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ehdi\Desktop\دیگر ملزومات بانک قیمت نمکزدائی\نمونه ها\ولی زاده 1405-06-21\PMS\EST\"/>
    </mc:Choice>
  </mc:AlternateContent>
  <xr:revisionPtr revIDLastSave="0" documentId="13_ncr:1_{DAE765B9-068F-4C7C-AACF-57EE7A32C108}" xr6:coauthVersionLast="47" xr6:coauthVersionMax="47" xr10:uidLastSave="{00000000-0000-0000-0000-000000000000}"/>
  <bookViews>
    <workbookView xWindow="20370" yWindow="-120" windowWidth="24240" windowHeight="13140" tabRatio="910" firstSheet="5" activeTab="23" xr2:uid="{00000000-000D-0000-FFFF-FFFF00000000}"/>
  </bookViews>
  <sheets>
    <sheet name="Cover" sheetId="14" r:id="rId1"/>
    <sheet name="Record Sheet" sheetId="13" r:id="rId2"/>
    <sheet name="PROC-TITLE" sheetId="285" r:id="rId3"/>
    <sheet name="DESALTERS-A" sheetId="239" r:id="rId4"/>
    <sheet name="DESALTERS-B" sheetId="240" r:id="rId5"/>
    <sheet name="HEATERS-A" sheetId="241" r:id="rId6"/>
    <sheet name="HEATERS-B" sheetId="242" r:id="rId7"/>
    <sheet name="VESSELS-A" sheetId="51" r:id="rId8"/>
    <sheet name="VESSELS-B" sheetId="207" r:id="rId9"/>
    <sheet name="VESSELS-C" sheetId="208" r:id="rId10"/>
    <sheet name="VESSELS-C (2)" sheetId="340" r:id="rId11"/>
    <sheet name="TANKS-A (1)" sheetId="212" r:id="rId12"/>
    <sheet name="TANKS-A (2)" sheetId="209" r:id="rId13"/>
    <sheet name="TANKS-B" sheetId="213" r:id="rId14"/>
    <sheet name="TANKS-B (2)" sheetId="214" r:id="rId15"/>
    <sheet name="TANKS-C" sheetId="211" r:id="rId16"/>
    <sheet name="PLATE H.E.-A" sheetId="217" r:id="rId17"/>
    <sheet name="PLATE H.E.-B" sheetId="218" r:id="rId18"/>
    <sheet name="PUMPS-A (1)" sheetId="220" r:id="rId19"/>
    <sheet name="PUMPS-A (2)" sheetId="219" r:id="rId20"/>
    <sheet name="PUMPS-A (3)" sheetId="221" r:id="rId21"/>
    <sheet name="PUMPS-A (4)" sheetId="284" r:id="rId22"/>
    <sheet name="PUMPS-B" sheetId="231" r:id="rId23"/>
    <sheet name="PUMPS-B (2)" sheetId="232" r:id="rId24"/>
    <sheet name="PUMPS-B (3)" sheetId="233" r:id="rId25"/>
    <sheet name="PUMPS-B (4)" sheetId="234" r:id="rId26"/>
    <sheet name="PUMPS-B (5)" sheetId="235" r:id="rId27"/>
    <sheet name="PUMPS-C" sheetId="227" r:id="rId28"/>
    <sheet name="PUMPS-C (2)" sheetId="229" r:id="rId29"/>
    <sheet name="PUMPS-C (3)" sheetId="230" r:id="rId30"/>
    <sheet name="PUMPS-C (4)" sheetId="341" r:id="rId31"/>
    <sheet name="C.I.P.-A (1)" sheetId="245" r:id="rId32"/>
    <sheet name="C.I.P.-A (2)" sheetId="246" r:id="rId33"/>
    <sheet name="C.I.P.-A (3)" sheetId="247" r:id="rId34"/>
    <sheet name="C.I.P.-A (4)" sheetId="248" r:id="rId35"/>
    <sheet name="C.I.P.-A (5)" sheetId="249" r:id="rId36"/>
    <sheet name="C.I.P.-A (6)" sheetId="250" r:id="rId37"/>
    <sheet name="C.I.P.-B (1)" sheetId="251" r:id="rId38"/>
    <sheet name="C.I.P.-B (2)" sheetId="252" r:id="rId39"/>
    <sheet name="C.I.P.-B (3)" sheetId="253" r:id="rId40"/>
    <sheet name="C.I.P.-B (4)" sheetId="254" r:id="rId41"/>
    <sheet name="C.I.P.-B (5)" sheetId="256" r:id="rId42"/>
    <sheet name="STRIPPER-B" sheetId="269" r:id="rId43"/>
    <sheet name="CHILLING UNIT (DEAERATOR)" sheetId="339" r:id="rId44"/>
    <sheet name="IWWTP-A (1)" sheetId="257" r:id="rId45"/>
    <sheet name="IWWTP-A (2)" sheetId="259" r:id="rId46"/>
    <sheet name="IWWTP-B (1)" sheetId="258" r:id="rId47"/>
    <sheet name="IWWTP-B (2)" sheetId="260" r:id="rId48"/>
    <sheet name="FILTERS-A" sheetId="263" r:id="rId49"/>
    <sheet name="FILTERS-B" sheetId="264" r:id="rId50"/>
    <sheet name="FLARE-A" sheetId="261" r:id="rId51"/>
    <sheet name="FLARE-B" sheetId="262" r:id="rId52"/>
    <sheet name="STACK-A" sheetId="215" r:id="rId53"/>
    <sheet name="STACK-B" sheetId="216" r:id="rId54"/>
    <sheet name="BURN PIT IGNITION-A" sheetId="270" r:id="rId55"/>
    <sheet name="BURN PIT IGNITION-B" sheetId="271" r:id="rId56"/>
    <sheet name="AIR COMP." sheetId="265" r:id="rId57"/>
    <sheet name="AIR DRYER" sheetId="266" r:id="rId58"/>
    <sheet name="CRANES (1)" sheetId="236" r:id="rId59"/>
    <sheet name="CRANES (2)" sheetId="237" r:id="rId60"/>
    <sheet name="CRANES (3)" sheetId="238" r:id="rId61"/>
    <sheet name="R.O." sheetId="267" r:id="rId62"/>
    <sheet name="TOTAL" sheetId="268" r:id="rId63"/>
    <sheet name="TOTAL (2)" sheetId="272" r:id="rId64"/>
    <sheet name="INSTALL-TITLE" sheetId="286" r:id="rId65"/>
    <sheet name="INS-HEAT-A" sheetId="282" r:id="rId66"/>
    <sheet name="INS-HEAT-B" sheetId="305" r:id="rId67"/>
    <sheet name="INS-VESSEL-A" sheetId="291" r:id="rId68"/>
    <sheet name="INS-VESSEL-B" sheetId="312" r:id="rId69"/>
    <sheet name="INS-VESSEL-C" sheetId="311" r:id="rId70"/>
    <sheet name="INS-TANK-A (1)" sheetId="294" r:id="rId71"/>
    <sheet name="INS-TANK-A (2)" sheetId="313" r:id="rId72"/>
    <sheet name="INS-TANK-A (3)" sheetId="314" r:id="rId73"/>
    <sheet name="INS-TANK-A (4)" sheetId="315" r:id="rId74"/>
    <sheet name="INS-TANK-A (5)" sheetId="316" r:id="rId75"/>
    <sheet name="INS-TANK-A (6)" sheetId="317" r:id="rId76"/>
    <sheet name="INS-TANK-A (7)" sheetId="318" r:id="rId77"/>
    <sheet name="INS-TANK-A (8)" sheetId="319" r:id="rId78"/>
    <sheet name="INS-TANK-B (1)" sheetId="320" r:id="rId79"/>
    <sheet name="INS-TANK-B (2)" sheetId="321" r:id="rId80"/>
    <sheet name="INS-TANK-B (3)" sheetId="322" r:id="rId81"/>
    <sheet name="INS-TANK-B (4)" sheetId="328" r:id="rId82"/>
    <sheet name="INS-TANK-B (5)" sheetId="323" r:id="rId83"/>
    <sheet name="INS-TANK-B (6)" sheetId="324" r:id="rId84"/>
    <sheet name="INS-TANK-B (7)" sheetId="325" r:id="rId85"/>
    <sheet name="INS-TANK-B (8)" sheetId="326" r:id="rId86"/>
    <sheet name="INS-TANK-B (9)" sheetId="327" r:id="rId87"/>
    <sheet name="INS-TANK-C (1)" sheetId="296" r:id="rId88"/>
    <sheet name="INS-TANK-C (2)" sheetId="297" r:id="rId89"/>
    <sheet name="INS-TANK-C (3)" sheetId="303" r:id="rId90"/>
    <sheet name="INS-TANK-C (4)" sheetId="329" r:id="rId91"/>
    <sheet name="INS-HE-A" sheetId="283" r:id="rId92"/>
    <sheet name="INS-HE-B" sheetId="306" r:id="rId93"/>
    <sheet name="INS-HE-C" sheetId="342" r:id="rId94"/>
    <sheet name="INS-PUMP-A (1)" sheetId="288" r:id="rId95"/>
    <sheet name="INS-PUMP-A (2)" sheetId="289" r:id="rId96"/>
    <sheet name="INS-PUMP-B (1)" sheetId="309" r:id="rId97"/>
    <sheet name="INS-PUMP-B (2)" sheetId="310" r:id="rId98"/>
    <sheet name="INS-PUMP-C" sheetId="307" r:id="rId99"/>
    <sheet name="INS-PACK-A (1)" sheetId="290" r:id="rId100"/>
    <sheet name="INS-PACK-A (2)" sheetId="332" r:id="rId101"/>
    <sheet name="INS-PACK-B" sheetId="330" r:id="rId102"/>
    <sheet name="INS-PACK-C" sheetId="331" r:id="rId103"/>
    <sheet name="INS-FLARE-A" sheetId="292" r:id="rId104"/>
    <sheet name="INS-FLARE-B" sheetId="333" r:id="rId105"/>
    <sheet name="INS-CRANE" sheetId="293" r:id="rId106"/>
    <sheet name="INS-FILTER-A" sheetId="337" r:id="rId107"/>
    <sheet name="INS-FILTER-B" sheetId="338" r:id="rId108"/>
    <sheet name="INS-TOTAL" sheetId="334" r:id="rId109"/>
    <sheet name="DE-112  (1)-Asmari" sheetId="28" state="hidden" r:id="rId110"/>
    <sheet name="DE-112  (2)-Asmari" sheetId="29" state="hidden" r:id="rId111"/>
    <sheet name="DE-112 (3)-Asmari" sheetId="30" state="hidden" r:id="rId112"/>
    <sheet name="DE-112  (1)-Bangestan" sheetId="37" state="hidden" r:id="rId113"/>
    <sheet name="DE-112  (2)-Bangestan" sheetId="38" state="hidden" r:id="rId114"/>
    <sheet name="DE-112 (3)-Bangestan" sheetId="39" state="hidden" r:id="rId115"/>
  </sheets>
  <externalReferences>
    <externalReference r:id="rId116"/>
    <externalReference r:id="rId117"/>
    <externalReference r:id="rId118"/>
    <externalReference r:id="rId119"/>
  </externalReferences>
  <definedNames>
    <definedName name="________________GEN1" localSheetId="56">[1]D!#REF!</definedName>
    <definedName name="________________GEN1" localSheetId="57">[1]D!#REF!</definedName>
    <definedName name="________________GEN1" localSheetId="54">[1]D!#REF!</definedName>
    <definedName name="________________GEN1" localSheetId="55">[1]D!#REF!</definedName>
    <definedName name="________________GEN1" localSheetId="31">[1]D!#REF!</definedName>
    <definedName name="________________GEN1" localSheetId="32">[1]D!#REF!</definedName>
    <definedName name="________________GEN1" localSheetId="33">[1]D!#REF!</definedName>
    <definedName name="________________GEN1" localSheetId="34">[1]D!#REF!</definedName>
    <definedName name="________________GEN1" localSheetId="35">[1]D!#REF!</definedName>
    <definedName name="________________GEN1" localSheetId="36">[1]D!#REF!</definedName>
    <definedName name="________________GEN1" localSheetId="37">[1]D!#REF!</definedName>
    <definedName name="________________GEN1" localSheetId="38">[1]D!#REF!</definedName>
    <definedName name="________________GEN1" localSheetId="39">[1]D!#REF!</definedName>
    <definedName name="________________GEN1" localSheetId="40">[1]D!#REF!</definedName>
    <definedName name="________________GEN1" localSheetId="41">[1]D!#REF!</definedName>
    <definedName name="________________GEN1" localSheetId="43">[1]D!#REF!</definedName>
    <definedName name="________________GEN1" localSheetId="58">[1]D!#REF!</definedName>
    <definedName name="________________GEN1" localSheetId="59">[1]D!#REF!</definedName>
    <definedName name="________________GEN1" localSheetId="60">[1]D!#REF!</definedName>
    <definedName name="________________GEN1" localSheetId="3">[1]D!#REF!</definedName>
    <definedName name="________________GEN1" localSheetId="4">[1]D!#REF!</definedName>
    <definedName name="________________GEN1" localSheetId="48">[1]D!#REF!</definedName>
    <definedName name="________________GEN1" localSheetId="49">[1]D!#REF!</definedName>
    <definedName name="________________GEN1" localSheetId="50">[1]D!#REF!</definedName>
    <definedName name="________________GEN1" localSheetId="51">[1]D!#REF!</definedName>
    <definedName name="________________GEN1" localSheetId="5">[1]D!#REF!</definedName>
    <definedName name="________________GEN1" localSheetId="6">[1]D!#REF!</definedName>
    <definedName name="________________GEN1" localSheetId="105">[1]D!#REF!</definedName>
    <definedName name="________________GEN1" localSheetId="106">[1]D!#REF!</definedName>
    <definedName name="________________GEN1" localSheetId="107">[1]D!#REF!</definedName>
    <definedName name="________________GEN1" localSheetId="103">[1]D!#REF!</definedName>
    <definedName name="________________GEN1" localSheetId="104">[1]D!#REF!</definedName>
    <definedName name="________________GEN1" localSheetId="91">[1]D!#REF!</definedName>
    <definedName name="________________GEN1" localSheetId="65">[1]D!#REF!</definedName>
    <definedName name="________________GEN1" localSheetId="66">[1]D!#REF!</definedName>
    <definedName name="________________GEN1" localSheetId="92">[1]D!#REF!</definedName>
    <definedName name="________________GEN1" localSheetId="93">[1]D!#REF!</definedName>
    <definedName name="________________GEN1" localSheetId="99">[1]D!#REF!</definedName>
    <definedName name="________________GEN1" localSheetId="100">[1]D!#REF!</definedName>
    <definedName name="________________GEN1" localSheetId="101">[1]D!#REF!</definedName>
    <definedName name="________________GEN1" localSheetId="102">[1]D!#REF!</definedName>
    <definedName name="________________GEN1" localSheetId="94">[1]D!#REF!</definedName>
    <definedName name="________________GEN1" localSheetId="95">[1]D!#REF!</definedName>
    <definedName name="________________GEN1" localSheetId="96">[1]D!#REF!</definedName>
    <definedName name="________________GEN1" localSheetId="97">[1]D!#REF!</definedName>
    <definedName name="________________GEN1" localSheetId="98">[1]D!#REF!</definedName>
    <definedName name="________________GEN1" localSheetId="64">[1]D!#REF!</definedName>
    <definedName name="________________GEN1" localSheetId="70">[1]D!#REF!</definedName>
    <definedName name="________________GEN1" localSheetId="71">[1]D!#REF!</definedName>
    <definedName name="________________GEN1" localSheetId="72">[1]D!#REF!</definedName>
    <definedName name="________________GEN1" localSheetId="73">[1]D!#REF!</definedName>
    <definedName name="________________GEN1" localSheetId="74">[1]D!#REF!</definedName>
    <definedName name="________________GEN1" localSheetId="75">[1]D!#REF!</definedName>
    <definedName name="________________GEN1" localSheetId="76">[1]D!#REF!</definedName>
    <definedName name="________________GEN1" localSheetId="77">[1]D!#REF!</definedName>
    <definedName name="________________GEN1" localSheetId="78">[1]D!#REF!</definedName>
    <definedName name="________________GEN1" localSheetId="79">[1]D!#REF!</definedName>
    <definedName name="________________GEN1" localSheetId="80">[1]D!#REF!</definedName>
    <definedName name="________________GEN1" localSheetId="81">[1]D!#REF!</definedName>
    <definedName name="________________GEN1" localSheetId="82">[1]D!#REF!</definedName>
    <definedName name="________________GEN1" localSheetId="83">[1]D!#REF!</definedName>
    <definedName name="________________GEN1" localSheetId="84">[1]D!#REF!</definedName>
    <definedName name="________________GEN1" localSheetId="85">[1]D!#REF!</definedName>
    <definedName name="________________GEN1" localSheetId="86">[1]D!#REF!</definedName>
    <definedName name="________________GEN1" localSheetId="87">[1]D!#REF!</definedName>
    <definedName name="________________GEN1" localSheetId="88">[1]D!#REF!</definedName>
    <definedName name="________________GEN1" localSheetId="89">[1]D!#REF!</definedName>
    <definedName name="________________GEN1" localSheetId="90">[1]D!#REF!</definedName>
    <definedName name="________________GEN1" localSheetId="108">[1]D!#REF!</definedName>
    <definedName name="________________GEN1" localSheetId="67">[1]D!#REF!</definedName>
    <definedName name="________________GEN1" localSheetId="68">[1]D!#REF!</definedName>
    <definedName name="________________GEN1" localSheetId="69">[1]D!#REF!</definedName>
    <definedName name="________________GEN1" localSheetId="44">[1]D!#REF!</definedName>
    <definedName name="________________GEN1" localSheetId="45">[1]D!#REF!</definedName>
    <definedName name="________________GEN1" localSheetId="46">[1]D!#REF!</definedName>
    <definedName name="________________GEN1" localSheetId="47">[1]D!#REF!</definedName>
    <definedName name="________________GEN1" localSheetId="16">[1]D!#REF!</definedName>
    <definedName name="________________GEN1" localSheetId="17">[1]D!#REF!</definedName>
    <definedName name="________________GEN1" localSheetId="2">[1]D!#REF!</definedName>
    <definedName name="________________GEN1" localSheetId="18">[1]D!#REF!</definedName>
    <definedName name="________________GEN1" localSheetId="19">[1]D!#REF!</definedName>
    <definedName name="________________GEN1" localSheetId="20">[1]D!#REF!</definedName>
    <definedName name="________________GEN1" localSheetId="21">[1]D!#REF!</definedName>
    <definedName name="________________GEN1" localSheetId="22">[1]D!#REF!</definedName>
    <definedName name="________________GEN1" localSheetId="23">[1]D!#REF!</definedName>
    <definedName name="________________GEN1" localSheetId="24">[1]D!#REF!</definedName>
    <definedName name="________________GEN1" localSheetId="25">[1]D!#REF!</definedName>
    <definedName name="________________GEN1" localSheetId="26">[1]D!#REF!</definedName>
    <definedName name="________________GEN1" localSheetId="27">[1]D!#REF!</definedName>
    <definedName name="________________GEN1" localSheetId="28">[1]D!#REF!</definedName>
    <definedName name="________________GEN1" localSheetId="29">[1]D!#REF!</definedName>
    <definedName name="________________GEN1" localSheetId="30">[1]D!#REF!</definedName>
    <definedName name="________________GEN1" localSheetId="61">[1]D!#REF!</definedName>
    <definedName name="________________GEN1" localSheetId="52">[1]D!#REF!</definedName>
    <definedName name="________________GEN1" localSheetId="53">[1]D!#REF!</definedName>
    <definedName name="________________GEN1" localSheetId="42">[1]D!#REF!</definedName>
    <definedName name="________________GEN1" localSheetId="11">[1]D!#REF!</definedName>
    <definedName name="________________GEN1" localSheetId="12">[1]D!#REF!</definedName>
    <definedName name="________________GEN1" localSheetId="13">[1]D!#REF!</definedName>
    <definedName name="________________GEN1" localSheetId="14">[1]D!#REF!</definedName>
    <definedName name="________________GEN1" localSheetId="15">[1]D!#REF!</definedName>
    <definedName name="________________GEN1" localSheetId="62">[1]D!#REF!</definedName>
    <definedName name="________________GEN1" localSheetId="63">[1]D!#REF!</definedName>
    <definedName name="________________GEN1" localSheetId="7">[1]D!#REF!</definedName>
    <definedName name="________________GEN1" localSheetId="8">[1]D!#REF!</definedName>
    <definedName name="________________GEN1" localSheetId="9">[1]D!#REF!</definedName>
    <definedName name="________________GEN1" localSheetId="10">[1]D!#REF!</definedName>
    <definedName name="________________GEN1">[1]D!#REF!</definedName>
    <definedName name="______GEN1" localSheetId="111">[1]D!#REF!</definedName>
    <definedName name="______GEN1" localSheetId="114">[1]D!#REF!</definedName>
    <definedName name="_____GEN1" localSheetId="110">[1]D!#REF!</definedName>
    <definedName name="_____GEN1" localSheetId="113">[1]D!#REF!</definedName>
    <definedName name="____GEN1" localSheetId="56">[1]D!#REF!</definedName>
    <definedName name="____GEN1" localSheetId="57">[1]D!#REF!</definedName>
    <definedName name="____GEN1" localSheetId="54">[1]D!#REF!</definedName>
    <definedName name="____GEN1" localSheetId="55">[1]D!#REF!</definedName>
    <definedName name="____GEN1" localSheetId="31">[1]D!#REF!</definedName>
    <definedName name="____GEN1" localSheetId="32">[1]D!#REF!</definedName>
    <definedName name="____GEN1" localSheetId="33">[1]D!#REF!</definedName>
    <definedName name="____GEN1" localSheetId="34">[1]D!#REF!</definedName>
    <definedName name="____GEN1" localSheetId="35">[1]D!#REF!</definedName>
    <definedName name="____GEN1" localSheetId="36">[1]D!#REF!</definedName>
    <definedName name="____GEN1" localSheetId="37">[1]D!#REF!</definedName>
    <definedName name="____GEN1" localSheetId="38">[1]D!#REF!</definedName>
    <definedName name="____GEN1" localSheetId="39">[1]D!#REF!</definedName>
    <definedName name="____GEN1" localSheetId="40">[1]D!#REF!</definedName>
    <definedName name="____GEN1" localSheetId="41">[1]D!#REF!</definedName>
    <definedName name="____GEN1" localSheetId="43">[1]D!#REF!</definedName>
    <definedName name="____GEN1" localSheetId="0">[1]D!#REF!</definedName>
    <definedName name="____GEN1" localSheetId="58">[1]D!#REF!</definedName>
    <definedName name="____GEN1" localSheetId="59">[1]D!#REF!</definedName>
    <definedName name="____GEN1" localSheetId="60">[1]D!#REF!</definedName>
    <definedName name="____GEN1" localSheetId="3">[1]D!#REF!</definedName>
    <definedName name="____GEN1" localSheetId="4">[1]D!#REF!</definedName>
    <definedName name="____GEN1" localSheetId="48">[1]D!#REF!</definedName>
    <definedName name="____GEN1" localSheetId="49">[1]D!#REF!</definedName>
    <definedName name="____GEN1" localSheetId="50">[1]D!#REF!</definedName>
    <definedName name="____GEN1" localSheetId="51">[1]D!#REF!</definedName>
    <definedName name="____GEN1" localSheetId="5">[1]D!#REF!</definedName>
    <definedName name="____GEN1" localSheetId="6">[1]D!#REF!</definedName>
    <definedName name="____GEN1" localSheetId="105">[1]D!#REF!</definedName>
    <definedName name="____GEN1" localSheetId="106">[1]D!#REF!</definedName>
    <definedName name="____GEN1" localSheetId="107">[1]D!#REF!</definedName>
    <definedName name="____GEN1" localSheetId="103">[1]D!#REF!</definedName>
    <definedName name="____GEN1" localSheetId="104">[1]D!#REF!</definedName>
    <definedName name="____GEN1" localSheetId="91">[1]D!#REF!</definedName>
    <definedName name="____GEN1" localSheetId="65">[1]D!#REF!</definedName>
    <definedName name="____GEN1" localSheetId="66">[1]D!#REF!</definedName>
    <definedName name="____GEN1" localSheetId="92">[1]D!#REF!</definedName>
    <definedName name="____GEN1" localSheetId="93">[1]D!#REF!</definedName>
    <definedName name="____GEN1" localSheetId="99">[1]D!#REF!</definedName>
    <definedName name="____GEN1" localSheetId="100">[1]D!#REF!</definedName>
    <definedName name="____GEN1" localSheetId="101">[1]D!#REF!</definedName>
    <definedName name="____GEN1" localSheetId="102">[1]D!#REF!</definedName>
    <definedName name="____GEN1" localSheetId="94">[1]D!#REF!</definedName>
    <definedName name="____GEN1" localSheetId="95">[1]D!#REF!</definedName>
    <definedName name="____GEN1" localSheetId="96">[1]D!#REF!</definedName>
    <definedName name="____GEN1" localSheetId="97">[1]D!#REF!</definedName>
    <definedName name="____GEN1" localSheetId="98">[1]D!#REF!</definedName>
    <definedName name="____GEN1" localSheetId="64">[1]D!#REF!</definedName>
    <definedName name="____GEN1" localSheetId="70">[1]D!#REF!</definedName>
    <definedName name="____GEN1" localSheetId="71">[1]D!#REF!</definedName>
    <definedName name="____GEN1" localSheetId="72">[1]D!#REF!</definedName>
    <definedName name="____GEN1" localSheetId="73">[1]D!#REF!</definedName>
    <definedName name="____GEN1" localSheetId="74">[1]D!#REF!</definedName>
    <definedName name="____GEN1" localSheetId="75">[1]D!#REF!</definedName>
    <definedName name="____GEN1" localSheetId="76">[1]D!#REF!</definedName>
    <definedName name="____GEN1" localSheetId="77">[1]D!#REF!</definedName>
    <definedName name="____GEN1" localSheetId="78">[1]D!#REF!</definedName>
    <definedName name="____GEN1" localSheetId="79">[1]D!#REF!</definedName>
    <definedName name="____GEN1" localSheetId="80">[1]D!#REF!</definedName>
    <definedName name="____GEN1" localSheetId="81">[1]D!#REF!</definedName>
    <definedName name="____GEN1" localSheetId="82">[1]D!#REF!</definedName>
    <definedName name="____GEN1" localSheetId="83">[1]D!#REF!</definedName>
    <definedName name="____GEN1" localSheetId="84">[1]D!#REF!</definedName>
    <definedName name="____GEN1" localSheetId="85">[1]D!#REF!</definedName>
    <definedName name="____GEN1" localSheetId="86">[1]D!#REF!</definedName>
    <definedName name="____GEN1" localSheetId="87">[1]D!#REF!</definedName>
    <definedName name="____GEN1" localSheetId="88">[1]D!#REF!</definedName>
    <definedName name="____GEN1" localSheetId="89">[1]D!#REF!</definedName>
    <definedName name="____GEN1" localSheetId="90">[1]D!#REF!</definedName>
    <definedName name="____GEN1" localSheetId="108">[1]D!#REF!</definedName>
    <definedName name="____GEN1" localSheetId="67">[1]D!#REF!</definedName>
    <definedName name="____GEN1" localSheetId="68">[1]D!#REF!</definedName>
    <definedName name="____GEN1" localSheetId="69">[1]D!#REF!</definedName>
    <definedName name="____GEN1" localSheetId="44">[1]D!#REF!</definedName>
    <definedName name="____GEN1" localSheetId="45">[1]D!#REF!</definedName>
    <definedName name="____GEN1" localSheetId="46">[1]D!#REF!</definedName>
    <definedName name="____GEN1" localSheetId="47">[1]D!#REF!</definedName>
    <definedName name="____GEN1" localSheetId="16">[1]D!#REF!</definedName>
    <definedName name="____GEN1" localSheetId="17">[1]D!#REF!</definedName>
    <definedName name="____GEN1" localSheetId="2">[1]D!#REF!</definedName>
    <definedName name="____GEN1" localSheetId="18">[1]D!#REF!</definedName>
    <definedName name="____GEN1" localSheetId="19">[1]D!#REF!</definedName>
    <definedName name="____GEN1" localSheetId="20">[1]D!#REF!</definedName>
    <definedName name="____GEN1" localSheetId="21">[1]D!#REF!</definedName>
    <definedName name="____GEN1" localSheetId="22">[1]D!#REF!</definedName>
    <definedName name="____GEN1" localSheetId="23">[1]D!#REF!</definedName>
    <definedName name="____GEN1" localSheetId="24">[1]D!#REF!</definedName>
    <definedName name="____GEN1" localSheetId="25">[1]D!#REF!</definedName>
    <definedName name="____GEN1" localSheetId="26">[1]D!#REF!</definedName>
    <definedName name="____GEN1" localSheetId="27">[1]D!#REF!</definedName>
    <definedName name="____GEN1" localSheetId="28">[1]D!#REF!</definedName>
    <definedName name="____GEN1" localSheetId="29">[1]D!#REF!</definedName>
    <definedName name="____GEN1" localSheetId="30">[1]D!#REF!</definedName>
    <definedName name="____GEN1" localSheetId="61">[1]D!#REF!</definedName>
    <definedName name="____GEN1" localSheetId="1">[1]D!#REF!</definedName>
    <definedName name="____GEN1" localSheetId="52">[1]D!#REF!</definedName>
    <definedName name="____GEN1" localSheetId="53">[1]D!#REF!</definedName>
    <definedName name="____GEN1" localSheetId="42">[1]D!#REF!</definedName>
    <definedName name="____GEN1" localSheetId="11">[1]D!#REF!</definedName>
    <definedName name="____GEN1" localSheetId="12">[1]D!#REF!</definedName>
    <definedName name="____GEN1" localSheetId="13">[1]D!#REF!</definedName>
    <definedName name="____GEN1" localSheetId="14">[1]D!#REF!</definedName>
    <definedName name="____GEN1" localSheetId="15">[1]D!#REF!</definedName>
    <definedName name="____GEN1" localSheetId="62">[1]D!#REF!</definedName>
    <definedName name="____GEN1" localSheetId="63">[1]D!#REF!</definedName>
    <definedName name="____GEN1" localSheetId="7">[1]D!#REF!</definedName>
    <definedName name="____GEN1" localSheetId="8">[1]D!#REF!</definedName>
    <definedName name="____GEN1" localSheetId="9">[1]D!#REF!</definedName>
    <definedName name="____GEN1" localSheetId="10">[1]D!#REF!</definedName>
    <definedName name="____GEN1">[1]D!#REF!</definedName>
    <definedName name="___GEN1" localSheetId="109">[1]D!#REF!</definedName>
    <definedName name="___GEN1" localSheetId="112">[1]D!#REF!</definedName>
    <definedName name="_GEN1" localSheetId="56">[1]D!#REF!</definedName>
    <definedName name="_GEN1" localSheetId="57">[1]D!#REF!</definedName>
    <definedName name="_GEN1" localSheetId="54">[1]D!#REF!</definedName>
    <definedName name="_GEN1" localSheetId="55">[1]D!#REF!</definedName>
    <definedName name="_GEN1" localSheetId="31">[1]D!#REF!</definedName>
    <definedName name="_GEN1" localSheetId="32">[1]D!#REF!</definedName>
    <definedName name="_GEN1" localSheetId="33">[1]D!#REF!</definedName>
    <definedName name="_GEN1" localSheetId="34">[1]D!#REF!</definedName>
    <definedName name="_GEN1" localSheetId="35">[1]D!#REF!</definedName>
    <definedName name="_GEN1" localSheetId="36">[1]D!#REF!</definedName>
    <definedName name="_GEN1" localSheetId="37">[1]D!#REF!</definedName>
    <definedName name="_GEN1" localSheetId="38">[1]D!#REF!</definedName>
    <definedName name="_GEN1" localSheetId="39">[1]D!#REF!</definedName>
    <definedName name="_GEN1" localSheetId="40">[1]D!#REF!</definedName>
    <definedName name="_GEN1" localSheetId="41">[1]D!#REF!</definedName>
    <definedName name="_GEN1" localSheetId="43">[1]D!#REF!</definedName>
    <definedName name="_GEN1" localSheetId="0">[1]D!#REF!</definedName>
    <definedName name="_GEN1" localSheetId="58">[1]D!#REF!</definedName>
    <definedName name="_GEN1" localSheetId="59">[1]D!#REF!</definedName>
    <definedName name="_GEN1" localSheetId="60">[1]D!#REF!</definedName>
    <definedName name="_GEN1" localSheetId="3">[1]D!#REF!</definedName>
    <definedName name="_GEN1" localSheetId="4">[1]D!#REF!</definedName>
    <definedName name="_GEN1" localSheetId="48">[1]D!#REF!</definedName>
    <definedName name="_GEN1" localSheetId="49">[1]D!#REF!</definedName>
    <definedName name="_GEN1" localSheetId="50">[1]D!#REF!</definedName>
    <definedName name="_GEN1" localSheetId="51">[1]D!#REF!</definedName>
    <definedName name="_GEN1" localSheetId="5">[1]D!#REF!</definedName>
    <definedName name="_GEN1" localSheetId="6">[1]D!#REF!</definedName>
    <definedName name="_GEN1" localSheetId="105">[1]D!#REF!</definedName>
    <definedName name="_GEN1" localSheetId="106">[1]D!#REF!</definedName>
    <definedName name="_GEN1" localSheetId="107">[1]D!#REF!</definedName>
    <definedName name="_GEN1" localSheetId="103">[1]D!#REF!</definedName>
    <definedName name="_GEN1" localSheetId="104">[1]D!#REF!</definedName>
    <definedName name="_GEN1" localSheetId="91">[1]D!#REF!</definedName>
    <definedName name="_GEN1" localSheetId="65">[1]D!#REF!</definedName>
    <definedName name="_GEN1" localSheetId="66">[1]D!#REF!</definedName>
    <definedName name="_GEN1" localSheetId="92">[1]D!#REF!</definedName>
    <definedName name="_GEN1" localSheetId="93">[1]D!#REF!</definedName>
    <definedName name="_GEN1" localSheetId="99">[1]D!#REF!</definedName>
    <definedName name="_GEN1" localSheetId="100">[1]D!#REF!</definedName>
    <definedName name="_GEN1" localSheetId="101">[1]D!#REF!</definedName>
    <definedName name="_GEN1" localSheetId="102">[1]D!#REF!</definedName>
    <definedName name="_GEN1" localSheetId="94">[1]D!#REF!</definedName>
    <definedName name="_GEN1" localSheetId="95">[1]D!#REF!</definedName>
    <definedName name="_GEN1" localSheetId="96">[1]D!#REF!</definedName>
    <definedName name="_GEN1" localSheetId="97">[1]D!#REF!</definedName>
    <definedName name="_GEN1" localSheetId="98">[1]D!#REF!</definedName>
    <definedName name="_GEN1" localSheetId="64">[1]D!#REF!</definedName>
    <definedName name="_GEN1" localSheetId="70">[1]D!#REF!</definedName>
    <definedName name="_GEN1" localSheetId="71">[1]D!#REF!</definedName>
    <definedName name="_GEN1" localSheetId="72">[1]D!#REF!</definedName>
    <definedName name="_GEN1" localSheetId="73">[1]D!#REF!</definedName>
    <definedName name="_GEN1" localSheetId="74">[1]D!#REF!</definedName>
    <definedName name="_GEN1" localSheetId="75">[1]D!#REF!</definedName>
    <definedName name="_GEN1" localSheetId="76">[1]D!#REF!</definedName>
    <definedName name="_GEN1" localSheetId="77">[1]D!#REF!</definedName>
    <definedName name="_GEN1" localSheetId="78">[1]D!#REF!</definedName>
    <definedName name="_GEN1" localSheetId="79">[1]D!#REF!</definedName>
    <definedName name="_GEN1" localSheetId="80">[1]D!#REF!</definedName>
    <definedName name="_GEN1" localSheetId="81">[1]D!#REF!</definedName>
    <definedName name="_GEN1" localSheetId="82">[1]D!#REF!</definedName>
    <definedName name="_GEN1" localSheetId="83">[1]D!#REF!</definedName>
    <definedName name="_GEN1" localSheetId="84">[1]D!#REF!</definedName>
    <definedName name="_GEN1" localSheetId="85">[1]D!#REF!</definedName>
    <definedName name="_GEN1" localSheetId="86">[1]D!#REF!</definedName>
    <definedName name="_GEN1" localSheetId="87">[1]D!#REF!</definedName>
    <definedName name="_GEN1" localSheetId="88">[1]D!#REF!</definedName>
    <definedName name="_GEN1" localSheetId="89">[1]D!#REF!</definedName>
    <definedName name="_GEN1" localSheetId="90">[1]D!#REF!</definedName>
    <definedName name="_GEN1" localSheetId="108">[1]D!#REF!</definedName>
    <definedName name="_GEN1" localSheetId="67">[1]D!#REF!</definedName>
    <definedName name="_GEN1" localSheetId="68">[1]D!#REF!</definedName>
    <definedName name="_GEN1" localSheetId="69">[1]D!#REF!</definedName>
    <definedName name="_GEN1" localSheetId="44">[1]D!#REF!</definedName>
    <definedName name="_GEN1" localSheetId="45">[1]D!#REF!</definedName>
    <definedName name="_GEN1" localSheetId="46">[1]D!#REF!</definedName>
    <definedName name="_GEN1" localSheetId="47">[1]D!#REF!</definedName>
    <definedName name="_GEN1" localSheetId="16">[1]D!#REF!</definedName>
    <definedName name="_GEN1" localSheetId="17">[1]D!#REF!</definedName>
    <definedName name="_GEN1" localSheetId="2">[1]D!#REF!</definedName>
    <definedName name="_GEN1" localSheetId="18">[1]D!#REF!</definedName>
    <definedName name="_GEN1" localSheetId="19">[1]D!#REF!</definedName>
    <definedName name="_GEN1" localSheetId="20">[1]D!#REF!</definedName>
    <definedName name="_GEN1" localSheetId="21">[1]D!#REF!</definedName>
    <definedName name="_GEN1" localSheetId="22">[1]D!#REF!</definedName>
    <definedName name="_GEN1" localSheetId="23">[1]D!#REF!</definedName>
    <definedName name="_GEN1" localSheetId="24">[1]D!#REF!</definedName>
    <definedName name="_GEN1" localSheetId="25">[1]D!#REF!</definedName>
    <definedName name="_GEN1" localSheetId="26">[1]D!#REF!</definedName>
    <definedName name="_GEN1" localSheetId="27">[1]D!#REF!</definedName>
    <definedName name="_GEN1" localSheetId="28">[1]D!#REF!</definedName>
    <definedName name="_GEN1" localSheetId="29">[1]D!#REF!</definedName>
    <definedName name="_GEN1" localSheetId="30">[1]D!#REF!</definedName>
    <definedName name="_GEN1" localSheetId="61">[1]D!#REF!</definedName>
    <definedName name="_GEN1" localSheetId="1">[1]D!#REF!</definedName>
    <definedName name="_GEN1" localSheetId="52">[1]D!#REF!</definedName>
    <definedName name="_GEN1" localSheetId="53">[1]D!#REF!</definedName>
    <definedName name="_GEN1" localSheetId="42">[1]D!#REF!</definedName>
    <definedName name="_GEN1" localSheetId="11">[1]D!#REF!</definedName>
    <definedName name="_GEN1" localSheetId="12">[1]D!#REF!</definedName>
    <definedName name="_GEN1" localSheetId="13">[1]D!#REF!</definedName>
    <definedName name="_GEN1" localSheetId="14">[1]D!#REF!</definedName>
    <definedName name="_GEN1" localSheetId="15">[1]D!#REF!</definedName>
    <definedName name="_GEN1" localSheetId="62">[1]D!#REF!</definedName>
    <definedName name="_GEN1" localSheetId="63">[1]D!#REF!</definedName>
    <definedName name="_GEN1" localSheetId="7">[1]D!#REF!</definedName>
    <definedName name="_GEN1" localSheetId="8">[1]D!#REF!</definedName>
    <definedName name="_GEN1" localSheetId="9">[1]D!#REF!</definedName>
    <definedName name="_GEN1" localSheetId="10">[1]D!#REF!</definedName>
    <definedName name="_GEN1">[2]D!#REF!</definedName>
    <definedName name="C_PageNo_Total" localSheetId="56">'AIR COMP.'!$BE$1</definedName>
    <definedName name="C_PageNo_Total" localSheetId="57">'AIR DRYER'!$BE$1</definedName>
    <definedName name="C_PageNo_Total" localSheetId="54">'BURN PIT IGNITION-A'!$BE$1</definedName>
    <definedName name="C_PageNo_Total" localSheetId="55">'BURN PIT IGNITION-B'!$BE$1</definedName>
    <definedName name="C_PageNo_Total" localSheetId="31">'C.I.P.-A (1)'!$BE$1</definedName>
    <definedName name="C_PageNo_Total" localSheetId="32">'C.I.P.-A (2)'!$BE$1</definedName>
    <definedName name="C_PageNo_Total" localSheetId="33">'C.I.P.-A (3)'!$BE$1</definedName>
    <definedName name="C_PageNo_Total" localSheetId="34">'C.I.P.-A (4)'!$BE$1</definedName>
    <definedName name="C_PageNo_Total" localSheetId="35">'C.I.P.-A (5)'!$BE$1</definedName>
    <definedName name="C_PageNo_Total" localSheetId="36">'C.I.P.-A (6)'!$BE$1</definedName>
    <definedName name="C_PageNo_Total" localSheetId="37">'C.I.P.-B (1)'!$BE$1</definedName>
    <definedName name="C_PageNo_Total" localSheetId="38">'C.I.P.-B (2)'!$BE$1</definedName>
    <definedName name="C_PageNo_Total" localSheetId="39">'C.I.P.-B (3)'!$BE$1</definedName>
    <definedName name="C_PageNo_Total" localSheetId="40">'C.I.P.-B (4)'!$BE$1</definedName>
    <definedName name="C_PageNo_Total" localSheetId="41">'C.I.P.-B (5)'!$BE$1</definedName>
    <definedName name="C_PageNo_Total" localSheetId="43">'CHILLING UNIT (DEAERATOR)'!$BE$1</definedName>
    <definedName name="C_PageNo_Total" localSheetId="0">Cover!$AK$1</definedName>
    <definedName name="C_PageNo_Total" localSheetId="58">'CRANES (1)'!$BE$1</definedName>
    <definedName name="C_PageNo_Total" localSheetId="59">'CRANES (2)'!$BE$1</definedName>
    <definedName name="C_PageNo_Total" localSheetId="60">'CRANES (3)'!$BE$1</definedName>
    <definedName name="C_PageNo_Total" localSheetId="109">'DE-112  (1)-Asmari'!$AK$1</definedName>
    <definedName name="C_PageNo_Total" localSheetId="112">'DE-112  (1)-Bangestan'!$AK$1</definedName>
    <definedName name="C_PageNo_Total" localSheetId="110">'DE-112  (2)-Asmari'!$AK$1</definedName>
    <definedName name="C_PageNo_Total" localSheetId="113">'DE-112  (2)-Bangestan'!$AK$1</definedName>
    <definedName name="C_PageNo_Total" localSheetId="111">'DE-112 (3)-Asmari'!$AK$1</definedName>
    <definedName name="C_PageNo_Total" localSheetId="114">'DE-112 (3)-Bangestan'!$AK$1</definedName>
    <definedName name="C_PageNo_Total" localSheetId="3">'DESALTERS-A'!$BE$1</definedName>
    <definedName name="C_PageNo_Total" localSheetId="4">'DESALTERS-B'!$BE$1</definedName>
    <definedName name="C_PageNo_Total" localSheetId="48">'FILTERS-A'!$BE$1</definedName>
    <definedName name="C_PageNo_Total" localSheetId="49">'FILTERS-B'!$BE$1</definedName>
    <definedName name="C_PageNo_Total" localSheetId="50">'FLARE-A'!$BE$1</definedName>
    <definedName name="C_PageNo_Total" localSheetId="51">'FLARE-B'!$BE$1</definedName>
    <definedName name="C_PageNo_Total" localSheetId="5">'HEATERS-A'!$BE$1</definedName>
    <definedName name="C_PageNo_Total" localSheetId="6">'HEATERS-B'!$BE$1</definedName>
    <definedName name="C_PageNo_Total" localSheetId="105">'INS-CRANE'!$BE$1</definedName>
    <definedName name="C_PageNo_Total" localSheetId="106">'INS-FILTER-A'!$BE$1</definedName>
    <definedName name="C_PageNo_Total" localSheetId="107">'INS-FILTER-B'!$BE$1</definedName>
    <definedName name="C_PageNo_Total" localSheetId="103">'INS-FLARE-A'!$BE$1</definedName>
    <definedName name="C_PageNo_Total" localSheetId="104">'INS-FLARE-B'!$BE$1</definedName>
    <definedName name="C_PageNo_Total" localSheetId="91">'INS-HE-A'!$BE$1</definedName>
    <definedName name="C_PageNo_Total" localSheetId="65">'INS-HEAT-A'!$BE$1</definedName>
    <definedName name="C_PageNo_Total" localSheetId="66">'INS-HEAT-B'!$BE$1</definedName>
    <definedName name="C_PageNo_Total" localSheetId="92">'INS-HE-B'!$BE$1</definedName>
    <definedName name="C_PageNo_Total" localSheetId="93">'INS-HE-C'!$BE$1</definedName>
    <definedName name="C_PageNo_Total" localSheetId="99">'INS-PACK-A (1)'!$BE$1</definedName>
    <definedName name="C_PageNo_Total" localSheetId="100">'INS-PACK-A (2)'!$BE$1</definedName>
    <definedName name="C_PageNo_Total" localSheetId="101">'INS-PACK-B'!$BE$1</definedName>
    <definedName name="C_PageNo_Total" localSheetId="102">'INS-PACK-C'!$BE$1</definedName>
    <definedName name="C_PageNo_Total" localSheetId="94">'INS-PUMP-A (1)'!$BE$1</definedName>
    <definedName name="C_PageNo_Total" localSheetId="95">'INS-PUMP-A (2)'!$BE$1</definedName>
    <definedName name="C_PageNo_Total" localSheetId="96">'INS-PUMP-B (1)'!$BE$1</definedName>
    <definedName name="C_PageNo_Total" localSheetId="97">'INS-PUMP-B (2)'!$BE$1</definedName>
    <definedName name="C_PageNo_Total" localSheetId="98">'INS-PUMP-C'!$BE$1</definedName>
    <definedName name="C_PageNo_Total" localSheetId="64">'INSTALL-TITLE'!$BE$1</definedName>
    <definedName name="C_PageNo_Total" localSheetId="70">'INS-TANK-A (1)'!$BE$1</definedName>
    <definedName name="C_PageNo_Total" localSheetId="71">'INS-TANK-A (2)'!$BE$1</definedName>
    <definedName name="C_PageNo_Total" localSheetId="72">'INS-TANK-A (3)'!$BE$1</definedName>
    <definedName name="C_PageNo_Total" localSheetId="73">'INS-TANK-A (4)'!$BE$1</definedName>
    <definedName name="C_PageNo_Total" localSheetId="74">'INS-TANK-A (5)'!$BE$1</definedName>
    <definedName name="C_PageNo_Total" localSheetId="75">'INS-TANK-A (6)'!$BE$1</definedName>
    <definedName name="C_PageNo_Total" localSheetId="76">'INS-TANK-A (7)'!$BE$1</definedName>
    <definedName name="C_PageNo_Total" localSheetId="77">'INS-TANK-A (8)'!$BE$1</definedName>
    <definedName name="C_PageNo_Total" localSheetId="78">'INS-TANK-B (1)'!$BE$1</definedName>
    <definedName name="C_PageNo_Total" localSheetId="79">'INS-TANK-B (2)'!$BE$1</definedName>
    <definedName name="C_PageNo_Total" localSheetId="80">'INS-TANK-B (3)'!$BE$1</definedName>
    <definedName name="C_PageNo_Total" localSheetId="81">'INS-TANK-B (4)'!$BE$1</definedName>
    <definedName name="C_PageNo_Total" localSheetId="82">'INS-TANK-B (5)'!$BE$1</definedName>
    <definedName name="C_PageNo_Total" localSheetId="83">'INS-TANK-B (6)'!$BE$1</definedName>
    <definedName name="C_PageNo_Total" localSheetId="84">'INS-TANK-B (7)'!$BE$1</definedName>
    <definedName name="C_PageNo_Total" localSheetId="85">'INS-TANK-B (8)'!$BE$1</definedName>
    <definedName name="C_PageNo_Total" localSheetId="86">'INS-TANK-B (9)'!$BE$1</definedName>
    <definedName name="C_PageNo_Total" localSheetId="87">'INS-TANK-C (1)'!$BE$1</definedName>
    <definedName name="C_PageNo_Total" localSheetId="88">'INS-TANK-C (2)'!$BE$1</definedName>
    <definedName name="C_PageNo_Total" localSheetId="89">'INS-TANK-C (3)'!$BE$1</definedName>
    <definedName name="C_PageNo_Total" localSheetId="90">'INS-TANK-C (4)'!$BE$1</definedName>
    <definedName name="C_PageNo_Total" localSheetId="108">'INS-TOTAL'!$BE$1</definedName>
    <definedName name="C_PageNo_Total" localSheetId="67">'INS-VESSEL-A'!$BE$1</definedName>
    <definedName name="C_PageNo_Total" localSheetId="68">'INS-VESSEL-B'!$BE$1</definedName>
    <definedName name="C_PageNo_Total" localSheetId="69">'INS-VESSEL-C'!$BE$1</definedName>
    <definedName name="C_PageNo_Total" localSheetId="44">'IWWTP-A (1)'!$BE$1</definedName>
    <definedName name="C_PageNo_Total" localSheetId="45">'IWWTP-A (2)'!$BE$1</definedName>
    <definedName name="C_PageNo_Total" localSheetId="46">'IWWTP-B (1)'!$BE$1</definedName>
    <definedName name="C_PageNo_Total" localSheetId="47">'IWWTP-B (2)'!$BE$1</definedName>
    <definedName name="C_PageNo_Total" localSheetId="16">'PLATE H.E.-A'!$BE$1</definedName>
    <definedName name="C_PageNo_Total" localSheetId="17">'PLATE H.E.-B'!$BE$1</definedName>
    <definedName name="C_PageNo_Total" localSheetId="2">'PROC-TITLE'!$BE$1</definedName>
    <definedName name="C_PageNo_Total" localSheetId="18">'PUMPS-A (1)'!$BE$1</definedName>
    <definedName name="C_PageNo_Total" localSheetId="19">'PUMPS-A (2)'!$BE$1</definedName>
    <definedName name="C_PageNo_Total" localSheetId="20">'PUMPS-A (3)'!$BE$1</definedName>
    <definedName name="C_PageNo_Total" localSheetId="21">'PUMPS-A (4)'!$BE$1</definedName>
    <definedName name="C_PageNo_Total" localSheetId="22">'PUMPS-B'!$BE$1</definedName>
    <definedName name="C_PageNo_Total" localSheetId="23">'PUMPS-B (2)'!$BE$1</definedName>
    <definedName name="C_PageNo_Total" localSheetId="24">'PUMPS-B (3)'!$BE$1</definedName>
    <definedName name="C_PageNo_Total" localSheetId="25">'PUMPS-B (4)'!$BE$1</definedName>
    <definedName name="C_PageNo_Total" localSheetId="26">'PUMPS-B (5)'!$BE$1</definedName>
    <definedName name="C_PageNo_Total" localSheetId="27">'PUMPS-C'!$BE$1</definedName>
    <definedName name="C_PageNo_Total" localSheetId="28">'PUMPS-C (2)'!$BE$1</definedName>
    <definedName name="C_PageNo_Total" localSheetId="29">'PUMPS-C (3)'!$BE$1</definedName>
    <definedName name="C_PageNo_Total" localSheetId="30">'PUMPS-C (4)'!$BE$1</definedName>
    <definedName name="C_PageNo_Total" localSheetId="61">'R.O.'!$BE$1</definedName>
    <definedName name="C_PageNo_Total" localSheetId="1">'Record Sheet'!$AK$1</definedName>
    <definedName name="C_PageNo_Total" localSheetId="52">'STACK-A'!$BE$1</definedName>
    <definedName name="C_PageNo_Total" localSheetId="53">'STACK-B'!$BE$1</definedName>
    <definedName name="C_PageNo_Total" localSheetId="42">'STRIPPER-B'!$BE$1</definedName>
    <definedName name="C_PageNo_Total" localSheetId="11">'TANKS-A (1)'!$BE$1</definedName>
    <definedName name="C_PageNo_Total" localSheetId="12">'TANKS-A (2)'!$BE$1</definedName>
    <definedName name="C_PageNo_Total" localSheetId="13">'TANKS-B'!$BE$1</definedName>
    <definedName name="C_PageNo_Total" localSheetId="14">'TANKS-B (2)'!$BE$1</definedName>
    <definedName name="C_PageNo_Total" localSheetId="15">'TANKS-C'!$BE$1</definedName>
    <definedName name="C_PageNo_Total" localSheetId="62">TOTAL!$BE$1</definedName>
    <definedName name="C_PageNo_Total" localSheetId="63">'TOTAL (2)'!$BE$1</definedName>
    <definedName name="C_PageNo_Total" localSheetId="7">'VESSELS-A'!$BE$1</definedName>
    <definedName name="C_PageNo_Total" localSheetId="8">'VESSELS-B'!$BE$1</definedName>
    <definedName name="C_PageNo_Total" localSheetId="9">'VESSELS-C'!$BE$1</definedName>
    <definedName name="C_PageNo_Total" localSheetId="10">'VESSELS-C (2)'!$BE$1</definedName>
    <definedName name="C_PageNo_Total">#REF!</definedName>
    <definedName name="C_SerialNo">[3]Page1!$Q$24</definedName>
    <definedName name="cond" localSheetId="56">'[4]Corrib Haz'!#REF!</definedName>
    <definedName name="cond" localSheetId="57">'[4]Corrib Haz'!#REF!</definedName>
    <definedName name="cond" localSheetId="54">'[4]Corrib Haz'!#REF!</definedName>
    <definedName name="cond" localSheetId="55">'[4]Corrib Haz'!#REF!</definedName>
    <definedName name="cond" localSheetId="31">'[4]Corrib Haz'!#REF!</definedName>
    <definedName name="cond" localSheetId="32">'[4]Corrib Haz'!#REF!</definedName>
    <definedName name="cond" localSheetId="33">'[4]Corrib Haz'!#REF!</definedName>
    <definedName name="cond" localSheetId="34">'[4]Corrib Haz'!#REF!</definedName>
    <definedName name="cond" localSheetId="35">'[4]Corrib Haz'!#REF!</definedName>
    <definedName name="cond" localSheetId="36">'[4]Corrib Haz'!#REF!</definedName>
    <definedName name="cond" localSheetId="37">'[4]Corrib Haz'!#REF!</definedName>
    <definedName name="cond" localSheetId="38">'[4]Corrib Haz'!#REF!</definedName>
    <definedName name="cond" localSheetId="39">'[4]Corrib Haz'!#REF!</definedName>
    <definedName name="cond" localSheetId="40">'[4]Corrib Haz'!#REF!</definedName>
    <definedName name="cond" localSheetId="41">'[4]Corrib Haz'!#REF!</definedName>
    <definedName name="cond" localSheetId="43">'[4]Corrib Haz'!#REF!</definedName>
    <definedName name="cond" localSheetId="0">'[4]Corrib Haz'!#REF!</definedName>
    <definedName name="cond" localSheetId="58">'[4]Corrib Haz'!#REF!</definedName>
    <definedName name="cond" localSheetId="59">'[4]Corrib Haz'!#REF!</definedName>
    <definedName name="cond" localSheetId="60">'[4]Corrib Haz'!#REF!</definedName>
    <definedName name="cond" localSheetId="109">'[4]Corrib Haz'!#REF!</definedName>
    <definedName name="cond" localSheetId="112">'[4]Corrib Haz'!#REF!</definedName>
    <definedName name="cond" localSheetId="110">'[4]Corrib Haz'!#REF!</definedName>
    <definedName name="cond" localSheetId="113">'[4]Corrib Haz'!#REF!</definedName>
    <definedName name="cond" localSheetId="111">'[4]Corrib Haz'!#REF!</definedName>
    <definedName name="cond" localSheetId="114">'[4]Corrib Haz'!#REF!</definedName>
    <definedName name="cond" localSheetId="3">'[4]Corrib Haz'!#REF!</definedName>
    <definedName name="cond" localSheetId="4">'[4]Corrib Haz'!#REF!</definedName>
    <definedName name="cond" localSheetId="48">'[4]Corrib Haz'!#REF!</definedName>
    <definedName name="cond" localSheetId="49">'[4]Corrib Haz'!#REF!</definedName>
    <definedName name="cond" localSheetId="50">'[4]Corrib Haz'!#REF!</definedName>
    <definedName name="cond" localSheetId="51">'[4]Corrib Haz'!#REF!</definedName>
    <definedName name="cond" localSheetId="5">'[4]Corrib Haz'!#REF!</definedName>
    <definedName name="cond" localSheetId="6">'[4]Corrib Haz'!#REF!</definedName>
    <definedName name="cond" localSheetId="105">'[4]Corrib Haz'!#REF!</definedName>
    <definedName name="cond" localSheetId="106">'[4]Corrib Haz'!#REF!</definedName>
    <definedName name="cond" localSheetId="107">'[4]Corrib Haz'!#REF!</definedName>
    <definedName name="cond" localSheetId="103">'[4]Corrib Haz'!#REF!</definedName>
    <definedName name="cond" localSheetId="104">'[4]Corrib Haz'!#REF!</definedName>
    <definedName name="cond" localSheetId="91">'[4]Corrib Haz'!#REF!</definedName>
    <definedName name="cond" localSheetId="65">'[4]Corrib Haz'!#REF!</definedName>
    <definedName name="cond" localSheetId="66">'[4]Corrib Haz'!#REF!</definedName>
    <definedName name="cond" localSheetId="92">'[4]Corrib Haz'!#REF!</definedName>
    <definedName name="cond" localSheetId="93">'[4]Corrib Haz'!#REF!</definedName>
    <definedName name="cond" localSheetId="99">'[4]Corrib Haz'!#REF!</definedName>
    <definedName name="cond" localSheetId="100">'[4]Corrib Haz'!#REF!</definedName>
    <definedName name="cond" localSheetId="101">'[4]Corrib Haz'!#REF!</definedName>
    <definedName name="cond" localSheetId="102">'[4]Corrib Haz'!#REF!</definedName>
    <definedName name="cond" localSheetId="94">'[4]Corrib Haz'!#REF!</definedName>
    <definedName name="cond" localSheetId="95">'[4]Corrib Haz'!#REF!</definedName>
    <definedName name="cond" localSheetId="96">'[4]Corrib Haz'!#REF!</definedName>
    <definedName name="cond" localSheetId="97">'[4]Corrib Haz'!#REF!</definedName>
    <definedName name="cond" localSheetId="98">'[4]Corrib Haz'!#REF!</definedName>
    <definedName name="cond" localSheetId="64">'[4]Corrib Haz'!#REF!</definedName>
    <definedName name="cond" localSheetId="70">'[4]Corrib Haz'!#REF!</definedName>
    <definedName name="cond" localSheetId="71">'[4]Corrib Haz'!#REF!</definedName>
    <definedName name="cond" localSheetId="72">'[4]Corrib Haz'!#REF!</definedName>
    <definedName name="cond" localSheetId="73">'[4]Corrib Haz'!#REF!</definedName>
    <definedName name="cond" localSheetId="74">'[4]Corrib Haz'!#REF!</definedName>
    <definedName name="cond" localSheetId="75">'[4]Corrib Haz'!#REF!</definedName>
    <definedName name="cond" localSheetId="76">'[4]Corrib Haz'!#REF!</definedName>
    <definedName name="cond" localSheetId="77">'[4]Corrib Haz'!#REF!</definedName>
    <definedName name="cond" localSheetId="78">'[4]Corrib Haz'!#REF!</definedName>
    <definedName name="cond" localSheetId="79">'[4]Corrib Haz'!#REF!</definedName>
    <definedName name="cond" localSheetId="80">'[4]Corrib Haz'!#REF!</definedName>
    <definedName name="cond" localSheetId="81">'[4]Corrib Haz'!#REF!</definedName>
    <definedName name="cond" localSheetId="82">'[4]Corrib Haz'!#REF!</definedName>
    <definedName name="cond" localSheetId="83">'[4]Corrib Haz'!#REF!</definedName>
    <definedName name="cond" localSheetId="84">'[4]Corrib Haz'!#REF!</definedName>
    <definedName name="cond" localSheetId="85">'[4]Corrib Haz'!#REF!</definedName>
    <definedName name="cond" localSheetId="86">'[4]Corrib Haz'!#REF!</definedName>
    <definedName name="cond" localSheetId="87">'[4]Corrib Haz'!#REF!</definedName>
    <definedName name="cond" localSheetId="88">'[4]Corrib Haz'!#REF!</definedName>
    <definedName name="cond" localSheetId="89">'[4]Corrib Haz'!#REF!</definedName>
    <definedName name="cond" localSheetId="90">'[4]Corrib Haz'!#REF!</definedName>
    <definedName name="cond" localSheetId="108">'[4]Corrib Haz'!#REF!</definedName>
    <definedName name="cond" localSheetId="67">'[4]Corrib Haz'!#REF!</definedName>
    <definedName name="cond" localSheetId="68">'[4]Corrib Haz'!#REF!</definedName>
    <definedName name="cond" localSheetId="69">'[4]Corrib Haz'!#REF!</definedName>
    <definedName name="cond" localSheetId="44">'[4]Corrib Haz'!#REF!</definedName>
    <definedName name="cond" localSheetId="45">'[4]Corrib Haz'!#REF!</definedName>
    <definedName name="cond" localSheetId="46">'[4]Corrib Haz'!#REF!</definedName>
    <definedName name="cond" localSheetId="47">'[4]Corrib Haz'!#REF!</definedName>
    <definedName name="cond" localSheetId="16">'[4]Corrib Haz'!#REF!</definedName>
    <definedName name="cond" localSheetId="17">'[4]Corrib Haz'!#REF!</definedName>
    <definedName name="cond" localSheetId="2">'[4]Corrib Haz'!#REF!</definedName>
    <definedName name="cond" localSheetId="18">'[4]Corrib Haz'!#REF!</definedName>
    <definedName name="cond" localSheetId="19">'[4]Corrib Haz'!#REF!</definedName>
    <definedName name="cond" localSheetId="20">'[4]Corrib Haz'!#REF!</definedName>
    <definedName name="cond" localSheetId="21">'[4]Corrib Haz'!#REF!</definedName>
    <definedName name="cond" localSheetId="22">'[4]Corrib Haz'!#REF!</definedName>
    <definedName name="cond" localSheetId="23">'[4]Corrib Haz'!#REF!</definedName>
    <definedName name="cond" localSheetId="24">'[4]Corrib Haz'!#REF!</definedName>
    <definedName name="cond" localSheetId="25">'[4]Corrib Haz'!#REF!</definedName>
    <definedName name="cond" localSheetId="26">'[4]Corrib Haz'!#REF!</definedName>
    <definedName name="cond" localSheetId="27">'[4]Corrib Haz'!#REF!</definedName>
    <definedName name="cond" localSheetId="28">'[4]Corrib Haz'!#REF!</definedName>
    <definedName name="cond" localSheetId="29">'[4]Corrib Haz'!#REF!</definedName>
    <definedName name="cond" localSheetId="30">'[4]Corrib Haz'!#REF!</definedName>
    <definedName name="cond" localSheetId="61">'[4]Corrib Haz'!#REF!</definedName>
    <definedName name="cond" localSheetId="1">'[4]Corrib Haz'!#REF!</definedName>
    <definedName name="cond" localSheetId="52">'[4]Corrib Haz'!#REF!</definedName>
    <definedName name="cond" localSheetId="53">'[4]Corrib Haz'!#REF!</definedName>
    <definedName name="cond" localSheetId="42">'[4]Corrib Haz'!#REF!</definedName>
    <definedName name="cond" localSheetId="11">'[4]Corrib Haz'!#REF!</definedName>
    <definedName name="cond" localSheetId="12">'[4]Corrib Haz'!#REF!</definedName>
    <definedName name="cond" localSheetId="13">'[4]Corrib Haz'!#REF!</definedName>
    <definedName name="cond" localSheetId="14">'[4]Corrib Haz'!#REF!</definedName>
    <definedName name="cond" localSheetId="15">'[4]Corrib Haz'!#REF!</definedName>
    <definedName name="cond" localSheetId="62">'[4]Corrib Haz'!#REF!</definedName>
    <definedName name="cond" localSheetId="63">'[4]Corrib Haz'!#REF!</definedName>
    <definedName name="cond" localSheetId="7">'[4]Corrib Haz'!#REF!</definedName>
    <definedName name="cond" localSheetId="8">'[4]Corrib Haz'!#REF!</definedName>
    <definedName name="cond" localSheetId="9">'[4]Corrib Haz'!#REF!</definedName>
    <definedName name="cond" localSheetId="10">'[4]Corrib Haz'!#REF!</definedName>
    <definedName name="cond">'[4]Corrib Haz'!#REF!</definedName>
    <definedName name="fgas" localSheetId="56">'[4]Corrib Haz'!#REF!</definedName>
    <definedName name="fgas" localSheetId="57">'[4]Corrib Haz'!#REF!</definedName>
    <definedName name="fgas" localSheetId="54">'[4]Corrib Haz'!#REF!</definedName>
    <definedName name="fgas" localSheetId="55">'[4]Corrib Haz'!#REF!</definedName>
    <definedName name="fgas" localSheetId="31">'[4]Corrib Haz'!#REF!</definedName>
    <definedName name="fgas" localSheetId="32">'[4]Corrib Haz'!#REF!</definedName>
    <definedName name="fgas" localSheetId="33">'[4]Corrib Haz'!#REF!</definedName>
    <definedName name="fgas" localSheetId="34">'[4]Corrib Haz'!#REF!</definedName>
    <definedName name="fgas" localSheetId="35">'[4]Corrib Haz'!#REF!</definedName>
    <definedName name="fgas" localSheetId="36">'[4]Corrib Haz'!#REF!</definedName>
    <definedName name="fgas" localSheetId="37">'[4]Corrib Haz'!#REF!</definedName>
    <definedName name="fgas" localSheetId="38">'[4]Corrib Haz'!#REF!</definedName>
    <definedName name="fgas" localSheetId="39">'[4]Corrib Haz'!#REF!</definedName>
    <definedName name="fgas" localSheetId="40">'[4]Corrib Haz'!#REF!</definedName>
    <definedName name="fgas" localSheetId="41">'[4]Corrib Haz'!#REF!</definedName>
    <definedName name="fgas" localSheetId="43">'[4]Corrib Haz'!#REF!</definedName>
    <definedName name="fgas" localSheetId="0">'[4]Corrib Haz'!#REF!</definedName>
    <definedName name="fgas" localSheetId="58">'[4]Corrib Haz'!#REF!</definedName>
    <definedName name="fgas" localSheetId="59">'[4]Corrib Haz'!#REF!</definedName>
    <definedName name="fgas" localSheetId="60">'[4]Corrib Haz'!#REF!</definedName>
    <definedName name="fgas" localSheetId="109">'[4]Corrib Haz'!#REF!</definedName>
    <definedName name="fgas" localSheetId="112">'[4]Corrib Haz'!#REF!</definedName>
    <definedName name="fgas" localSheetId="110">'[4]Corrib Haz'!#REF!</definedName>
    <definedName name="fgas" localSheetId="113">'[4]Corrib Haz'!#REF!</definedName>
    <definedName name="fgas" localSheetId="111">'[4]Corrib Haz'!#REF!</definedName>
    <definedName name="fgas" localSheetId="114">'[4]Corrib Haz'!#REF!</definedName>
    <definedName name="fgas" localSheetId="3">'[4]Corrib Haz'!#REF!</definedName>
    <definedName name="fgas" localSheetId="4">'[4]Corrib Haz'!#REF!</definedName>
    <definedName name="fgas" localSheetId="48">'[4]Corrib Haz'!#REF!</definedName>
    <definedName name="fgas" localSheetId="49">'[4]Corrib Haz'!#REF!</definedName>
    <definedName name="fgas" localSheetId="50">'[4]Corrib Haz'!#REF!</definedName>
    <definedName name="fgas" localSheetId="51">'[4]Corrib Haz'!#REF!</definedName>
    <definedName name="fgas" localSheetId="5">'[4]Corrib Haz'!#REF!</definedName>
    <definedName name="fgas" localSheetId="6">'[4]Corrib Haz'!#REF!</definedName>
    <definedName name="fgas" localSheetId="105">'[4]Corrib Haz'!#REF!</definedName>
    <definedName name="fgas" localSheetId="106">'[4]Corrib Haz'!#REF!</definedName>
    <definedName name="fgas" localSheetId="107">'[4]Corrib Haz'!#REF!</definedName>
    <definedName name="fgas" localSheetId="103">'[4]Corrib Haz'!#REF!</definedName>
    <definedName name="fgas" localSheetId="104">'[4]Corrib Haz'!#REF!</definedName>
    <definedName name="fgas" localSheetId="91">'[4]Corrib Haz'!#REF!</definedName>
    <definedName name="fgas" localSheetId="65">'[4]Corrib Haz'!#REF!</definedName>
    <definedName name="fgas" localSheetId="66">'[4]Corrib Haz'!#REF!</definedName>
    <definedName name="fgas" localSheetId="92">'[4]Corrib Haz'!#REF!</definedName>
    <definedName name="fgas" localSheetId="93">'[4]Corrib Haz'!#REF!</definedName>
    <definedName name="fgas" localSheetId="99">'[4]Corrib Haz'!#REF!</definedName>
    <definedName name="fgas" localSheetId="100">'[4]Corrib Haz'!#REF!</definedName>
    <definedName name="fgas" localSheetId="101">'[4]Corrib Haz'!#REF!</definedName>
    <definedName name="fgas" localSheetId="102">'[4]Corrib Haz'!#REF!</definedName>
    <definedName name="fgas" localSheetId="94">'[4]Corrib Haz'!#REF!</definedName>
    <definedName name="fgas" localSheetId="95">'[4]Corrib Haz'!#REF!</definedName>
    <definedName name="fgas" localSheetId="96">'[4]Corrib Haz'!#REF!</definedName>
    <definedName name="fgas" localSheetId="97">'[4]Corrib Haz'!#REF!</definedName>
    <definedName name="fgas" localSheetId="98">'[4]Corrib Haz'!#REF!</definedName>
    <definedName name="fgas" localSheetId="64">'[4]Corrib Haz'!#REF!</definedName>
    <definedName name="fgas" localSheetId="70">'[4]Corrib Haz'!#REF!</definedName>
    <definedName name="fgas" localSheetId="71">'[4]Corrib Haz'!#REF!</definedName>
    <definedName name="fgas" localSheetId="72">'[4]Corrib Haz'!#REF!</definedName>
    <definedName name="fgas" localSheetId="73">'[4]Corrib Haz'!#REF!</definedName>
    <definedName name="fgas" localSheetId="74">'[4]Corrib Haz'!#REF!</definedName>
    <definedName name="fgas" localSheetId="75">'[4]Corrib Haz'!#REF!</definedName>
    <definedName name="fgas" localSheetId="76">'[4]Corrib Haz'!#REF!</definedName>
    <definedName name="fgas" localSheetId="77">'[4]Corrib Haz'!#REF!</definedName>
    <definedName name="fgas" localSheetId="78">'[4]Corrib Haz'!#REF!</definedName>
    <definedName name="fgas" localSheetId="79">'[4]Corrib Haz'!#REF!</definedName>
    <definedName name="fgas" localSheetId="80">'[4]Corrib Haz'!#REF!</definedName>
    <definedName name="fgas" localSheetId="81">'[4]Corrib Haz'!#REF!</definedName>
    <definedName name="fgas" localSheetId="82">'[4]Corrib Haz'!#REF!</definedName>
    <definedName name="fgas" localSheetId="83">'[4]Corrib Haz'!#REF!</definedName>
    <definedName name="fgas" localSheetId="84">'[4]Corrib Haz'!#REF!</definedName>
    <definedName name="fgas" localSheetId="85">'[4]Corrib Haz'!#REF!</definedName>
    <definedName name="fgas" localSheetId="86">'[4]Corrib Haz'!#REF!</definedName>
    <definedName name="fgas" localSheetId="87">'[4]Corrib Haz'!#REF!</definedName>
    <definedName name="fgas" localSheetId="88">'[4]Corrib Haz'!#REF!</definedName>
    <definedName name="fgas" localSheetId="89">'[4]Corrib Haz'!#REF!</definedName>
    <definedName name="fgas" localSheetId="90">'[4]Corrib Haz'!#REF!</definedName>
    <definedName name="fgas" localSheetId="108">'[4]Corrib Haz'!#REF!</definedName>
    <definedName name="fgas" localSheetId="67">'[4]Corrib Haz'!#REF!</definedName>
    <definedName name="fgas" localSheetId="68">'[4]Corrib Haz'!#REF!</definedName>
    <definedName name="fgas" localSheetId="69">'[4]Corrib Haz'!#REF!</definedName>
    <definedName name="fgas" localSheetId="44">'[4]Corrib Haz'!#REF!</definedName>
    <definedName name="fgas" localSheetId="45">'[4]Corrib Haz'!#REF!</definedName>
    <definedName name="fgas" localSheetId="46">'[4]Corrib Haz'!#REF!</definedName>
    <definedName name="fgas" localSheetId="47">'[4]Corrib Haz'!#REF!</definedName>
    <definedName name="fgas" localSheetId="16">'[4]Corrib Haz'!#REF!</definedName>
    <definedName name="fgas" localSheetId="17">'[4]Corrib Haz'!#REF!</definedName>
    <definedName name="fgas" localSheetId="2">'[4]Corrib Haz'!#REF!</definedName>
    <definedName name="fgas" localSheetId="18">'[4]Corrib Haz'!#REF!</definedName>
    <definedName name="fgas" localSheetId="19">'[4]Corrib Haz'!#REF!</definedName>
    <definedName name="fgas" localSheetId="20">'[4]Corrib Haz'!#REF!</definedName>
    <definedName name="fgas" localSheetId="21">'[4]Corrib Haz'!#REF!</definedName>
    <definedName name="fgas" localSheetId="22">'[4]Corrib Haz'!#REF!</definedName>
    <definedName name="fgas" localSheetId="23">'[4]Corrib Haz'!#REF!</definedName>
    <definedName name="fgas" localSheetId="24">'[4]Corrib Haz'!#REF!</definedName>
    <definedName name="fgas" localSheetId="25">'[4]Corrib Haz'!#REF!</definedName>
    <definedName name="fgas" localSheetId="26">'[4]Corrib Haz'!#REF!</definedName>
    <definedName name="fgas" localSheetId="27">'[4]Corrib Haz'!#REF!</definedName>
    <definedName name="fgas" localSheetId="28">'[4]Corrib Haz'!#REF!</definedName>
    <definedName name="fgas" localSheetId="29">'[4]Corrib Haz'!#REF!</definedName>
    <definedName name="fgas" localSheetId="30">'[4]Corrib Haz'!#REF!</definedName>
    <definedName name="fgas" localSheetId="61">'[4]Corrib Haz'!#REF!</definedName>
    <definedName name="fgas" localSheetId="1">'[4]Corrib Haz'!#REF!</definedName>
    <definedName name="fgas" localSheetId="52">'[4]Corrib Haz'!#REF!</definedName>
    <definedName name="fgas" localSheetId="53">'[4]Corrib Haz'!#REF!</definedName>
    <definedName name="fgas" localSheetId="42">'[4]Corrib Haz'!#REF!</definedName>
    <definedName name="fgas" localSheetId="11">'[4]Corrib Haz'!#REF!</definedName>
    <definedName name="fgas" localSheetId="12">'[4]Corrib Haz'!#REF!</definedName>
    <definedName name="fgas" localSheetId="13">'[4]Corrib Haz'!#REF!</definedName>
    <definedName name="fgas" localSheetId="14">'[4]Corrib Haz'!#REF!</definedName>
    <definedName name="fgas" localSheetId="15">'[4]Corrib Haz'!#REF!</definedName>
    <definedName name="fgas" localSheetId="62">'[4]Corrib Haz'!#REF!</definedName>
    <definedName name="fgas" localSheetId="63">'[4]Corrib Haz'!#REF!</definedName>
    <definedName name="fgas" localSheetId="7">'[4]Corrib Haz'!#REF!</definedName>
    <definedName name="fgas" localSheetId="8">'[4]Corrib Haz'!#REF!</definedName>
    <definedName name="fgas" localSheetId="9">'[4]Corrib Haz'!#REF!</definedName>
    <definedName name="fgas" localSheetId="10">'[4]Corrib Haz'!#REF!</definedName>
    <definedName name="fgas">'[4]Corrib Haz'!#REF!</definedName>
    <definedName name="fgfgedrf" localSheetId="56">'[4]Corrib Haz'!#REF!</definedName>
    <definedName name="fgfgedrf" localSheetId="57">'[4]Corrib Haz'!#REF!</definedName>
    <definedName name="fgfgedrf" localSheetId="54">'[4]Corrib Haz'!#REF!</definedName>
    <definedName name="fgfgedrf" localSheetId="55">'[4]Corrib Haz'!#REF!</definedName>
    <definedName name="fgfgedrf" localSheetId="31">'[4]Corrib Haz'!#REF!</definedName>
    <definedName name="fgfgedrf" localSheetId="32">'[4]Corrib Haz'!#REF!</definedName>
    <definedName name="fgfgedrf" localSheetId="33">'[4]Corrib Haz'!#REF!</definedName>
    <definedName name="fgfgedrf" localSheetId="34">'[4]Corrib Haz'!#REF!</definedName>
    <definedName name="fgfgedrf" localSheetId="35">'[4]Corrib Haz'!#REF!</definedName>
    <definedName name="fgfgedrf" localSheetId="36">'[4]Corrib Haz'!#REF!</definedName>
    <definedName name="fgfgedrf" localSheetId="37">'[4]Corrib Haz'!#REF!</definedName>
    <definedName name="fgfgedrf" localSheetId="38">'[4]Corrib Haz'!#REF!</definedName>
    <definedName name="fgfgedrf" localSheetId="39">'[4]Corrib Haz'!#REF!</definedName>
    <definedName name="fgfgedrf" localSheetId="40">'[4]Corrib Haz'!#REF!</definedName>
    <definedName name="fgfgedrf" localSheetId="41">'[4]Corrib Haz'!#REF!</definedName>
    <definedName name="fgfgedrf" localSheetId="43">'[4]Corrib Haz'!#REF!</definedName>
    <definedName name="fgfgedrf" localSheetId="58">'[4]Corrib Haz'!#REF!</definedName>
    <definedName name="fgfgedrf" localSheetId="59">'[4]Corrib Haz'!#REF!</definedName>
    <definedName name="fgfgedrf" localSheetId="60">'[4]Corrib Haz'!#REF!</definedName>
    <definedName name="fgfgedrf" localSheetId="109">'[4]Corrib Haz'!#REF!</definedName>
    <definedName name="fgfgedrf" localSheetId="112">'[4]Corrib Haz'!#REF!</definedName>
    <definedName name="fgfgedrf" localSheetId="110">'[4]Corrib Haz'!#REF!</definedName>
    <definedName name="fgfgedrf" localSheetId="113">'[4]Corrib Haz'!#REF!</definedName>
    <definedName name="fgfgedrf" localSheetId="111">'[4]Corrib Haz'!#REF!</definedName>
    <definedName name="fgfgedrf" localSheetId="114">'[4]Corrib Haz'!#REF!</definedName>
    <definedName name="fgfgedrf" localSheetId="3">'[4]Corrib Haz'!#REF!</definedName>
    <definedName name="fgfgedrf" localSheetId="4">'[4]Corrib Haz'!#REF!</definedName>
    <definedName name="fgfgedrf" localSheetId="48">'[4]Corrib Haz'!#REF!</definedName>
    <definedName name="fgfgedrf" localSheetId="49">'[4]Corrib Haz'!#REF!</definedName>
    <definedName name="fgfgedrf" localSheetId="50">'[4]Corrib Haz'!#REF!</definedName>
    <definedName name="fgfgedrf" localSheetId="51">'[4]Corrib Haz'!#REF!</definedName>
    <definedName name="fgfgedrf" localSheetId="5">'[4]Corrib Haz'!#REF!</definedName>
    <definedName name="fgfgedrf" localSheetId="6">'[4]Corrib Haz'!#REF!</definedName>
    <definedName name="fgfgedrf" localSheetId="105">'[4]Corrib Haz'!#REF!</definedName>
    <definedName name="fgfgedrf" localSheetId="106">'[4]Corrib Haz'!#REF!</definedName>
    <definedName name="fgfgedrf" localSheetId="107">'[4]Corrib Haz'!#REF!</definedName>
    <definedName name="fgfgedrf" localSheetId="103">'[4]Corrib Haz'!#REF!</definedName>
    <definedName name="fgfgedrf" localSheetId="104">'[4]Corrib Haz'!#REF!</definedName>
    <definedName name="fgfgedrf" localSheetId="91">'[4]Corrib Haz'!#REF!</definedName>
    <definedName name="fgfgedrf" localSheetId="65">'[4]Corrib Haz'!#REF!</definedName>
    <definedName name="fgfgedrf" localSheetId="66">'[4]Corrib Haz'!#REF!</definedName>
    <definedName name="fgfgedrf" localSheetId="92">'[4]Corrib Haz'!#REF!</definedName>
    <definedName name="fgfgedrf" localSheetId="93">'[4]Corrib Haz'!#REF!</definedName>
    <definedName name="fgfgedrf" localSheetId="99">'[4]Corrib Haz'!#REF!</definedName>
    <definedName name="fgfgedrf" localSheetId="100">'[4]Corrib Haz'!#REF!</definedName>
    <definedName name="fgfgedrf" localSheetId="101">'[4]Corrib Haz'!#REF!</definedName>
    <definedName name="fgfgedrf" localSheetId="102">'[4]Corrib Haz'!#REF!</definedName>
    <definedName name="fgfgedrf" localSheetId="94">'[4]Corrib Haz'!#REF!</definedName>
    <definedName name="fgfgedrf" localSheetId="95">'[4]Corrib Haz'!#REF!</definedName>
    <definedName name="fgfgedrf" localSheetId="96">'[4]Corrib Haz'!#REF!</definedName>
    <definedName name="fgfgedrf" localSheetId="97">'[4]Corrib Haz'!#REF!</definedName>
    <definedName name="fgfgedrf" localSheetId="98">'[4]Corrib Haz'!#REF!</definedName>
    <definedName name="fgfgedrf" localSheetId="64">'[4]Corrib Haz'!#REF!</definedName>
    <definedName name="fgfgedrf" localSheetId="70">'[4]Corrib Haz'!#REF!</definedName>
    <definedName name="fgfgedrf" localSheetId="71">'[4]Corrib Haz'!#REF!</definedName>
    <definedName name="fgfgedrf" localSheetId="72">'[4]Corrib Haz'!#REF!</definedName>
    <definedName name="fgfgedrf" localSheetId="73">'[4]Corrib Haz'!#REF!</definedName>
    <definedName name="fgfgedrf" localSheetId="74">'[4]Corrib Haz'!#REF!</definedName>
    <definedName name="fgfgedrf" localSheetId="75">'[4]Corrib Haz'!#REF!</definedName>
    <definedName name="fgfgedrf" localSheetId="76">'[4]Corrib Haz'!#REF!</definedName>
    <definedName name="fgfgedrf" localSheetId="77">'[4]Corrib Haz'!#REF!</definedName>
    <definedName name="fgfgedrf" localSheetId="78">'[4]Corrib Haz'!#REF!</definedName>
    <definedName name="fgfgedrf" localSheetId="79">'[4]Corrib Haz'!#REF!</definedName>
    <definedName name="fgfgedrf" localSheetId="80">'[4]Corrib Haz'!#REF!</definedName>
    <definedName name="fgfgedrf" localSheetId="81">'[4]Corrib Haz'!#REF!</definedName>
    <definedName name="fgfgedrf" localSheetId="82">'[4]Corrib Haz'!#REF!</definedName>
    <definedName name="fgfgedrf" localSheetId="83">'[4]Corrib Haz'!#REF!</definedName>
    <definedName name="fgfgedrf" localSheetId="84">'[4]Corrib Haz'!#REF!</definedName>
    <definedName name="fgfgedrf" localSheetId="85">'[4]Corrib Haz'!#REF!</definedName>
    <definedName name="fgfgedrf" localSheetId="86">'[4]Corrib Haz'!#REF!</definedName>
    <definedName name="fgfgedrf" localSheetId="87">'[4]Corrib Haz'!#REF!</definedName>
    <definedName name="fgfgedrf" localSheetId="88">'[4]Corrib Haz'!#REF!</definedName>
    <definedName name="fgfgedrf" localSheetId="89">'[4]Corrib Haz'!#REF!</definedName>
    <definedName name="fgfgedrf" localSheetId="90">'[4]Corrib Haz'!#REF!</definedName>
    <definedName name="fgfgedrf" localSheetId="108">'[4]Corrib Haz'!#REF!</definedName>
    <definedName name="fgfgedrf" localSheetId="67">'[4]Corrib Haz'!#REF!</definedName>
    <definedName name="fgfgedrf" localSheetId="68">'[4]Corrib Haz'!#REF!</definedName>
    <definedName name="fgfgedrf" localSheetId="69">'[4]Corrib Haz'!#REF!</definedName>
    <definedName name="fgfgedrf" localSheetId="44">'[4]Corrib Haz'!#REF!</definedName>
    <definedName name="fgfgedrf" localSheetId="45">'[4]Corrib Haz'!#REF!</definedName>
    <definedName name="fgfgedrf" localSheetId="46">'[4]Corrib Haz'!#REF!</definedName>
    <definedName name="fgfgedrf" localSheetId="47">'[4]Corrib Haz'!#REF!</definedName>
    <definedName name="fgfgedrf" localSheetId="16">'[4]Corrib Haz'!#REF!</definedName>
    <definedName name="fgfgedrf" localSheetId="17">'[4]Corrib Haz'!#REF!</definedName>
    <definedName name="fgfgedrf" localSheetId="2">'[4]Corrib Haz'!#REF!</definedName>
    <definedName name="fgfgedrf" localSheetId="18">'[4]Corrib Haz'!#REF!</definedName>
    <definedName name="fgfgedrf" localSheetId="19">'[4]Corrib Haz'!#REF!</definedName>
    <definedName name="fgfgedrf" localSheetId="20">'[4]Corrib Haz'!#REF!</definedName>
    <definedName name="fgfgedrf" localSheetId="21">'[4]Corrib Haz'!#REF!</definedName>
    <definedName name="fgfgedrf" localSheetId="22">'[4]Corrib Haz'!#REF!</definedName>
    <definedName name="fgfgedrf" localSheetId="23">'[4]Corrib Haz'!#REF!</definedName>
    <definedName name="fgfgedrf" localSheetId="24">'[4]Corrib Haz'!#REF!</definedName>
    <definedName name="fgfgedrf" localSheetId="25">'[4]Corrib Haz'!#REF!</definedName>
    <definedName name="fgfgedrf" localSheetId="26">'[4]Corrib Haz'!#REF!</definedName>
    <definedName name="fgfgedrf" localSheetId="27">'[4]Corrib Haz'!#REF!</definedName>
    <definedName name="fgfgedrf" localSheetId="28">'[4]Corrib Haz'!#REF!</definedName>
    <definedName name="fgfgedrf" localSheetId="29">'[4]Corrib Haz'!#REF!</definedName>
    <definedName name="fgfgedrf" localSheetId="30">'[4]Corrib Haz'!#REF!</definedName>
    <definedName name="fgfgedrf" localSheetId="61">'[4]Corrib Haz'!#REF!</definedName>
    <definedName name="fgfgedrf" localSheetId="52">'[4]Corrib Haz'!#REF!</definedName>
    <definedName name="fgfgedrf" localSheetId="53">'[4]Corrib Haz'!#REF!</definedName>
    <definedName name="fgfgedrf" localSheetId="42">'[4]Corrib Haz'!#REF!</definedName>
    <definedName name="fgfgedrf" localSheetId="11">'[4]Corrib Haz'!#REF!</definedName>
    <definedName name="fgfgedrf" localSheetId="12">'[4]Corrib Haz'!#REF!</definedName>
    <definedName name="fgfgedrf" localSheetId="13">'[4]Corrib Haz'!#REF!</definedName>
    <definedName name="fgfgedrf" localSheetId="14">'[4]Corrib Haz'!#REF!</definedName>
    <definedName name="fgfgedrf" localSheetId="15">'[4]Corrib Haz'!#REF!</definedName>
    <definedName name="fgfgedrf" localSheetId="62">'[4]Corrib Haz'!#REF!</definedName>
    <definedName name="fgfgedrf" localSheetId="63">'[4]Corrib Haz'!#REF!</definedName>
    <definedName name="fgfgedrf" localSheetId="7">'[4]Corrib Haz'!#REF!</definedName>
    <definedName name="fgfgedrf" localSheetId="8">'[4]Corrib Haz'!#REF!</definedName>
    <definedName name="fgfgedrf" localSheetId="9">'[4]Corrib Haz'!#REF!</definedName>
    <definedName name="fgfgedrf" localSheetId="10">'[4]Corrib Haz'!#REF!</definedName>
    <definedName name="fgfgedrf">'[4]Corrib Haz'!#REF!</definedName>
    <definedName name="fluids2" localSheetId="56">'[4]Corrib Haz'!#REF!</definedName>
    <definedName name="fluids2" localSheetId="57">'[4]Corrib Haz'!#REF!</definedName>
    <definedName name="fluids2" localSheetId="54">'[4]Corrib Haz'!#REF!</definedName>
    <definedName name="fluids2" localSheetId="55">'[4]Corrib Haz'!#REF!</definedName>
    <definedName name="fluids2" localSheetId="31">'[4]Corrib Haz'!#REF!</definedName>
    <definedName name="fluids2" localSheetId="32">'[4]Corrib Haz'!#REF!</definedName>
    <definedName name="fluids2" localSheetId="33">'[4]Corrib Haz'!#REF!</definedName>
    <definedName name="fluids2" localSheetId="34">'[4]Corrib Haz'!#REF!</definedName>
    <definedName name="fluids2" localSheetId="35">'[4]Corrib Haz'!#REF!</definedName>
    <definedName name="fluids2" localSheetId="36">'[4]Corrib Haz'!#REF!</definedName>
    <definedName name="fluids2" localSheetId="37">'[4]Corrib Haz'!#REF!</definedName>
    <definedName name="fluids2" localSheetId="38">'[4]Corrib Haz'!#REF!</definedName>
    <definedName name="fluids2" localSheetId="39">'[4]Corrib Haz'!#REF!</definedName>
    <definedName name="fluids2" localSheetId="40">'[4]Corrib Haz'!#REF!</definedName>
    <definedName name="fluids2" localSheetId="41">'[4]Corrib Haz'!#REF!</definedName>
    <definedName name="fluids2" localSheetId="43">'[4]Corrib Haz'!#REF!</definedName>
    <definedName name="fluids2" localSheetId="0">'[4]Corrib Haz'!#REF!</definedName>
    <definedName name="fluids2" localSheetId="58">'[4]Corrib Haz'!#REF!</definedName>
    <definedName name="fluids2" localSheetId="59">'[4]Corrib Haz'!#REF!</definedName>
    <definedName name="fluids2" localSheetId="60">'[4]Corrib Haz'!#REF!</definedName>
    <definedName name="fluids2" localSheetId="109">'[4]Corrib Haz'!#REF!</definedName>
    <definedName name="fluids2" localSheetId="112">'[4]Corrib Haz'!#REF!</definedName>
    <definedName name="fluids2" localSheetId="110">'[4]Corrib Haz'!#REF!</definedName>
    <definedName name="fluids2" localSheetId="113">'[4]Corrib Haz'!#REF!</definedName>
    <definedName name="fluids2" localSheetId="111">'[4]Corrib Haz'!#REF!</definedName>
    <definedName name="fluids2" localSheetId="114">'[4]Corrib Haz'!#REF!</definedName>
    <definedName name="fluids2" localSheetId="3">'[4]Corrib Haz'!#REF!</definedName>
    <definedName name="fluids2" localSheetId="4">'[4]Corrib Haz'!#REF!</definedName>
    <definedName name="fluids2" localSheetId="48">'[4]Corrib Haz'!#REF!</definedName>
    <definedName name="fluids2" localSheetId="49">'[4]Corrib Haz'!#REF!</definedName>
    <definedName name="fluids2" localSheetId="50">'[4]Corrib Haz'!#REF!</definedName>
    <definedName name="fluids2" localSheetId="51">'[4]Corrib Haz'!#REF!</definedName>
    <definedName name="fluids2" localSheetId="5">'[4]Corrib Haz'!#REF!</definedName>
    <definedName name="fluids2" localSheetId="6">'[4]Corrib Haz'!#REF!</definedName>
    <definedName name="fluids2" localSheetId="105">'[4]Corrib Haz'!#REF!</definedName>
    <definedName name="fluids2" localSheetId="106">'[4]Corrib Haz'!#REF!</definedName>
    <definedName name="fluids2" localSheetId="107">'[4]Corrib Haz'!#REF!</definedName>
    <definedName name="fluids2" localSheetId="103">'[4]Corrib Haz'!#REF!</definedName>
    <definedName name="fluids2" localSheetId="104">'[4]Corrib Haz'!#REF!</definedName>
    <definedName name="fluids2" localSheetId="91">'[4]Corrib Haz'!#REF!</definedName>
    <definedName name="fluids2" localSheetId="65">'[4]Corrib Haz'!#REF!</definedName>
    <definedName name="fluids2" localSheetId="66">'[4]Corrib Haz'!#REF!</definedName>
    <definedName name="fluids2" localSheetId="92">'[4]Corrib Haz'!#REF!</definedName>
    <definedName name="fluids2" localSheetId="93">'[4]Corrib Haz'!#REF!</definedName>
    <definedName name="fluids2" localSheetId="99">'[4]Corrib Haz'!#REF!</definedName>
    <definedName name="fluids2" localSheetId="100">'[4]Corrib Haz'!#REF!</definedName>
    <definedName name="fluids2" localSheetId="101">'[4]Corrib Haz'!#REF!</definedName>
    <definedName name="fluids2" localSheetId="102">'[4]Corrib Haz'!#REF!</definedName>
    <definedName name="fluids2" localSheetId="94">'[4]Corrib Haz'!#REF!</definedName>
    <definedName name="fluids2" localSheetId="95">'[4]Corrib Haz'!#REF!</definedName>
    <definedName name="fluids2" localSheetId="96">'[4]Corrib Haz'!#REF!</definedName>
    <definedName name="fluids2" localSheetId="97">'[4]Corrib Haz'!#REF!</definedName>
    <definedName name="fluids2" localSheetId="98">'[4]Corrib Haz'!#REF!</definedName>
    <definedName name="fluids2" localSheetId="64">'[4]Corrib Haz'!#REF!</definedName>
    <definedName name="fluids2" localSheetId="70">'[4]Corrib Haz'!#REF!</definedName>
    <definedName name="fluids2" localSheetId="71">'[4]Corrib Haz'!#REF!</definedName>
    <definedName name="fluids2" localSheetId="72">'[4]Corrib Haz'!#REF!</definedName>
    <definedName name="fluids2" localSheetId="73">'[4]Corrib Haz'!#REF!</definedName>
    <definedName name="fluids2" localSheetId="74">'[4]Corrib Haz'!#REF!</definedName>
    <definedName name="fluids2" localSheetId="75">'[4]Corrib Haz'!#REF!</definedName>
    <definedName name="fluids2" localSheetId="76">'[4]Corrib Haz'!#REF!</definedName>
    <definedName name="fluids2" localSheetId="77">'[4]Corrib Haz'!#REF!</definedName>
    <definedName name="fluids2" localSheetId="78">'[4]Corrib Haz'!#REF!</definedName>
    <definedName name="fluids2" localSheetId="79">'[4]Corrib Haz'!#REF!</definedName>
    <definedName name="fluids2" localSheetId="80">'[4]Corrib Haz'!#REF!</definedName>
    <definedName name="fluids2" localSheetId="81">'[4]Corrib Haz'!#REF!</definedName>
    <definedName name="fluids2" localSheetId="82">'[4]Corrib Haz'!#REF!</definedName>
    <definedName name="fluids2" localSheetId="83">'[4]Corrib Haz'!#REF!</definedName>
    <definedName name="fluids2" localSheetId="84">'[4]Corrib Haz'!#REF!</definedName>
    <definedName name="fluids2" localSheetId="85">'[4]Corrib Haz'!#REF!</definedName>
    <definedName name="fluids2" localSheetId="86">'[4]Corrib Haz'!#REF!</definedName>
    <definedName name="fluids2" localSheetId="87">'[4]Corrib Haz'!#REF!</definedName>
    <definedName name="fluids2" localSheetId="88">'[4]Corrib Haz'!#REF!</definedName>
    <definedName name="fluids2" localSheetId="89">'[4]Corrib Haz'!#REF!</definedName>
    <definedName name="fluids2" localSheetId="90">'[4]Corrib Haz'!#REF!</definedName>
    <definedName name="fluids2" localSheetId="108">'[4]Corrib Haz'!#REF!</definedName>
    <definedName name="fluids2" localSheetId="67">'[4]Corrib Haz'!#REF!</definedName>
    <definedName name="fluids2" localSheetId="68">'[4]Corrib Haz'!#REF!</definedName>
    <definedName name="fluids2" localSheetId="69">'[4]Corrib Haz'!#REF!</definedName>
    <definedName name="fluids2" localSheetId="44">'[4]Corrib Haz'!#REF!</definedName>
    <definedName name="fluids2" localSheetId="45">'[4]Corrib Haz'!#REF!</definedName>
    <definedName name="fluids2" localSheetId="46">'[4]Corrib Haz'!#REF!</definedName>
    <definedName name="fluids2" localSheetId="47">'[4]Corrib Haz'!#REF!</definedName>
    <definedName name="fluids2" localSheetId="16">'[4]Corrib Haz'!#REF!</definedName>
    <definedName name="fluids2" localSheetId="17">'[4]Corrib Haz'!#REF!</definedName>
    <definedName name="fluids2" localSheetId="2">'[4]Corrib Haz'!#REF!</definedName>
    <definedName name="fluids2" localSheetId="18">'[4]Corrib Haz'!#REF!</definedName>
    <definedName name="fluids2" localSheetId="19">'[4]Corrib Haz'!#REF!</definedName>
    <definedName name="fluids2" localSheetId="20">'[4]Corrib Haz'!#REF!</definedName>
    <definedName name="fluids2" localSheetId="21">'[4]Corrib Haz'!#REF!</definedName>
    <definedName name="fluids2" localSheetId="22">'[4]Corrib Haz'!#REF!</definedName>
    <definedName name="fluids2" localSheetId="23">'[4]Corrib Haz'!#REF!</definedName>
    <definedName name="fluids2" localSheetId="24">'[4]Corrib Haz'!#REF!</definedName>
    <definedName name="fluids2" localSheetId="25">'[4]Corrib Haz'!#REF!</definedName>
    <definedName name="fluids2" localSheetId="26">'[4]Corrib Haz'!#REF!</definedName>
    <definedName name="fluids2" localSheetId="27">'[4]Corrib Haz'!#REF!</definedName>
    <definedName name="fluids2" localSheetId="28">'[4]Corrib Haz'!#REF!</definedName>
    <definedName name="fluids2" localSheetId="29">'[4]Corrib Haz'!#REF!</definedName>
    <definedName name="fluids2" localSheetId="30">'[4]Corrib Haz'!#REF!</definedName>
    <definedName name="fluids2" localSheetId="61">'[4]Corrib Haz'!#REF!</definedName>
    <definedName name="fluids2" localSheetId="1">'[4]Corrib Haz'!#REF!</definedName>
    <definedName name="fluids2" localSheetId="52">'[4]Corrib Haz'!#REF!</definedName>
    <definedName name="fluids2" localSheetId="53">'[4]Corrib Haz'!#REF!</definedName>
    <definedName name="fluids2" localSheetId="42">'[4]Corrib Haz'!#REF!</definedName>
    <definedName name="fluids2" localSheetId="11">'[4]Corrib Haz'!#REF!</definedName>
    <definedName name="fluids2" localSheetId="12">'[4]Corrib Haz'!#REF!</definedName>
    <definedName name="fluids2" localSheetId="13">'[4]Corrib Haz'!#REF!</definedName>
    <definedName name="fluids2" localSheetId="14">'[4]Corrib Haz'!#REF!</definedName>
    <definedName name="fluids2" localSheetId="15">'[4]Corrib Haz'!#REF!</definedName>
    <definedName name="fluids2" localSheetId="62">'[4]Corrib Haz'!#REF!</definedName>
    <definedName name="fluids2" localSheetId="63">'[4]Corrib Haz'!#REF!</definedName>
    <definedName name="fluids2" localSheetId="7">'[4]Corrib Haz'!#REF!</definedName>
    <definedName name="fluids2" localSheetId="8">'[4]Corrib Haz'!#REF!</definedName>
    <definedName name="fluids2" localSheetId="9">'[4]Corrib Haz'!#REF!</definedName>
    <definedName name="fluids2" localSheetId="10">'[4]Corrib Haz'!#REF!</definedName>
    <definedName name="fluids2">'[4]Corrib Haz'!#REF!</definedName>
    <definedName name="fluids3" localSheetId="56">'[4]Corrib Haz'!#REF!</definedName>
    <definedName name="fluids3" localSheetId="57">'[4]Corrib Haz'!#REF!</definedName>
    <definedName name="fluids3" localSheetId="54">'[4]Corrib Haz'!#REF!</definedName>
    <definedName name="fluids3" localSheetId="55">'[4]Corrib Haz'!#REF!</definedName>
    <definedName name="fluids3" localSheetId="31">'[4]Corrib Haz'!#REF!</definedName>
    <definedName name="fluids3" localSheetId="32">'[4]Corrib Haz'!#REF!</definedName>
    <definedName name="fluids3" localSheetId="33">'[4]Corrib Haz'!#REF!</definedName>
    <definedName name="fluids3" localSheetId="34">'[4]Corrib Haz'!#REF!</definedName>
    <definedName name="fluids3" localSheetId="35">'[4]Corrib Haz'!#REF!</definedName>
    <definedName name="fluids3" localSheetId="36">'[4]Corrib Haz'!#REF!</definedName>
    <definedName name="fluids3" localSheetId="37">'[4]Corrib Haz'!#REF!</definedName>
    <definedName name="fluids3" localSheetId="38">'[4]Corrib Haz'!#REF!</definedName>
    <definedName name="fluids3" localSheetId="39">'[4]Corrib Haz'!#REF!</definedName>
    <definedName name="fluids3" localSheetId="40">'[4]Corrib Haz'!#REF!</definedName>
    <definedName name="fluids3" localSheetId="41">'[4]Corrib Haz'!#REF!</definedName>
    <definedName name="fluids3" localSheetId="43">'[4]Corrib Haz'!#REF!</definedName>
    <definedName name="fluids3" localSheetId="0">'[4]Corrib Haz'!#REF!</definedName>
    <definedName name="fluids3" localSheetId="58">'[4]Corrib Haz'!#REF!</definedName>
    <definedName name="fluids3" localSheetId="59">'[4]Corrib Haz'!#REF!</definedName>
    <definedName name="fluids3" localSheetId="60">'[4]Corrib Haz'!#REF!</definedName>
    <definedName name="fluids3" localSheetId="109">'[4]Corrib Haz'!#REF!</definedName>
    <definedName name="fluids3" localSheetId="112">'[4]Corrib Haz'!#REF!</definedName>
    <definedName name="fluids3" localSheetId="110">'[4]Corrib Haz'!#REF!</definedName>
    <definedName name="fluids3" localSheetId="113">'[4]Corrib Haz'!#REF!</definedName>
    <definedName name="fluids3" localSheetId="111">'[4]Corrib Haz'!#REF!</definedName>
    <definedName name="fluids3" localSheetId="114">'[4]Corrib Haz'!#REF!</definedName>
    <definedName name="fluids3" localSheetId="3">'[4]Corrib Haz'!#REF!</definedName>
    <definedName name="fluids3" localSheetId="4">'[4]Corrib Haz'!#REF!</definedName>
    <definedName name="fluids3" localSheetId="48">'[4]Corrib Haz'!#REF!</definedName>
    <definedName name="fluids3" localSheetId="49">'[4]Corrib Haz'!#REF!</definedName>
    <definedName name="fluids3" localSheetId="50">'[4]Corrib Haz'!#REF!</definedName>
    <definedName name="fluids3" localSheetId="51">'[4]Corrib Haz'!#REF!</definedName>
    <definedName name="fluids3" localSheetId="5">'[4]Corrib Haz'!#REF!</definedName>
    <definedName name="fluids3" localSheetId="6">'[4]Corrib Haz'!#REF!</definedName>
    <definedName name="fluids3" localSheetId="105">'[4]Corrib Haz'!#REF!</definedName>
    <definedName name="fluids3" localSheetId="106">'[4]Corrib Haz'!#REF!</definedName>
    <definedName name="fluids3" localSheetId="107">'[4]Corrib Haz'!#REF!</definedName>
    <definedName name="fluids3" localSheetId="103">'[4]Corrib Haz'!#REF!</definedName>
    <definedName name="fluids3" localSheetId="104">'[4]Corrib Haz'!#REF!</definedName>
    <definedName name="fluids3" localSheetId="91">'[4]Corrib Haz'!#REF!</definedName>
    <definedName name="fluids3" localSheetId="65">'[4]Corrib Haz'!#REF!</definedName>
    <definedName name="fluids3" localSheetId="66">'[4]Corrib Haz'!#REF!</definedName>
    <definedName name="fluids3" localSheetId="92">'[4]Corrib Haz'!#REF!</definedName>
    <definedName name="fluids3" localSheetId="93">'[4]Corrib Haz'!#REF!</definedName>
    <definedName name="fluids3" localSheetId="99">'[4]Corrib Haz'!#REF!</definedName>
    <definedName name="fluids3" localSheetId="100">'[4]Corrib Haz'!#REF!</definedName>
    <definedName name="fluids3" localSheetId="101">'[4]Corrib Haz'!#REF!</definedName>
    <definedName name="fluids3" localSheetId="102">'[4]Corrib Haz'!#REF!</definedName>
    <definedName name="fluids3" localSheetId="94">'[4]Corrib Haz'!#REF!</definedName>
    <definedName name="fluids3" localSheetId="95">'[4]Corrib Haz'!#REF!</definedName>
    <definedName name="fluids3" localSheetId="96">'[4]Corrib Haz'!#REF!</definedName>
    <definedName name="fluids3" localSheetId="97">'[4]Corrib Haz'!#REF!</definedName>
    <definedName name="fluids3" localSheetId="98">'[4]Corrib Haz'!#REF!</definedName>
    <definedName name="fluids3" localSheetId="64">'[4]Corrib Haz'!#REF!</definedName>
    <definedName name="fluids3" localSheetId="70">'[4]Corrib Haz'!#REF!</definedName>
    <definedName name="fluids3" localSheetId="71">'[4]Corrib Haz'!#REF!</definedName>
    <definedName name="fluids3" localSheetId="72">'[4]Corrib Haz'!#REF!</definedName>
    <definedName name="fluids3" localSheetId="73">'[4]Corrib Haz'!#REF!</definedName>
    <definedName name="fluids3" localSheetId="74">'[4]Corrib Haz'!#REF!</definedName>
    <definedName name="fluids3" localSheetId="75">'[4]Corrib Haz'!#REF!</definedName>
    <definedName name="fluids3" localSheetId="76">'[4]Corrib Haz'!#REF!</definedName>
    <definedName name="fluids3" localSheetId="77">'[4]Corrib Haz'!#REF!</definedName>
    <definedName name="fluids3" localSheetId="78">'[4]Corrib Haz'!#REF!</definedName>
    <definedName name="fluids3" localSheetId="79">'[4]Corrib Haz'!#REF!</definedName>
    <definedName name="fluids3" localSheetId="80">'[4]Corrib Haz'!#REF!</definedName>
    <definedName name="fluids3" localSheetId="81">'[4]Corrib Haz'!#REF!</definedName>
    <definedName name="fluids3" localSheetId="82">'[4]Corrib Haz'!#REF!</definedName>
    <definedName name="fluids3" localSheetId="83">'[4]Corrib Haz'!#REF!</definedName>
    <definedName name="fluids3" localSheetId="84">'[4]Corrib Haz'!#REF!</definedName>
    <definedName name="fluids3" localSheetId="85">'[4]Corrib Haz'!#REF!</definedName>
    <definedName name="fluids3" localSheetId="86">'[4]Corrib Haz'!#REF!</definedName>
    <definedName name="fluids3" localSheetId="87">'[4]Corrib Haz'!#REF!</definedName>
    <definedName name="fluids3" localSheetId="88">'[4]Corrib Haz'!#REF!</definedName>
    <definedName name="fluids3" localSheetId="89">'[4]Corrib Haz'!#REF!</definedName>
    <definedName name="fluids3" localSheetId="90">'[4]Corrib Haz'!#REF!</definedName>
    <definedName name="fluids3" localSheetId="108">'[4]Corrib Haz'!#REF!</definedName>
    <definedName name="fluids3" localSheetId="67">'[4]Corrib Haz'!#REF!</definedName>
    <definedName name="fluids3" localSheetId="68">'[4]Corrib Haz'!#REF!</definedName>
    <definedName name="fluids3" localSheetId="69">'[4]Corrib Haz'!#REF!</definedName>
    <definedName name="fluids3" localSheetId="44">'[4]Corrib Haz'!#REF!</definedName>
    <definedName name="fluids3" localSheetId="45">'[4]Corrib Haz'!#REF!</definedName>
    <definedName name="fluids3" localSheetId="46">'[4]Corrib Haz'!#REF!</definedName>
    <definedName name="fluids3" localSheetId="47">'[4]Corrib Haz'!#REF!</definedName>
    <definedName name="fluids3" localSheetId="16">'[4]Corrib Haz'!#REF!</definedName>
    <definedName name="fluids3" localSheetId="17">'[4]Corrib Haz'!#REF!</definedName>
    <definedName name="fluids3" localSheetId="2">'[4]Corrib Haz'!#REF!</definedName>
    <definedName name="fluids3" localSheetId="18">'[4]Corrib Haz'!#REF!</definedName>
    <definedName name="fluids3" localSheetId="19">'[4]Corrib Haz'!#REF!</definedName>
    <definedName name="fluids3" localSheetId="20">'[4]Corrib Haz'!#REF!</definedName>
    <definedName name="fluids3" localSheetId="21">'[4]Corrib Haz'!#REF!</definedName>
    <definedName name="fluids3" localSheetId="22">'[4]Corrib Haz'!#REF!</definedName>
    <definedName name="fluids3" localSheetId="23">'[4]Corrib Haz'!#REF!</definedName>
    <definedName name="fluids3" localSheetId="24">'[4]Corrib Haz'!#REF!</definedName>
    <definedName name="fluids3" localSheetId="25">'[4]Corrib Haz'!#REF!</definedName>
    <definedName name="fluids3" localSheetId="26">'[4]Corrib Haz'!#REF!</definedName>
    <definedName name="fluids3" localSheetId="27">'[4]Corrib Haz'!#REF!</definedName>
    <definedName name="fluids3" localSheetId="28">'[4]Corrib Haz'!#REF!</definedName>
    <definedName name="fluids3" localSheetId="29">'[4]Corrib Haz'!#REF!</definedName>
    <definedName name="fluids3" localSheetId="30">'[4]Corrib Haz'!#REF!</definedName>
    <definedName name="fluids3" localSheetId="61">'[4]Corrib Haz'!#REF!</definedName>
    <definedName name="fluids3" localSheetId="1">'[4]Corrib Haz'!#REF!</definedName>
    <definedName name="fluids3" localSheetId="52">'[4]Corrib Haz'!#REF!</definedName>
    <definedName name="fluids3" localSheetId="53">'[4]Corrib Haz'!#REF!</definedName>
    <definedName name="fluids3" localSheetId="42">'[4]Corrib Haz'!#REF!</definedName>
    <definedName name="fluids3" localSheetId="11">'[4]Corrib Haz'!#REF!</definedName>
    <definedName name="fluids3" localSheetId="12">'[4]Corrib Haz'!#REF!</definedName>
    <definedName name="fluids3" localSheetId="13">'[4]Corrib Haz'!#REF!</definedName>
    <definedName name="fluids3" localSheetId="14">'[4]Corrib Haz'!#REF!</definedName>
    <definedName name="fluids3" localSheetId="15">'[4]Corrib Haz'!#REF!</definedName>
    <definedName name="fluids3" localSheetId="62">'[4]Corrib Haz'!#REF!</definedName>
    <definedName name="fluids3" localSheetId="63">'[4]Corrib Haz'!#REF!</definedName>
    <definedName name="fluids3" localSheetId="7">'[4]Corrib Haz'!#REF!</definedName>
    <definedName name="fluids3" localSheetId="8">'[4]Corrib Haz'!#REF!</definedName>
    <definedName name="fluids3" localSheetId="9">'[4]Corrib Haz'!#REF!</definedName>
    <definedName name="fluids3" localSheetId="10">'[4]Corrib Haz'!#REF!</definedName>
    <definedName name="fluids3">'[4]Corrib Haz'!#REF!</definedName>
    <definedName name="gas" localSheetId="56">'[4]Corrib Haz'!#REF!</definedName>
    <definedName name="gas" localSheetId="57">'[4]Corrib Haz'!#REF!</definedName>
    <definedName name="gas" localSheetId="54">'[4]Corrib Haz'!#REF!</definedName>
    <definedName name="gas" localSheetId="55">'[4]Corrib Haz'!#REF!</definedName>
    <definedName name="gas" localSheetId="31">'[4]Corrib Haz'!#REF!</definedName>
    <definedName name="gas" localSheetId="32">'[4]Corrib Haz'!#REF!</definedName>
    <definedName name="gas" localSheetId="33">'[4]Corrib Haz'!#REF!</definedName>
    <definedName name="gas" localSheetId="34">'[4]Corrib Haz'!#REF!</definedName>
    <definedName name="gas" localSheetId="35">'[4]Corrib Haz'!#REF!</definedName>
    <definedName name="gas" localSheetId="36">'[4]Corrib Haz'!#REF!</definedName>
    <definedName name="gas" localSheetId="37">'[4]Corrib Haz'!#REF!</definedName>
    <definedName name="gas" localSheetId="38">'[4]Corrib Haz'!#REF!</definedName>
    <definedName name="gas" localSheetId="39">'[4]Corrib Haz'!#REF!</definedName>
    <definedName name="gas" localSheetId="40">'[4]Corrib Haz'!#REF!</definedName>
    <definedName name="gas" localSheetId="41">'[4]Corrib Haz'!#REF!</definedName>
    <definedName name="gas" localSheetId="43">'[4]Corrib Haz'!#REF!</definedName>
    <definedName name="gas" localSheetId="0">'[4]Corrib Haz'!#REF!</definedName>
    <definedName name="gas" localSheetId="58">'[4]Corrib Haz'!#REF!</definedName>
    <definedName name="gas" localSheetId="59">'[4]Corrib Haz'!#REF!</definedName>
    <definedName name="gas" localSheetId="60">'[4]Corrib Haz'!#REF!</definedName>
    <definedName name="gas" localSheetId="109">'[4]Corrib Haz'!#REF!</definedName>
    <definedName name="gas" localSheetId="112">'[4]Corrib Haz'!#REF!</definedName>
    <definedName name="gas" localSheetId="110">'[4]Corrib Haz'!#REF!</definedName>
    <definedName name="gas" localSheetId="113">'[4]Corrib Haz'!#REF!</definedName>
    <definedName name="gas" localSheetId="111">'[4]Corrib Haz'!#REF!</definedName>
    <definedName name="gas" localSheetId="114">'[4]Corrib Haz'!#REF!</definedName>
    <definedName name="gas" localSheetId="3">'[4]Corrib Haz'!#REF!</definedName>
    <definedName name="gas" localSheetId="4">'[4]Corrib Haz'!#REF!</definedName>
    <definedName name="gas" localSheetId="48">'[4]Corrib Haz'!#REF!</definedName>
    <definedName name="gas" localSheetId="49">'[4]Corrib Haz'!#REF!</definedName>
    <definedName name="gas" localSheetId="50">'[4]Corrib Haz'!#REF!</definedName>
    <definedName name="gas" localSheetId="51">'[4]Corrib Haz'!#REF!</definedName>
    <definedName name="gas" localSheetId="5">'[4]Corrib Haz'!#REF!</definedName>
    <definedName name="gas" localSheetId="6">'[4]Corrib Haz'!#REF!</definedName>
    <definedName name="gas" localSheetId="105">'[4]Corrib Haz'!#REF!</definedName>
    <definedName name="gas" localSheetId="106">'[4]Corrib Haz'!#REF!</definedName>
    <definedName name="gas" localSheetId="107">'[4]Corrib Haz'!#REF!</definedName>
    <definedName name="gas" localSheetId="103">'[4]Corrib Haz'!#REF!</definedName>
    <definedName name="gas" localSheetId="104">'[4]Corrib Haz'!#REF!</definedName>
    <definedName name="gas" localSheetId="91">'[4]Corrib Haz'!#REF!</definedName>
    <definedName name="gas" localSheetId="65">'[4]Corrib Haz'!#REF!</definedName>
    <definedName name="gas" localSheetId="66">'[4]Corrib Haz'!#REF!</definedName>
    <definedName name="gas" localSheetId="92">'[4]Corrib Haz'!#REF!</definedName>
    <definedName name="gas" localSheetId="93">'[4]Corrib Haz'!#REF!</definedName>
    <definedName name="gas" localSheetId="99">'[4]Corrib Haz'!#REF!</definedName>
    <definedName name="gas" localSheetId="100">'[4]Corrib Haz'!#REF!</definedName>
    <definedName name="gas" localSheetId="101">'[4]Corrib Haz'!#REF!</definedName>
    <definedName name="gas" localSheetId="102">'[4]Corrib Haz'!#REF!</definedName>
    <definedName name="gas" localSheetId="94">'[4]Corrib Haz'!#REF!</definedName>
    <definedName name="gas" localSheetId="95">'[4]Corrib Haz'!#REF!</definedName>
    <definedName name="gas" localSheetId="96">'[4]Corrib Haz'!#REF!</definedName>
    <definedName name="gas" localSheetId="97">'[4]Corrib Haz'!#REF!</definedName>
    <definedName name="gas" localSheetId="98">'[4]Corrib Haz'!#REF!</definedName>
    <definedName name="gas" localSheetId="64">'[4]Corrib Haz'!#REF!</definedName>
    <definedName name="gas" localSheetId="70">'[4]Corrib Haz'!#REF!</definedName>
    <definedName name="gas" localSheetId="71">'[4]Corrib Haz'!#REF!</definedName>
    <definedName name="gas" localSheetId="72">'[4]Corrib Haz'!#REF!</definedName>
    <definedName name="gas" localSheetId="73">'[4]Corrib Haz'!#REF!</definedName>
    <definedName name="gas" localSheetId="74">'[4]Corrib Haz'!#REF!</definedName>
    <definedName name="gas" localSheetId="75">'[4]Corrib Haz'!#REF!</definedName>
    <definedName name="gas" localSheetId="76">'[4]Corrib Haz'!#REF!</definedName>
    <definedName name="gas" localSheetId="77">'[4]Corrib Haz'!#REF!</definedName>
    <definedName name="gas" localSheetId="78">'[4]Corrib Haz'!#REF!</definedName>
    <definedName name="gas" localSheetId="79">'[4]Corrib Haz'!#REF!</definedName>
    <definedName name="gas" localSheetId="80">'[4]Corrib Haz'!#REF!</definedName>
    <definedName name="gas" localSheetId="81">'[4]Corrib Haz'!#REF!</definedName>
    <definedName name="gas" localSheetId="82">'[4]Corrib Haz'!#REF!</definedName>
    <definedName name="gas" localSheetId="83">'[4]Corrib Haz'!#REF!</definedName>
    <definedName name="gas" localSheetId="84">'[4]Corrib Haz'!#REF!</definedName>
    <definedName name="gas" localSheetId="85">'[4]Corrib Haz'!#REF!</definedName>
    <definedName name="gas" localSheetId="86">'[4]Corrib Haz'!#REF!</definedName>
    <definedName name="gas" localSheetId="87">'[4]Corrib Haz'!#REF!</definedName>
    <definedName name="gas" localSheetId="88">'[4]Corrib Haz'!#REF!</definedName>
    <definedName name="gas" localSheetId="89">'[4]Corrib Haz'!#REF!</definedName>
    <definedName name="gas" localSheetId="90">'[4]Corrib Haz'!#REF!</definedName>
    <definedName name="gas" localSheetId="108">'[4]Corrib Haz'!#REF!</definedName>
    <definedName name="gas" localSheetId="67">'[4]Corrib Haz'!#REF!</definedName>
    <definedName name="gas" localSheetId="68">'[4]Corrib Haz'!#REF!</definedName>
    <definedName name="gas" localSheetId="69">'[4]Corrib Haz'!#REF!</definedName>
    <definedName name="gas" localSheetId="44">'[4]Corrib Haz'!#REF!</definedName>
    <definedName name="gas" localSheetId="45">'[4]Corrib Haz'!#REF!</definedName>
    <definedName name="gas" localSheetId="46">'[4]Corrib Haz'!#REF!</definedName>
    <definedName name="gas" localSheetId="47">'[4]Corrib Haz'!#REF!</definedName>
    <definedName name="gas" localSheetId="16">'[4]Corrib Haz'!#REF!</definedName>
    <definedName name="gas" localSheetId="17">'[4]Corrib Haz'!#REF!</definedName>
    <definedName name="gas" localSheetId="2">'[4]Corrib Haz'!#REF!</definedName>
    <definedName name="gas" localSheetId="18">'[4]Corrib Haz'!#REF!</definedName>
    <definedName name="gas" localSheetId="19">'[4]Corrib Haz'!#REF!</definedName>
    <definedName name="gas" localSheetId="20">'[4]Corrib Haz'!#REF!</definedName>
    <definedName name="gas" localSheetId="21">'[4]Corrib Haz'!#REF!</definedName>
    <definedName name="gas" localSheetId="22">'[4]Corrib Haz'!#REF!</definedName>
    <definedName name="gas" localSheetId="23">'[4]Corrib Haz'!#REF!</definedName>
    <definedName name="gas" localSheetId="24">'[4]Corrib Haz'!#REF!</definedName>
    <definedName name="gas" localSheetId="25">'[4]Corrib Haz'!#REF!</definedName>
    <definedName name="gas" localSheetId="26">'[4]Corrib Haz'!#REF!</definedName>
    <definedName name="gas" localSheetId="27">'[4]Corrib Haz'!#REF!</definedName>
    <definedName name="gas" localSheetId="28">'[4]Corrib Haz'!#REF!</definedName>
    <definedName name="gas" localSheetId="29">'[4]Corrib Haz'!#REF!</definedName>
    <definedName name="gas" localSheetId="30">'[4]Corrib Haz'!#REF!</definedName>
    <definedName name="gas" localSheetId="61">'[4]Corrib Haz'!#REF!</definedName>
    <definedName name="gas" localSheetId="1">'[4]Corrib Haz'!#REF!</definedName>
    <definedName name="gas" localSheetId="52">'[4]Corrib Haz'!#REF!</definedName>
    <definedName name="gas" localSheetId="53">'[4]Corrib Haz'!#REF!</definedName>
    <definedName name="gas" localSheetId="42">'[4]Corrib Haz'!#REF!</definedName>
    <definedName name="gas" localSheetId="11">'[4]Corrib Haz'!#REF!</definedName>
    <definedName name="gas" localSheetId="12">'[4]Corrib Haz'!#REF!</definedName>
    <definedName name="gas" localSheetId="13">'[4]Corrib Haz'!#REF!</definedName>
    <definedName name="gas" localSheetId="14">'[4]Corrib Haz'!#REF!</definedName>
    <definedName name="gas" localSheetId="15">'[4]Corrib Haz'!#REF!</definedName>
    <definedName name="gas" localSheetId="62">'[4]Corrib Haz'!#REF!</definedName>
    <definedName name="gas" localSheetId="63">'[4]Corrib Haz'!#REF!</definedName>
    <definedName name="gas" localSheetId="7">'[4]Corrib Haz'!#REF!</definedName>
    <definedName name="gas" localSheetId="8">'[4]Corrib Haz'!#REF!</definedName>
    <definedName name="gas" localSheetId="9">'[4]Corrib Haz'!#REF!</definedName>
    <definedName name="gas" localSheetId="10">'[4]Corrib Haz'!#REF!</definedName>
    <definedName name="gas">'[4]Corrib Haz'!#REF!</definedName>
    <definedName name="general" localSheetId="56">'[4]Corrib Haz'!#REF!</definedName>
    <definedName name="general" localSheetId="57">'[4]Corrib Haz'!#REF!</definedName>
    <definedName name="general" localSheetId="54">'[4]Corrib Haz'!#REF!</definedName>
    <definedName name="general" localSheetId="55">'[4]Corrib Haz'!#REF!</definedName>
    <definedName name="general" localSheetId="31">'[4]Corrib Haz'!#REF!</definedName>
    <definedName name="general" localSheetId="32">'[4]Corrib Haz'!#REF!</definedName>
    <definedName name="general" localSheetId="33">'[4]Corrib Haz'!#REF!</definedName>
    <definedName name="general" localSheetId="34">'[4]Corrib Haz'!#REF!</definedName>
    <definedName name="general" localSheetId="35">'[4]Corrib Haz'!#REF!</definedName>
    <definedName name="general" localSheetId="36">'[4]Corrib Haz'!#REF!</definedName>
    <definedName name="general" localSheetId="37">'[4]Corrib Haz'!#REF!</definedName>
    <definedName name="general" localSheetId="38">'[4]Corrib Haz'!#REF!</definedName>
    <definedName name="general" localSheetId="39">'[4]Corrib Haz'!#REF!</definedName>
    <definedName name="general" localSheetId="40">'[4]Corrib Haz'!#REF!</definedName>
    <definedName name="general" localSheetId="41">'[4]Corrib Haz'!#REF!</definedName>
    <definedName name="general" localSheetId="43">'[4]Corrib Haz'!#REF!</definedName>
    <definedName name="general" localSheetId="0">'[4]Corrib Haz'!#REF!</definedName>
    <definedName name="general" localSheetId="58">'[4]Corrib Haz'!#REF!</definedName>
    <definedName name="general" localSheetId="59">'[4]Corrib Haz'!#REF!</definedName>
    <definedName name="general" localSheetId="60">'[4]Corrib Haz'!#REF!</definedName>
    <definedName name="general" localSheetId="109">'[4]Corrib Haz'!#REF!</definedName>
    <definedName name="general" localSheetId="112">'[4]Corrib Haz'!#REF!</definedName>
    <definedName name="general" localSheetId="110">'[4]Corrib Haz'!#REF!</definedName>
    <definedName name="general" localSheetId="113">'[4]Corrib Haz'!#REF!</definedName>
    <definedName name="general" localSheetId="111">'[4]Corrib Haz'!#REF!</definedName>
    <definedName name="general" localSheetId="114">'[4]Corrib Haz'!#REF!</definedName>
    <definedName name="general" localSheetId="3">'[4]Corrib Haz'!#REF!</definedName>
    <definedName name="general" localSheetId="4">'[4]Corrib Haz'!#REF!</definedName>
    <definedName name="general" localSheetId="48">'[4]Corrib Haz'!#REF!</definedName>
    <definedName name="general" localSheetId="49">'[4]Corrib Haz'!#REF!</definedName>
    <definedName name="general" localSheetId="50">'[4]Corrib Haz'!#REF!</definedName>
    <definedName name="general" localSheetId="51">'[4]Corrib Haz'!#REF!</definedName>
    <definedName name="general" localSheetId="5">'[4]Corrib Haz'!#REF!</definedName>
    <definedName name="general" localSheetId="6">'[4]Corrib Haz'!#REF!</definedName>
    <definedName name="general" localSheetId="105">'[4]Corrib Haz'!#REF!</definedName>
    <definedName name="general" localSheetId="106">'[4]Corrib Haz'!#REF!</definedName>
    <definedName name="general" localSheetId="107">'[4]Corrib Haz'!#REF!</definedName>
    <definedName name="general" localSheetId="103">'[4]Corrib Haz'!#REF!</definedName>
    <definedName name="general" localSheetId="104">'[4]Corrib Haz'!#REF!</definedName>
    <definedName name="general" localSheetId="91">'[4]Corrib Haz'!#REF!</definedName>
    <definedName name="general" localSheetId="65">'[4]Corrib Haz'!#REF!</definedName>
    <definedName name="general" localSheetId="66">'[4]Corrib Haz'!#REF!</definedName>
    <definedName name="general" localSheetId="92">'[4]Corrib Haz'!#REF!</definedName>
    <definedName name="general" localSheetId="93">'[4]Corrib Haz'!#REF!</definedName>
    <definedName name="general" localSheetId="99">'[4]Corrib Haz'!#REF!</definedName>
    <definedName name="general" localSheetId="100">'[4]Corrib Haz'!#REF!</definedName>
    <definedName name="general" localSheetId="101">'[4]Corrib Haz'!#REF!</definedName>
    <definedName name="general" localSheetId="102">'[4]Corrib Haz'!#REF!</definedName>
    <definedName name="general" localSheetId="94">'[4]Corrib Haz'!#REF!</definedName>
    <definedName name="general" localSheetId="95">'[4]Corrib Haz'!#REF!</definedName>
    <definedName name="general" localSheetId="96">'[4]Corrib Haz'!#REF!</definedName>
    <definedName name="general" localSheetId="97">'[4]Corrib Haz'!#REF!</definedName>
    <definedName name="general" localSheetId="98">'[4]Corrib Haz'!#REF!</definedName>
    <definedName name="general" localSheetId="64">'[4]Corrib Haz'!#REF!</definedName>
    <definedName name="general" localSheetId="70">'[4]Corrib Haz'!#REF!</definedName>
    <definedName name="general" localSheetId="71">'[4]Corrib Haz'!#REF!</definedName>
    <definedName name="general" localSheetId="72">'[4]Corrib Haz'!#REF!</definedName>
    <definedName name="general" localSheetId="73">'[4]Corrib Haz'!#REF!</definedName>
    <definedName name="general" localSheetId="74">'[4]Corrib Haz'!#REF!</definedName>
    <definedName name="general" localSheetId="75">'[4]Corrib Haz'!#REF!</definedName>
    <definedName name="general" localSheetId="76">'[4]Corrib Haz'!#REF!</definedName>
    <definedName name="general" localSheetId="77">'[4]Corrib Haz'!#REF!</definedName>
    <definedName name="general" localSheetId="78">'[4]Corrib Haz'!#REF!</definedName>
    <definedName name="general" localSheetId="79">'[4]Corrib Haz'!#REF!</definedName>
    <definedName name="general" localSheetId="80">'[4]Corrib Haz'!#REF!</definedName>
    <definedName name="general" localSheetId="81">'[4]Corrib Haz'!#REF!</definedName>
    <definedName name="general" localSheetId="82">'[4]Corrib Haz'!#REF!</definedName>
    <definedName name="general" localSheetId="83">'[4]Corrib Haz'!#REF!</definedName>
    <definedName name="general" localSheetId="84">'[4]Corrib Haz'!#REF!</definedName>
    <definedName name="general" localSheetId="85">'[4]Corrib Haz'!#REF!</definedName>
    <definedName name="general" localSheetId="86">'[4]Corrib Haz'!#REF!</definedName>
    <definedName name="general" localSheetId="87">'[4]Corrib Haz'!#REF!</definedName>
    <definedName name="general" localSheetId="88">'[4]Corrib Haz'!#REF!</definedName>
    <definedName name="general" localSheetId="89">'[4]Corrib Haz'!#REF!</definedName>
    <definedName name="general" localSheetId="90">'[4]Corrib Haz'!#REF!</definedName>
    <definedName name="general" localSheetId="108">'[4]Corrib Haz'!#REF!</definedName>
    <definedName name="general" localSheetId="67">'[4]Corrib Haz'!#REF!</definedName>
    <definedName name="general" localSheetId="68">'[4]Corrib Haz'!#REF!</definedName>
    <definedName name="general" localSheetId="69">'[4]Corrib Haz'!#REF!</definedName>
    <definedName name="general" localSheetId="44">'[4]Corrib Haz'!#REF!</definedName>
    <definedName name="general" localSheetId="45">'[4]Corrib Haz'!#REF!</definedName>
    <definedName name="general" localSheetId="46">'[4]Corrib Haz'!#REF!</definedName>
    <definedName name="general" localSheetId="47">'[4]Corrib Haz'!#REF!</definedName>
    <definedName name="general" localSheetId="16">'[4]Corrib Haz'!#REF!</definedName>
    <definedName name="general" localSheetId="17">'[4]Corrib Haz'!#REF!</definedName>
    <definedName name="general" localSheetId="2">'[4]Corrib Haz'!#REF!</definedName>
    <definedName name="general" localSheetId="18">'[4]Corrib Haz'!#REF!</definedName>
    <definedName name="general" localSheetId="19">'[4]Corrib Haz'!#REF!</definedName>
    <definedName name="general" localSheetId="20">'[4]Corrib Haz'!#REF!</definedName>
    <definedName name="general" localSheetId="21">'[4]Corrib Haz'!#REF!</definedName>
    <definedName name="general" localSheetId="22">'[4]Corrib Haz'!#REF!</definedName>
    <definedName name="general" localSheetId="23">'[4]Corrib Haz'!#REF!</definedName>
    <definedName name="general" localSheetId="24">'[4]Corrib Haz'!#REF!</definedName>
    <definedName name="general" localSheetId="25">'[4]Corrib Haz'!#REF!</definedName>
    <definedName name="general" localSheetId="26">'[4]Corrib Haz'!#REF!</definedName>
    <definedName name="general" localSheetId="27">'[4]Corrib Haz'!#REF!</definedName>
    <definedName name="general" localSheetId="28">'[4]Corrib Haz'!#REF!</definedName>
    <definedName name="general" localSheetId="29">'[4]Corrib Haz'!#REF!</definedName>
    <definedName name="general" localSheetId="30">'[4]Corrib Haz'!#REF!</definedName>
    <definedName name="general" localSheetId="61">'[4]Corrib Haz'!#REF!</definedName>
    <definedName name="general" localSheetId="1">'[4]Corrib Haz'!#REF!</definedName>
    <definedName name="general" localSheetId="52">'[4]Corrib Haz'!#REF!</definedName>
    <definedName name="general" localSheetId="53">'[4]Corrib Haz'!#REF!</definedName>
    <definedName name="general" localSheetId="42">'[4]Corrib Haz'!#REF!</definedName>
    <definedName name="general" localSheetId="11">'[4]Corrib Haz'!#REF!</definedName>
    <definedName name="general" localSheetId="12">'[4]Corrib Haz'!#REF!</definedName>
    <definedName name="general" localSheetId="13">'[4]Corrib Haz'!#REF!</definedName>
    <definedName name="general" localSheetId="14">'[4]Corrib Haz'!#REF!</definedName>
    <definedName name="general" localSheetId="15">'[4]Corrib Haz'!#REF!</definedName>
    <definedName name="general" localSheetId="62">'[4]Corrib Haz'!#REF!</definedName>
    <definedName name="general" localSheetId="63">'[4]Corrib Haz'!#REF!</definedName>
    <definedName name="general" localSheetId="7">'[4]Corrib Haz'!#REF!</definedName>
    <definedName name="general" localSheetId="8">'[4]Corrib Haz'!#REF!</definedName>
    <definedName name="general" localSheetId="9">'[4]Corrib Haz'!#REF!</definedName>
    <definedName name="general" localSheetId="10">'[4]Corrib Haz'!#REF!</definedName>
    <definedName name="general">'[4]Corrib Haz'!#REF!</definedName>
    <definedName name="IVENTS" localSheetId="56">'[4]Corrib Haz'!#REF!</definedName>
    <definedName name="IVENTS" localSheetId="57">'[4]Corrib Haz'!#REF!</definedName>
    <definedName name="IVENTS" localSheetId="54">'[4]Corrib Haz'!#REF!</definedName>
    <definedName name="IVENTS" localSheetId="55">'[4]Corrib Haz'!#REF!</definedName>
    <definedName name="IVENTS" localSheetId="31">'[4]Corrib Haz'!#REF!</definedName>
    <definedName name="IVENTS" localSheetId="32">'[4]Corrib Haz'!#REF!</definedName>
    <definedName name="IVENTS" localSheetId="33">'[4]Corrib Haz'!#REF!</definedName>
    <definedName name="IVENTS" localSheetId="34">'[4]Corrib Haz'!#REF!</definedName>
    <definedName name="IVENTS" localSheetId="35">'[4]Corrib Haz'!#REF!</definedName>
    <definedName name="IVENTS" localSheetId="36">'[4]Corrib Haz'!#REF!</definedName>
    <definedName name="IVENTS" localSheetId="37">'[4]Corrib Haz'!#REF!</definedName>
    <definedName name="IVENTS" localSheetId="38">'[4]Corrib Haz'!#REF!</definedName>
    <definedName name="IVENTS" localSheetId="39">'[4]Corrib Haz'!#REF!</definedName>
    <definedName name="IVENTS" localSheetId="40">'[4]Corrib Haz'!#REF!</definedName>
    <definedName name="IVENTS" localSheetId="41">'[4]Corrib Haz'!#REF!</definedName>
    <definedName name="IVENTS" localSheetId="43">'[4]Corrib Haz'!#REF!</definedName>
    <definedName name="IVENTS" localSheetId="0">'[4]Corrib Haz'!#REF!</definedName>
    <definedName name="IVENTS" localSheetId="58">'[4]Corrib Haz'!#REF!</definedName>
    <definedName name="IVENTS" localSheetId="59">'[4]Corrib Haz'!#REF!</definedName>
    <definedName name="IVENTS" localSheetId="60">'[4]Corrib Haz'!#REF!</definedName>
    <definedName name="IVENTS" localSheetId="109">'[4]Corrib Haz'!#REF!</definedName>
    <definedName name="IVENTS" localSheetId="112">'[4]Corrib Haz'!#REF!</definedName>
    <definedName name="IVENTS" localSheetId="110">'[4]Corrib Haz'!#REF!</definedName>
    <definedName name="IVENTS" localSheetId="113">'[4]Corrib Haz'!#REF!</definedName>
    <definedName name="IVENTS" localSheetId="111">'[4]Corrib Haz'!#REF!</definedName>
    <definedName name="IVENTS" localSheetId="114">'[4]Corrib Haz'!#REF!</definedName>
    <definedName name="IVENTS" localSheetId="3">'[4]Corrib Haz'!#REF!</definedName>
    <definedName name="IVENTS" localSheetId="4">'[4]Corrib Haz'!#REF!</definedName>
    <definedName name="IVENTS" localSheetId="48">'[4]Corrib Haz'!#REF!</definedName>
    <definedName name="IVENTS" localSheetId="49">'[4]Corrib Haz'!#REF!</definedName>
    <definedName name="IVENTS" localSheetId="50">'[4]Corrib Haz'!#REF!</definedName>
    <definedName name="IVENTS" localSheetId="51">'[4]Corrib Haz'!#REF!</definedName>
    <definedName name="IVENTS" localSheetId="5">'[4]Corrib Haz'!#REF!</definedName>
    <definedName name="IVENTS" localSheetId="6">'[4]Corrib Haz'!#REF!</definedName>
    <definedName name="IVENTS" localSheetId="105">'[4]Corrib Haz'!#REF!</definedName>
    <definedName name="IVENTS" localSheetId="106">'[4]Corrib Haz'!#REF!</definedName>
    <definedName name="IVENTS" localSheetId="107">'[4]Corrib Haz'!#REF!</definedName>
    <definedName name="IVENTS" localSheetId="103">'[4]Corrib Haz'!#REF!</definedName>
    <definedName name="IVENTS" localSheetId="104">'[4]Corrib Haz'!#REF!</definedName>
    <definedName name="IVENTS" localSheetId="91">'[4]Corrib Haz'!#REF!</definedName>
    <definedName name="IVENTS" localSheetId="65">'[4]Corrib Haz'!#REF!</definedName>
    <definedName name="IVENTS" localSheetId="66">'[4]Corrib Haz'!#REF!</definedName>
    <definedName name="IVENTS" localSheetId="92">'[4]Corrib Haz'!#REF!</definedName>
    <definedName name="IVENTS" localSheetId="93">'[4]Corrib Haz'!#REF!</definedName>
    <definedName name="IVENTS" localSheetId="99">'[4]Corrib Haz'!#REF!</definedName>
    <definedName name="IVENTS" localSheetId="100">'[4]Corrib Haz'!#REF!</definedName>
    <definedName name="IVENTS" localSheetId="101">'[4]Corrib Haz'!#REF!</definedName>
    <definedName name="IVENTS" localSheetId="102">'[4]Corrib Haz'!#REF!</definedName>
    <definedName name="IVENTS" localSheetId="94">'[4]Corrib Haz'!#REF!</definedName>
    <definedName name="IVENTS" localSheetId="95">'[4]Corrib Haz'!#REF!</definedName>
    <definedName name="IVENTS" localSheetId="96">'[4]Corrib Haz'!#REF!</definedName>
    <definedName name="IVENTS" localSheetId="97">'[4]Corrib Haz'!#REF!</definedName>
    <definedName name="IVENTS" localSheetId="98">'[4]Corrib Haz'!#REF!</definedName>
    <definedName name="IVENTS" localSheetId="64">'[4]Corrib Haz'!#REF!</definedName>
    <definedName name="IVENTS" localSheetId="70">'[4]Corrib Haz'!#REF!</definedName>
    <definedName name="IVENTS" localSheetId="71">'[4]Corrib Haz'!#REF!</definedName>
    <definedName name="IVENTS" localSheetId="72">'[4]Corrib Haz'!#REF!</definedName>
    <definedName name="IVENTS" localSheetId="73">'[4]Corrib Haz'!#REF!</definedName>
    <definedName name="IVENTS" localSheetId="74">'[4]Corrib Haz'!#REF!</definedName>
    <definedName name="IVENTS" localSheetId="75">'[4]Corrib Haz'!#REF!</definedName>
    <definedName name="IVENTS" localSheetId="76">'[4]Corrib Haz'!#REF!</definedName>
    <definedName name="IVENTS" localSheetId="77">'[4]Corrib Haz'!#REF!</definedName>
    <definedName name="IVENTS" localSheetId="78">'[4]Corrib Haz'!#REF!</definedName>
    <definedName name="IVENTS" localSheetId="79">'[4]Corrib Haz'!#REF!</definedName>
    <definedName name="IVENTS" localSheetId="80">'[4]Corrib Haz'!#REF!</definedName>
    <definedName name="IVENTS" localSheetId="81">'[4]Corrib Haz'!#REF!</definedName>
    <definedName name="IVENTS" localSheetId="82">'[4]Corrib Haz'!#REF!</definedName>
    <definedName name="IVENTS" localSheetId="83">'[4]Corrib Haz'!#REF!</definedName>
    <definedName name="IVENTS" localSheetId="84">'[4]Corrib Haz'!#REF!</definedName>
    <definedName name="IVENTS" localSheetId="85">'[4]Corrib Haz'!#REF!</definedName>
    <definedName name="IVENTS" localSheetId="86">'[4]Corrib Haz'!#REF!</definedName>
    <definedName name="IVENTS" localSheetId="87">'[4]Corrib Haz'!#REF!</definedName>
    <definedName name="IVENTS" localSheetId="88">'[4]Corrib Haz'!#REF!</definedName>
    <definedName name="IVENTS" localSheetId="89">'[4]Corrib Haz'!#REF!</definedName>
    <definedName name="IVENTS" localSheetId="90">'[4]Corrib Haz'!#REF!</definedName>
    <definedName name="IVENTS" localSheetId="108">'[4]Corrib Haz'!#REF!</definedName>
    <definedName name="IVENTS" localSheetId="67">'[4]Corrib Haz'!#REF!</definedName>
    <definedName name="IVENTS" localSheetId="68">'[4]Corrib Haz'!#REF!</definedName>
    <definedName name="IVENTS" localSheetId="69">'[4]Corrib Haz'!#REF!</definedName>
    <definedName name="IVENTS" localSheetId="44">'[4]Corrib Haz'!#REF!</definedName>
    <definedName name="IVENTS" localSheetId="45">'[4]Corrib Haz'!#REF!</definedName>
    <definedName name="IVENTS" localSheetId="46">'[4]Corrib Haz'!#REF!</definedName>
    <definedName name="IVENTS" localSheetId="47">'[4]Corrib Haz'!#REF!</definedName>
    <definedName name="IVENTS" localSheetId="16">'[4]Corrib Haz'!#REF!</definedName>
    <definedName name="IVENTS" localSheetId="17">'[4]Corrib Haz'!#REF!</definedName>
    <definedName name="IVENTS" localSheetId="2">'[4]Corrib Haz'!#REF!</definedName>
    <definedName name="IVENTS" localSheetId="18">'[4]Corrib Haz'!#REF!</definedName>
    <definedName name="IVENTS" localSheetId="19">'[4]Corrib Haz'!#REF!</definedName>
    <definedName name="IVENTS" localSheetId="20">'[4]Corrib Haz'!#REF!</definedName>
    <definedName name="IVENTS" localSheetId="21">'[4]Corrib Haz'!#REF!</definedName>
    <definedName name="IVENTS" localSheetId="22">'[4]Corrib Haz'!#REF!</definedName>
    <definedName name="IVENTS" localSheetId="23">'[4]Corrib Haz'!#REF!</definedName>
    <definedName name="IVENTS" localSheetId="24">'[4]Corrib Haz'!#REF!</definedName>
    <definedName name="IVENTS" localSheetId="25">'[4]Corrib Haz'!#REF!</definedName>
    <definedName name="IVENTS" localSheetId="26">'[4]Corrib Haz'!#REF!</definedName>
    <definedName name="IVENTS" localSheetId="27">'[4]Corrib Haz'!#REF!</definedName>
    <definedName name="IVENTS" localSheetId="28">'[4]Corrib Haz'!#REF!</definedName>
    <definedName name="IVENTS" localSheetId="29">'[4]Corrib Haz'!#REF!</definedName>
    <definedName name="IVENTS" localSheetId="30">'[4]Corrib Haz'!#REF!</definedName>
    <definedName name="IVENTS" localSheetId="61">'[4]Corrib Haz'!#REF!</definedName>
    <definedName name="IVENTS" localSheetId="1">'[4]Corrib Haz'!#REF!</definedName>
    <definedName name="IVENTS" localSheetId="52">'[4]Corrib Haz'!#REF!</definedName>
    <definedName name="IVENTS" localSheetId="53">'[4]Corrib Haz'!#REF!</definedName>
    <definedName name="IVENTS" localSheetId="42">'[4]Corrib Haz'!#REF!</definedName>
    <definedName name="IVENTS" localSheetId="11">'[4]Corrib Haz'!#REF!</definedName>
    <definedName name="IVENTS" localSheetId="12">'[4]Corrib Haz'!#REF!</definedName>
    <definedName name="IVENTS" localSheetId="13">'[4]Corrib Haz'!#REF!</definedName>
    <definedName name="IVENTS" localSheetId="14">'[4]Corrib Haz'!#REF!</definedName>
    <definedName name="IVENTS" localSheetId="15">'[4]Corrib Haz'!#REF!</definedName>
    <definedName name="IVENTS" localSheetId="62">'[4]Corrib Haz'!#REF!</definedName>
    <definedName name="IVENTS" localSheetId="63">'[4]Corrib Haz'!#REF!</definedName>
    <definedName name="IVENTS" localSheetId="7">'[4]Corrib Haz'!#REF!</definedName>
    <definedName name="IVENTS" localSheetId="8">'[4]Corrib Haz'!#REF!</definedName>
    <definedName name="IVENTS" localSheetId="9">'[4]Corrib Haz'!#REF!</definedName>
    <definedName name="IVENTS" localSheetId="10">'[4]Corrib Haz'!#REF!</definedName>
    <definedName name="IVENTS">'[4]Corrib Haz'!#REF!</definedName>
    <definedName name="M1122_" localSheetId="56">'[4]Corrib Haz'!#REF!</definedName>
    <definedName name="M1122_" localSheetId="57">'[4]Corrib Haz'!#REF!</definedName>
    <definedName name="M1122_" localSheetId="54">'[4]Corrib Haz'!#REF!</definedName>
    <definedName name="M1122_" localSheetId="55">'[4]Corrib Haz'!#REF!</definedName>
    <definedName name="M1122_" localSheetId="31">'[4]Corrib Haz'!#REF!</definedName>
    <definedName name="M1122_" localSheetId="32">'[4]Corrib Haz'!#REF!</definedName>
    <definedName name="M1122_" localSheetId="33">'[4]Corrib Haz'!#REF!</definedName>
    <definedName name="M1122_" localSheetId="34">'[4]Corrib Haz'!#REF!</definedName>
    <definedName name="M1122_" localSheetId="35">'[4]Corrib Haz'!#REF!</definedName>
    <definedName name="M1122_" localSheetId="36">'[4]Corrib Haz'!#REF!</definedName>
    <definedName name="M1122_" localSheetId="37">'[4]Corrib Haz'!#REF!</definedName>
    <definedName name="M1122_" localSheetId="38">'[4]Corrib Haz'!#REF!</definedName>
    <definedName name="M1122_" localSheetId="39">'[4]Corrib Haz'!#REF!</definedName>
    <definedName name="M1122_" localSheetId="40">'[4]Corrib Haz'!#REF!</definedName>
    <definedName name="M1122_" localSheetId="41">'[4]Corrib Haz'!#REF!</definedName>
    <definedName name="M1122_" localSheetId="43">'[4]Corrib Haz'!#REF!</definedName>
    <definedName name="M1122_" localSheetId="0">'[4]Corrib Haz'!#REF!</definedName>
    <definedName name="M1122_" localSheetId="58">'[4]Corrib Haz'!#REF!</definedName>
    <definedName name="M1122_" localSheetId="59">'[4]Corrib Haz'!#REF!</definedName>
    <definedName name="M1122_" localSheetId="60">'[4]Corrib Haz'!#REF!</definedName>
    <definedName name="M1122_" localSheetId="109">'[4]Corrib Haz'!#REF!</definedName>
    <definedName name="M1122_" localSheetId="112">'[4]Corrib Haz'!#REF!</definedName>
    <definedName name="M1122_" localSheetId="110">'[4]Corrib Haz'!#REF!</definedName>
    <definedName name="M1122_" localSheetId="113">'[4]Corrib Haz'!#REF!</definedName>
    <definedName name="M1122_" localSheetId="111">'[4]Corrib Haz'!#REF!</definedName>
    <definedName name="M1122_" localSheetId="114">'[4]Corrib Haz'!#REF!</definedName>
    <definedName name="M1122_" localSheetId="3">'[4]Corrib Haz'!#REF!</definedName>
    <definedName name="M1122_" localSheetId="4">'[4]Corrib Haz'!#REF!</definedName>
    <definedName name="M1122_" localSheetId="48">'[4]Corrib Haz'!#REF!</definedName>
    <definedName name="M1122_" localSheetId="49">'[4]Corrib Haz'!#REF!</definedName>
    <definedName name="M1122_" localSheetId="50">'[4]Corrib Haz'!#REF!</definedName>
    <definedName name="M1122_" localSheetId="51">'[4]Corrib Haz'!#REF!</definedName>
    <definedName name="M1122_" localSheetId="5">'[4]Corrib Haz'!#REF!</definedName>
    <definedName name="M1122_" localSheetId="6">'[4]Corrib Haz'!#REF!</definedName>
    <definedName name="M1122_" localSheetId="105">'[4]Corrib Haz'!#REF!</definedName>
    <definedName name="M1122_" localSheetId="106">'[4]Corrib Haz'!#REF!</definedName>
    <definedName name="M1122_" localSheetId="107">'[4]Corrib Haz'!#REF!</definedName>
    <definedName name="M1122_" localSheetId="103">'[4]Corrib Haz'!#REF!</definedName>
    <definedName name="M1122_" localSheetId="104">'[4]Corrib Haz'!#REF!</definedName>
    <definedName name="M1122_" localSheetId="91">'[4]Corrib Haz'!#REF!</definedName>
    <definedName name="M1122_" localSheetId="65">'[4]Corrib Haz'!#REF!</definedName>
    <definedName name="M1122_" localSheetId="66">'[4]Corrib Haz'!#REF!</definedName>
    <definedName name="M1122_" localSheetId="92">'[4]Corrib Haz'!#REF!</definedName>
    <definedName name="M1122_" localSheetId="93">'[4]Corrib Haz'!#REF!</definedName>
    <definedName name="M1122_" localSheetId="99">'[4]Corrib Haz'!#REF!</definedName>
    <definedName name="M1122_" localSheetId="100">'[4]Corrib Haz'!#REF!</definedName>
    <definedName name="M1122_" localSheetId="101">'[4]Corrib Haz'!#REF!</definedName>
    <definedName name="M1122_" localSheetId="102">'[4]Corrib Haz'!#REF!</definedName>
    <definedName name="M1122_" localSheetId="94">'[4]Corrib Haz'!#REF!</definedName>
    <definedName name="M1122_" localSheetId="95">'[4]Corrib Haz'!#REF!</definedName>
    <definedName name="M1122_" localSheetId="96">'[4]Corrib Haz'!#REF!</definedName>
    <definedName name="M1122_" localSheetId="97">'[4]Corrib Haz'!#REF!</definedName>
    <definedName name="M1122_" localSheetId="98">'[4]Corrib Haz'!#REF!</definedName>
    <definedName name="M1122_" localSheetId="64">'[4]Corrib Haz'!#REF!</definedName>
    <definedName name="M1122_" localSheetId="70">'[4]Corrib Haz'!#REF!</definedName>
    <definedName name="M1122_" localSheetId="71">'[4]Corrib Haz'!#REF!</definedName>
    <definedName name="M1122_" localSheetId="72">'[4]Corrib Haz'!#REF!</definedName>
    <definedName name="M1122_" localSheetId="73">'[4]Corrib Haz'!#REF!</definedName>
    <definedName name="M1122_" localSheetId="74">'[4]Corrib Haz'!#REF!</definedName>
    <definedName name="M1122_" localSheetId="75">'[4]Corrib Haz'!#REF!</definedName>
    <definedName name="M1122_" localSheetId="76">'[4]Corrib Haz'!#REF!</definedName>
    <definedName name="M1122_" localSheetId="77">'[4]Corrib Haz'!#REF!</definedName>
    <definedName name="M1122_" localSheetId="78">'[4]Corrib Haz'!#REF!</definedName>
    <definedName name="M1122_" localSheetId="79">'[4]Corrib Haz'!#REF!</definedName>
    <definedName name="M1122_" localSheetId="80">'[4]Corrib Haz'!#REF!</definedName>
    <definedName name="M1122_" localSheetId="81">'[4]Corrib Haz'!#REF!</definedName>
    <definedName name="M1122_" localSheetId="82">'[4]Corrib Haz'!#REF!</definedName>
    <definedName name="M1122_" localSheetId="83">'[4]Corrib Haz'!#REF!</definedName>
    <definedName name="M1122_" localSheetId="84">'[4]Corrib Haz'!#REF!</definedName>
    <definedName name="M1122_" localSheetId="85">'[4]Corrib Haz'!#REF!</definedName>
    <definedName name="M1122_" localSheetId="86">'[4]Corrib Haz'!#REF!</definedName>
    <definedName name="M1122_" localSheetId="87">'[4]Corrib Haz'!#REF!</definedName>
    <definedName name="M1122_" localSheetId="88">'[4]Corrib Haz'!#REF!</definedName>
    <definedName name="M1122_" localSheetId="89">'[4]Corrib Haz'!#REF!</definedName>
    <definedName name="M1122_" localSheetId="90">'[4]Corrib Haz'!#REF!</definedName>
    <definedName name="M1122_" localSheetId="108">'[4]Corrib Haz'!#REF!</definedName>
    <definedName name="M1122_" localSheetId="67">'[4]Corrib Haz'!#REF!</definedName>
    <definedName name="M1122_" localSheetId="68">'[4]Corrib Haz'!#REF!</definedName>
    <definedName name="M1122_" localSheetId="69">'[4]Corrib Haz'!#REF!</definedName>
    <definedName name="M1122_" localSheetId="44">'[4]Corrib Haz'!#REF!</definedName>
    <definedName name="M1122_" localSheetId="45">'[4]Corrib Haz'!#REF!</definedName>
    <definedName name="M1122_" localSheetId="46">'[4]Corrib Haz'!#REF!</definedName>
    <definedName name="M1122_" localSheetId="47">'[4]Corrib Haz'!#REF!</definedName>
    <definedName name="M1122_" localSheetId="16">'[4]Corrib Haz'!#REF!</definedName>
    <definedName name="M1122_" localSheetId="17">'[4]Corrib Haz'!#REF!</definedName>
    <definedName name="M1122_" localSheetId="2">'[4]Corrib Haz'!#REF!</definedName>
    <definedName name="M1122_" localSheetId="18">'[4]Corrib Haz'!#REF!</definedName>
    <definedName name="M1122_" localSheetId="19">'[4]Corrib Haz'!#REF!</definedName>
    <definedName name="M1122_" localSheetId="20">'[4]Corrib Haz'!#REF!</definedName>
    <definedName name="M1122_" localSheetId="21">'[4]Corrib Haz'!#REF!</definedName>
    <definedName name="M1122_" localSheetId="22">'[4]Corrib Haz'!#REF!</definedName>
    <definedName name="M1122_" localSheetId="23">'[4]Corrib Haz'!#REF!</definedName>
    <definedName name="M1122_" localSheetId="24">'[4]Corrib Haz'!#REF!</definedName>
    <definedName name="M1122_" localSheetId="25">'[4]Corrib Haz'!#REF!</definedName>
    <definedName name="M1122_" localSheetId="26">'[4]Corrib Haz'!#REF!</definedName>
    <definedName name="M1122_" localSheetId="27">'[4]Corrib Haz'!#REF!</definedName>
    <definedName name="M1122_" localSheetId="28">'[4]Corrib Haz'!#REF!</definedName>
    <definedName name="M1122_" localSheetId="29">'[4]Corrib Haz'!#REF!</definedName>
    <definedName name="M1122_" localSheetId="30">'[4]Corrib Haz'!#REF!</definedName>
    <definedName name="M1122_" localSheetId="61">'[4]Corrib Haz'!#REF!</definedName>
    <definedName name="M1122_" localSheetId="1">'[4]Corrib Haz'!#REF!</definedName>
    <definedName name="M1122_" localSheetId="52">'[4]Corrib Haz'!#REF!</definedName>
    <definedName name="M1122_" localSheetId="53">'[4]Corrib Haz'!#REF!</definedName>
    <definedName name="M1122_" localSheetId="42">'[4]Corrib Haz'!#REF!</definedName>
    <definedName name="M1122_" localSheetId="11">'[4]Corrib Haz'!#REF!</definedName>
    <definedName name="M1122_" localSheetId="12">'[4]Corrib Haz'!#REF!</definedName>
    <definedName name="M1122_" localSheetId="13">'[4]Corrib Haz'!#REF!</definedName>
    <definedName name="M1122_" localSheetId="14">'[4]Corrib Haz'!#REF!</definedName>
    <definedName name="M1122_" localSheetId="15">'[4]Corrib Haz'!#REF!</definedName>
    <definedName name="M1122_" localSheetId="62">'[4]Corrib Haz'!#REF!</definedName>
    <definedName name="M1122_" localSheetId="63">'[4]Corrib Haz'!#REF!</definedName>
    <definedName name="M1122_" localSheetId="7">'[4]Corrib Haz'!#REF!</definedName>
    <definedName name="M1122_" localSheetId="8">'[4]Corrib Haz'!#REF!</definedName>
    <definedName name="M1122_" localSheetId="9">'[4]Corrib Haz'!#REF!</definedName>
    <definedName name="M1122_" localSheetId="10">'[4]Corrib Haz'!#REF!</definedName>
    <definedName name="M1122_">'[4]Corrib Haz'!#REF!</definedName>
    <definedName name="notes" localSheetId="56">[1]D!#REF!</definedName>
    <definedName name="notes" localSheetId="57">[1]D!#REF!</definedName>
    <definedName name="notes" localSheetId="54">[1]D!#REF!</definedName>
    <definedName name="notes" localSheetId="55">[1]D!#REF!</definedName>
    <definedName name="notes" localSheetId="31">[1]D!#REF!</definedName>
    <definedName name="notes" localSheetId="32">[1]D!#REF!</definedName>
    <definedName name="notes" localSheetId="33">[1]D!#REF!</definedName>
    <definedName name="notes" localSheetId="34">[1]D!#REF!</definedName>
    <definedName name="notes" localSheetId="35">[1]D!#REF!</definedName>
    <definedName name="notes" localSheetId="36">[1]D!#REF!</definedName>
    <definedName name="notes" localSheetId="37">[1]D!#REF!</definedName>
    <definedName name="notes" localSheetId="38">[1]D!#REF!</definedName>
    <definedName name="notes" localSheetId="39">[1]D!#REF!</definedName>
    <definedName name="notes" localSheetId="40">[1]D!#REF!</definedName>
    <definedName name="notes" localSheetId="41">[1]D!#REF!</definedName>
    <definedName name="notes" localSheetId="43">[1]D!#REF!</definedName>
    <definedName name="notes" localSheetId="58">[1]D!#REF!</definedName>
    <definedName name="notes" localSheetId="59">[1]D!#REF!</definedName>
    <definedName name="notes" localSheetId="60">[1]D!#REF!</definedName>
    <definedName name="notes" localSheetId="109">[1]D!#REF!</definedName>
    <definedName name="notes" localSheetId="112">[1]D!#REF!</definedName>
    <definedName name="notes" localSheetId="110">[1]D!#REF!</definedName>
    <definedName name="notes" localSheetId="113">[1]D!#REF!</definedName>
    <definedName name="notes" localSheetId="111">[1]D!#REF!</definedName>
    <definedName name="notes" localSheetId="114">[1]D!#REF!</definedName>
    <definedName name="notes" localSheetId="3">[1]D!#REF!</definedName>
    <definedName name="notes" localSheetId="4">[1]D!#REF!</definedName>
    <definedName name="notes" localSheetId="48">[1]D!#REF!</definedName>
    <definedName name="notes" localSheetId="49">[1]D!#REF!</definedName>
    <definedName name="notes" localSheetId="50">[1]D!#REF!</definedName>
    <definedName name="notes" localSheetId="51">[1]D!#REF!</definedName>
    <definedName name="notes" localSheetId="5">[1]D!#REF!</definedName>
    <definedName name="notes" localSheetId="6">[1]D!#REF!</definedName>
    <definedName name="notes" localSheetId="105">[1]D!#REF!</definedName>
    <definedName name="notes" localSheetId="106">[1]D!#REF!</definedName>
    <definedName name="notes" localSheetId="107">[1]D!#REF!</definedName>
    <definedName name="notes" localSheetId="103">[1]D!#REF!</definedName>
    <definedName name="notes" localSheetId="104">[1]D!#REF!</definedName>
    <definedName name="notes" localSheetId="91">[1]D!#REF!</definedName>
    <definedName name="notes" localSheetId="65">[1]D!#REF!</definedName>
    <definedName name="notes" localSheetId="66">[1]D!#REF!</definedName>
    <definedName name="notes" localSheetId="92">[1]D!#REF!</definedName>
    <definedName name="notes" localSheetId="93">[1]D!#REF!</definedName>
    <definedName name="notes" localSheetId="99">[1]D!#REF!</definedName>
    <definedName name="notes" localSheetId="100">[1]D!#REF!</definedName>
    <definedName name="notes" localSheetId="101">[1]D!#REF!</definedName>
    <definedName name="notes" localSheetId="102">[1]D!#REF!</definedName>
    <definedName name="notes" localSheetId="94">[1]D!#REF!</definedName>
    <definedName name="notes" localSheetId="95">[1]D!#REF!</definedName>
    <definedName name="notes" localSheetId="96">[1]D!#REF!</definedName>
    <definedName name="notes" localSheetId="97">[1]D!#REF!</definedName>
    <definedName name="notes" localSheetId="98">[1]D!#REF!</definedName>
    <definedName name="notes" localSheetId="64">[1]D!#REF!</definedName>
    <definedName name="notes" localSheetId="70">[1]D!#REF!</definedName>
    <definedName name="notes" localSheetId="71">[1]D!#REF!</definedName>
    <definedName name="notes" localSheetId="72">[1]D!#REF!</definedName>
    <definedName name="notes" localSheetId="73">[1]D!#REF!</definedName>
    <definedName name="notes" localSheetId="74">[1]D!#REF!</definedName>
    <definedName name="notes" localSheetId="75">[1]D!#REF!</definedName>
    <definedName name="notes" localSheetId="76">[1]D!#REF!</definedName>
    <definedName name="notes" localSheetId="77">[1]D!#REF!</definedName>
    <definedName name="notes" localSheetId="78">[1]D!#REF!</definedName>
    <definedName name="notes" localSheetId="79">[1]D!#REF!</definedName>
    <definedName name="notes" localSheetId="80">[1]D!#REF!</definedName>
    <definedName name="notes" localSheetId="81">[1]D!#REF!</definedName>
    <definedName name="notes" localSheetId="82">[1]D!#REF!</definedName>
    <definedName name="notes" localSheetId="83">[1]D!#REF!</definedName>
    <definedName name="notes" localSheetId="84">[1]D!#REF!</definedName>
    <definedName name="notes" localSheetId="85">[1]D!#REF!</definedName>
    <definedName name="notes" localSheetId="86">[1]D!#REF!</definedName>
    <definedName name="notes" localSheetId="87">[1]D!#REF!</definedName>
    <definedName name="notes" localSheetId="88">[1]D!#REF!</definedName>
    <definedName name="notes" localSheetId="89">[1]D!#REF!</definedName>
    <definedName name="notes" localSheetId="90">[1]D!#REF!</definedName>
    <definedName name="notes" localSheetId="108">[1]D!#REF!</definedName>
    <definedName name="notes" localSheetId="67">[1]D!#REF!</definedName>
    <definedName name="notes" localSheetId="68">[1]D!#REF!</definedName>
    <definedName name="notes" localSheetId="69">[1]D!#REF!</definedName>
    <definedName name="notes" localSheetId="44">[1]D!#REF!</definedName>
    <definedName name="notes" localSheetId="45">[1]D!#REF!</definedName>
    <definedName name="notes" localSheetId="46">[1]D!#REF!</definedName>
    <definedName name="notes" localSheetId="47">[1]D!#REF!</definedName>
    <definedName name="notes" localSheetId="16">[1]D!#REF!</definedName>
    <definedName name="notes" localSheetId="17">[1]D!#REF!</definedName>
    <definedName name="notes" localSheetId="2">[1]D!#REF!</definedName>
    <definedName name="notes" localSheetId="18">[1]D!#REF!</definedName>
    <definedName name="notes" localSheetId="19">[1]D!#REF!</definedName>
    <definedName name="notes" localSheetId="20">[1]D!#REF!</definedName>
    <definedName name="notes" localSheetId="21">[1]D!#REF!</definedName>
    <definedName name="notes" localSheetId="22">[1]D!#REF!</definedName>
    <definedName name="notes" localSheetId="23">[1]D!#REF!</definedName>
    <definedName name="notes" localSheetId="24">[1]D!#REF!</definedName>
    <definedName name="notes" localSheetId="25">[1]D!#REF!</definedName>
    <definedName name="notes" localSheetId="26">[1]D!#REF!</definedName>
    <definedName name="notes" localSheetId="27">[1]D!#REF!</definedName>
    <definedName name="notes" localSheetId="28">[1]D!#REF!</definedName>
    <definedName name="notes" localSheetId="29">[1]D!#REF!</definedName>
    <definedName name="notes" localSheetId="30">[1]D!#REF!</definedName>
    <definedName name="notes" localSheetId="61">[1]D!#REF!</definedName>
    <definedName name="notes" localSheetId="52">[1]D!#REF!</definedName>
    <definedName name="notes" localSheetId="53">[1]D!#REF!</definedName>
    <definedName name="notes" localSheetId="42">[1]D!#REF!</definedName>
    <definedName name="notes" localSheetId="11">[1]D!#REF!</definedName>
    <definedName name="notes" localSheetId="12">[1]D!#REF!</definedName>
    <definedName name="notes" localSheetId="13">[1]D!#REF!</definedName>
    <definedName name="notes" localSheetId="14">[1]D!#REF!</definedName>
    <definedName name="notes" localSheetId="15">[1]D!#REF!</definedName>
    <definedName name="notes" localSheetId="62">[1]D!#REF!</definedName>
    <definedName name="notes" localSheetId="63">[1]D!#REF!</definedName>
    <definedName name="notes" localSheetId="7">[1]D!#REF!</definedName>
    <definedName name="notes" localSheetId="8">[1]D!#REF!</definedName>
    <definedName name="notes" localSheetId="9">[1]D!#REF!</definedName>
    <definedName name="notes" localSheetId="10">[1]D!#REF!</definedName>
    <definedName name="notes">[1]D!#REF!</definedName>
    <definedName name="PGLANDS" localSheetId="56">'[4]Corrib Haz'!#REF!</definedName>
    <definedName name="PGLANDS" localSheetId="57">'[4]Corrib Haz'!#REF!</definedName>
    <definedName name="PGLANDS" localSheetId="54">'[4]Corrib Haz'!#REF!</definedName>
    <definedName name="PGLANDS" localSheetId="55">'[4]Corrib Haz'!#REF!</definedName>
    <definedName name="PGLANDS" localSheetId="31">'[4]Corrib Haz'!#REF!</definedName>
    <definedName name="PGLANDS" localSheetId="32">'[4]Corrib Haz'!#REF!</definedName>
    <definedName name="PGLANDS" localSheetId="33">'[4]Corrib Haz'!#REF!</definedName>
    <definedName name="PGLANDS" localSheetId="34">'[4]Corrib Haz'!#REF!</definedName>
    <definedName name="PGLANDS" localSheetId="35">'[4]Corrib Haz'!#REF!</definedName>
    <definedName name="PGLANDS" localSheetId="36">'[4]Corrib Haz'!#REF!</definedName>
    <definedName name="PGLANDS" localSheetId="37">'[4]Corrib Haz'!#REF!</definedName>
    <definedName name="PGLANDS" localSheetId="38">'[4]Corrib Haz'!#REF!</definedName>
    <definedName name="PGLANDS" localSheetId="39">'[4]Corrib Haz'!#REF!</definedName>
    <definedName name="PGLANDS" localSheetId="40">'[4]Corrib Haz'!#REF!</definedName>
    <definedName name="PGLANDS" localSheetId="41">'[4]Corrib Haz'!#REF!</definedName>
    <definedName name="PGLANDS" localSheetId="43">'[4]Corrib Haz'!#REF!</definedName>
    <definedName name="PGLANDS" localSheetId="0">'[4]Corrib Haz'!#REF!</definedName>
    <definedName name="PGLANDS" localSheetId="58">'[4]Corrib Haz'!#REF!</definedName>
    <definedName name="PGLANDS" localSheetId="59">'[4]Corrib Haz'!#REF!</definedName>
    <definedName name="PGLANDS" localSheetId="60">'[4]Corrib Haz'!#REF!</definedName>
    <definedName name="PGLANDS" localSheetId="109">'[4]Corrib Haz'!#REF!</definedName>
    <definedName name="PGLANDS" localSheetId="112">'[4]Corrib Haz'!#REF!</definedName>
    <definedName name="PGLANDS" localSheetId="110">'[4]Corrib Haz'!#REF!</definedName>
    <definedName name="PGLANDS" localSheetId="113">'[4]Corrib Haz'!#REF!</definedName>
    <definedName name="PGLANDS" localSheetId="111">'[4]Corrib Haz'!#REF!</definedName>
    <definedName name="PGLANDS" localSheetId="114">'[4]Corrib Haz'!#REF!</definedName>
    <definedName name="PGLANDS" localSheetId="3">'[4]Corrib Haz'!#REF!</definedName>
    <definedName name="PGLANDS" localSheetId="4">'[4]Corrib Haz'!#REF!</definedName>
    <definedName name="PGLANDS" localSheetId="48">'[4]Corrib Haz'!#REF!</definedName>
    <definedName name="PGLANDS" localSheetId="49">'[4]Corrib Haz'!#REF!</definedName>
    <definedName name="PGLANDS" localSheetId="50">'[4]Corrib Haz'!#REF!</definedName>
    <definedName name="PGLANDS" localSheetId="51">'[4]Corrib Haz'!#REF!</definedName>
    <definedName name="PGLANDS" localSheetId="5">'[4]Corrib Haz'!#REF!</definedName>
    <definedName name="PGLANDS" localSheetId="6">'[4]Corrib Haz'!#REF!</definedName>
    <definedName name="PGLANDS" localSheetId="105">'[4]Corrib Haz'!#REF!</definedName>
    <definedName name="PGLANDS" localSheetId="106">'[4]Corrib Haz'!#REF!</definedName>
    <definedName name="PGLANDS" localSheetId="107">'[4]Corrib Haz'!#REF!</definedName>
    <definedName name="PGLANDS" localSheetId="103">'[4]Corrib Haz'!#REF!</definedName>
    <definedName name="PGLANDS" localSheetId="104">'[4]Corrib Haz'!#REF!</definedName>
    <definedName name="PGLANDS" localSheetId="91">'[4]Corrib Haz'!#REF!</definedName>
    <definedName name="PGLANDS" localSheetId="65">'[4]Corrib Haz'!#REF!</definedName>
    <definedName name="PGLANDS" localSheetId="66">'[4]Corrib Haz'!#REF!</definedName>
    <definedName name="PGLANDS" localSheetId="92">'[4]Corrib Haz'!#REF!</definedName>
    <definedName name="PGLANDS" localSheetId="93">'[4]Corrib Haz'!#REF!</definedName>
    <definedName name="PGLANDS" localSheetId="99">'[4]Corrib Haz'!#REF!</definedName>
    <definedName name="PGLANDS" localSheetId="100">'[4]Corrib Haz'!#REF!</definedName>
    <definedName name="PGLANDS" localSheetId="101">'[4]Corrib Haz'!#REF!</definedName>
    <definedName name="PGLANDS" localSheetId="102">'[4]Corrib Haz'!#REF!</definedName>
    <definedName name="PGLANDS" localSheetId="94">'[4]Corrib Haz'!#REF!</definedName>
    <definedName name="PGLANDS" localSheetId="95">'[4]Corrib Haz'!#REF!</definedName>
    <definedName name="PGLANDS" localSheetId="96">'[4]Corrib Haz'!#REF!</definedName>
    <definedName name="PGLANDS" localSheetId="97">'[4]Corrib Haz'!#REF!</definedName>
    <definedName name="PGLANDS" localSheetId="98">'[4]Corrib Haz'!#REF!</definedName>
    <definedName name="PGLANDS" localSheetId="64">'[4]Corrib Haz'!#REF!</definedName>
    <definedName name="PGLANDS" localSheetId="70">'[4]Corrib Haz'!#REF!</definedName>
    <definedName name="PGLANDS" localSheetId="71">'[4]Corrib Haz'!#REF!</definedName>
    <definedName name="PGLANDS" localSheetId="72">'[4]Corrib Haz'!#REF!</definedName>
    <definedName name="PGLANDS" localSheetId="73">'[4]Corrib Haz'!#REF!</definedName>
    <definedName name="PGLANDS" localSheetId="74">'[4]Corrib Haz'!#REF!</definedName>
    <definedName name="PGLANDS" localSheetId="75">'[4]Corrib Haz'!#REF!</definedName>
    <definedName name="PGLANDS" localSheetId="76">'[4]Corrib Haz'!#REF!</definedName>
    <definedName name="PGLANDS" localSheetId="77">'[4]Corrib Haz'!#REF!</definedName>
    <definedName name="PGLANDS" localSheetId="78">'[4]Corrib Haz'!#REF!</definedName>
    <definedName name="PGLANDS" localSheetId="79">'[4]Corrib Haz'!#REF!</definedName>
    <definedName name="PGLANDS" localSheetId="80">'[4]Corrib Haz'!#REF!</definedName>
    <definedName name="PGLANDS" localSheetId="81">'[4]Corrib Haz'!#REF!</definedName>
    <definedName name="PGLANDS" localSheetId="82">'[4]Corrib Haz'!#REF!</definedName>
    <definedName name="PGLANDS" localSheetId="83">'[4]Corrib Haz'!#REF!</definedName>
    <definedName name="PGLANDS" localSheetId="84">'[4]Corrib Haz'!#REF!</definedName>
    <definedName name="PGLANDS" localSheetId="85">'[4]Corrib Haz'!#REF!</definedName>
    <definedName name="PGLANDS" localSheetId="86">'[4]Corrib Haz'!#REF!</definedName>
    <definedName name="PGLANDS" localSheetId="87">'[4]Corrib Haz'!#REF!</definedName>
    <definedName name="PGLANDS" localSheetId="88">'[4]Corrib Haz'!#REF!</definedName>
    <definedName name="PGLANDS" localSheetId="89">'[4]Corrib Haz'!#REF!</definedName>
    <definedName name="PGLANDS" localSheetId="90">'[4]Corrib Haz'!#REF!</definedName>
    <definedName name="PGLANDS" localSheetId="108">'[4]Corrib Haz'!#REF!</definedName>
    <definedName name="PGLANDS" localSheetId="67">'[4]Corrib Haz'!#REF!</definedName>
    <definedName name="PGLANDS" localSheetId="68">'[4]Corrib Haz'!#REF!</definedName>
    <definedName name="PGLANDS" localSheetId="69">'[4]Corrib Haz'!#REF!</definedName>
    <definedName name="PGLANDS" localSheetId="44">'[4]Corrib Haz'!#REF!</definedName>
    <definedName name="PGLANDS" localSheetId="45">'[4]Corrib Haz'!#REF!</definedName>
    <definedName name="PGLANDS" localSheetId="46">'[4]Corrib Haz'!#REF!</definedName>
    <definedName name="PGLANDS" localSheetId="47">'[4]Corrib Haz'!#REF!</definedName>
    <definedName name="PGLANDS" localSheetId="16">'[4]Corrib Haz'!#REF!</definedName>
    <definedName name="PGLANDS" localSheetId="17">'[4]Corrib Haz'!#REF!</definedName>
    <definedName name="PGLANDS" localSheetId="2">'[4]Corrib Haz'!#REF!</definedName>
    <definedName name="PGLANDS" localSheetId="18">'[4]Corrib Haz'!#REF!</definedName>
    <definedName name="PGLANDS" localSheetId="19">'[4]Corrib Haz'!#REF!</definedName>
    <definedName name="PGLANDS" localSheetId="20">'[4]Corrib Haz'!#REF!</definedName>
    <definedName name="PGLANDS" localSheetId="21">'[4]Corrib Haz'!#REF!</definedName>
    <definedName name="PGLANDS" localSheetId="22">'[4]Corrib Haz'!#REF!</definedName>
    <definedName name="PGLANDS" localSheetId="23">'[4]Corrib Haz'!#REF!</definedName>
    <definedName name="PGLANDS" localSheetId="24">'[4]Corrib Haz'!#REF!</definedName>
    <definedName name="PGLANDS" localSheetId="25">'[4]Corrib Haz'!#REF!</definedName>
    <definedName name="PGLANDS" localSheetId="26">'[4]Corrib Haz'!#REF!</definedName>
    <definedName name="PGLANDS" localSheetId="27">'[4]Corrib Haz'!#REF!</definedName>
    <definedName name="PGLANDS" localSheetId="28">'[4]Corrib Haz'!#REF!</definedName>
    <definedName name="PGLANDS" localSheetId="29">'[4]Corrib Haz'!#REF!</definedName>
    <definedName name="PGLANDS" localSheetId="30">'[4]Corrib Haz'!#REF!</definedName>
    <definedName name="PGLANDS" localSheetId="61">'[4]Corrib Haz'!#REF!</definedName>
    <definedName name="PGLANDS" localSheetId="1">'[4]Corrib Haz'!#REF!</definedName>
    <definedName name="PGLANDS" localSheetId="52">'[4]Corrib Haz'!#REF!</definedName>
    <definedName name="PGLANDS" localSheetId="53">'[4]Corrib Haz'!#REF!</definedName>
    <definedName name="PGLANDS" localSheetId="42">'[4]Corrib Haz'!#REF!</definedName>
    <definedName name="PGLANDS" localSheetId="11">'[4]Corrib Haz'!#REF!</definedName>
    <definedName name="PGLANDS" localSheetId="12">'[4]Corrib Haz'!#REF!</definedName>
    <definedName name="PGLANDS" localSheetId="13">'[4]Corrib Haz'!#REF!</definedName>
    <definedName name="PGLANDS" localSheetId="14">'[4]Corrib Haz'!#REF!</definedName>
    <definedName name="PGLANDS" localSheetId="15">'[4]Corrib Haz'!#REF!</definedName>
    <definedName name="PGLANDS" localSheetId="62">'[4]Corrib Haz'!#REF!</definedName>
    <definedName name="PGLANDS" localSheetId="63">'[4]Corrib Haz'!#REF!</definedName>
    <definedName name="PGLANDS" localSheetId="7">'[4]Corrib Haz'!#REF!</definedName>
    <definedName name="PGLANDS" localSheetId="8">'[4]Corrib Haz'!#REF!</definedName>
    <definedName name="PGLANDS" localSheetId="9">'[4]Corrib Haz'!#REF!</definedName>
    <definedName name="PGLANDS" localSheetId="10">'[4]Corrib Haz'!#REF!</definedName>
    <definedName name="PGLANDS">'[4]Corrib Haz'!#REF!</definedName>
    <definedName name="_xlnm.Print_Area" localSheetId="56">'AIR COMP.'!$A$1:$BH$51</definedName>
    <definedName name="_xlnm.Print_Area" localSheetId="57">'AIR DRYER'!$A$1:$BH$51</definedName>
    <definedName name="_xlnm.Print_Area" localSheetId="54">'BURN PIT IGNITION-A'!$A$1:$BH$51</definedName>
    <definedName name="_xlnm.Print_Area" localSheetId="55">'BURN PIT IGNITION-B'!$A$1:$BH$51</definedName>
    <definedName name="_xlnm.Print_Area" localSheetId="31">'C.I.P.-A (1)'!$A$1:$BH$51</definedName>
    <definedName name="_xlnm.Print_Area" localSheetId="32">'C.I.P.-A (2)'!$A$1:$BH$51</definedName>
    <definedName name="_xlnm.Print_Area" localSheetId="33">'C.I.P.-A (3)'!$A$1:$BH$51</definedName>
    <definedName name="_xlnm.Print_Area" localSheetId="34">'C.I.P.-A (4)'!$A$1:$BH$51</definedName>
    <definedName name="_xlnm.Print_Area" localSheetId="35">'C.I.P.-A (5)'!$A$1:$BH$51</definedName>
    <definedName name="_xlnm.Print_Area" localSheetId="36">'C.I.P.-A (6)'!$A$1:$BH$51</definedName>
    <definedName name="_xlnm.Print_Area" localSheetId="37">'C.I.P.-B (1)'!$A$1:$BH$51</definedName>
    <definedName name="_xlnm.Print_Area" localSheetId="38">'C.I.P.-B (2)'!$A$1:$BH$51</definedName>
    <definedName name="_xlnm.Print_Area" localSheetId="39">'C.I.P.-B (3)'!$A$1:$BH$51</definedName>
    <definedName name="_xlnm.Print_Area" localSheetId="40">'C.I.P.-B (4)'!$A$1:$BH$52</definedName>
    <definedName name="_xlnm.Print_Area" localSheetId="41">'C.I.P.-B (5)'!$A$1:$BH$51</definedName>
    <definedName name="_xlnm.Print_Area" localSheetId="43">'CHILLING UNIT (DEAERATOR)'!$A$1:$BH$51</definedName>
    <definedName name="_xlnm.Print_Area" localSheetId="0">Cover!$A$1:$AN$74</definedName>
    <definedName name="_xlnm.Print_Area" localSheetId="58">'CRANES (1)'!$A$1:$BH$51</definedName>
    <definedName name="_xlnm.Print_Area" localSheetId="59">'CRANES (2)'!$A$1:$BH$51</definedName>
    <definedName name="_xlnm.Print_Area" localSheetId="60">'CRANES (3)'!$A$1:$BH$51</definedName>
    <definedName name="_xlnm.Print_Area" localSheetId="109">'DE-112  (1)-Asmari'!$A$1:$AO$73</definedName>
    <definedName name="_xlnm.Print_Area" localSheetId="112">'DE-112  (1)-Bangestan'!$A$1:$AO$73</definedName>
    <definedName name="_xlnm.Print_Area" localSheetId="110">'DE-112  (2)-Asmari'!$A$1:$AN$73</definedName>
    <definedName name="_xlnm.Print_Area" localSheetId="113">'DE-112  (2)-Bangestan'!$A$1:$AN$73</definedName>
    <definedName name="_xlnm.Print_Area" localSheetId="111">'DE-112 (3)-Asmari'!$A$1:$AN$73</definedName>
    <definedName name="_xlnm.Print_Area" localSheetId="114">'DE-112 (3)-Bangestan'!$A$1:$AN$73</definedName>
    <definedName name="_xlnm.Print_Area" localSheetId="3">'DESALTERS-A'!$A$1:$BH$51</definedName>
    <definedName name="_xlnm.Print_Area" localSheetId="4">'DESALTERS-B'!$A$1:$BH$51</definedName>
    <definedName name="_xlnm.Print_Area" localSheetId="48">'FILTERS-A'!$A$1:$BH$51</definedName>
    <definedName name="_xlnm.Print_Area" localSheetId="49">'FILTERS-B'!$A$1:$BH$51</definedName>
    <definedName name="_xlnm.Print_Area" localSheetId="50">'FLARE-A'!$A$1:$BH$51</definedName>
    <definedName name="_xlnm.Print_Area" localSheetId="51">'FLARE-B'!$A$1:$BH$51</definedName>
    <definedName name="_xlnm.Print_Area" localSheetId="5">'HEATERS-A'!$A$1:$BH$51</definedName>
    <definedName name="_xlnm.Print_Area" localSheetId="6">'HEATERS-B'!$A$1:$BH$51</definedName>
    <definedName name="_xlnm.Print_Area" localSheetId="105">'INS-CRANE'!$A$1:$BH$51</definedName>
    <definedName name="_xlnm.Print_Area" localSheetId="106">'INS-FILTER-A'!$A$1:$BH$51</definedName>
    <definedName name="_xlnm.Print_Area" localSheetId="107">'INS-FILTER-B'!$A$1:$BH$51</definedName>
    <definedName name="_xlnm.Print_Area" localSheetId="103">'INS-FLARE-A'!$A$1:$BH$51</definedName>
    <definedName name="_xlnm.Print_Area" localSheetId="104">'INS-FLARE-B'!$A$1:$BH$51</definedName>
    <definedName name="_xlnm.Print_Area" localSheetId="91">'INS-HE-A'!$A$1:$BH$51</definedName>
    <definedName name="_xlnm.Print_Area" localSheetId="65">'INS-HEAT-A'!$A$1:$BH$51</definedName>
    <definedName name="_xlnm.Print_Area" localSheetId="66">'INS-HEAT-B'!$A$1:$BH$51</definedName>
    <definedName name="_xlnm.Print_Area" localSheetId="92">'INS-HE-B'!$A$1:$BH$51</definedName>
    <definedName name="_xlnm.Print_Area" localSheetId="93">'INS-HE-C'!$A$1:$BH$51</definedName>
    <definedName name="_xlnm.Print_Area" localSheetId="99">'INS-PACK-A (1)'!$A$1:$BH$51</definedName>
    <definedName name="_xlnm.Print_Area" localSheetId="100">'INS-PACK-A (2)'!$A$1:$BH$51</definedName>
    <definedName name="_xlnm.Print_Area" localSheetId="101">'INS-PACK-B'!$A$1:$BH$51</definedName>
    <definedName name="_xlnm.Print_Area" localSheetId="102">'INS-PACK-C'!$A$1:$BH$51</definedName>
    <definedName name="_xlnm.Print_Area" localSheetId="94">'INS-PUMP-A (1)'!$A$1:$BH$51</definedName>
    <definedName name="_xlnm.Print_Area" localSheetId="95">'INS-PUMP-A (2)'!$A$1:$BH$51</definedName>
    <definedName name="_xlnm.Print_Area" localSheetId="96">'INS-PUMP-B (1)'!$A$1:$BH$51</definedName>
    <definedName name="_xlnm.Print_Area" localSheetId="97">'INS-PUMP-B (2)'!$A$1:$BH$53</definedName>
    <definedName name="_xlnm.Print_Area" localSheetId="98">'INS-PUMP-C'!$A$1:$BH$51</definedName>
    <definedName name="_xlnm.Print_Area" localSheetId="64">'INSTALL-TITLE'!$A$1:$BH$51</definedName>
    <definedName name="_xlnm.Print_Area" localSheetId="70">'INS-TANK-A (1)'!$A$1:$BH$51</definedName>
    <definedName name="_xlnm.Print_Area" localSheetId="71">'INS-TANK-A (2)'!$A$1:$BH$51</definedName>
    <definedName name="_xlnm.Print_Area" localSheetId="72">'INS-TANK-A (3)'!$A$1:$BH$51</definedName>
    <definedName name="_xlnm.Print_Area" localSheetId="73">'INS-TANK-A (4)'!$A$1:$BH$51</definedName>
    <definedName name="_xlnm.Print_Area" localSheetId="74">'INS-TANK-A (5)'!$A$1:$BH$51</definedName>
    <definedName name="_xlnm.Print_Area" localSheetId="75">'INS-TANK-A (6)'!$A$1:$BH$51</definedName>
    <definedName name="_xlnm.Print_Area" localSheetId="76">'INS-TANK-A (7)'!$A$1:$BH$51</definedName>
    <definedName name="_xlnm.Print_Area" localSheetId="77">'INS-TANK-A (8)'!$A$1:$BH$51</definedName>
    <definedName name="_xlnm.Print_Area" localSheetId="78">'INS-TANK-B (1)'!$A$1:$BH$51</definedName>
    <definedName name="_xlnm.Print_Area" localSheetId="79">'INS-TANK-B (2)'!$A$1:$BH$51</definedName>
    <definedName name="_xlnm.Print_Area" localSheetId="80">'INS-TANK-B (3)'!$A$1:$BH$51</definedName>
    <definedName name="_xlnm.Print_Area" localSheetId="81">'INS-TANK-B (4)'!$A$1:$BH$51</definedName>
    <definedName name="_xlnm.Print_Area" localSheetId="82">'INS-TANK-B (5)'!$A$1:$BH$51</definedName>
    <definedName name="_xlnm.Print_Area" localSheetId="83">'INS-TANK-B (6)'!$A$1:$BH$51</definedName>
    <definedName name="_xlnm.Print_Area" localSheetId="84">'INS-TANK-B (7)'!$A$1:$BH$51</definedName>
    <definedName name="_xlnm.Print_Area" localSheetId="85">'INS-TANK-B (8)'!$A$1:$BH$51</definedName>
    <definedName name="_xlnm.Print_Area" localSheetId="86">'INS-TANK-B (9)'!$A$1:$BH$51</definedName>
    <definedName name="_xlnm.Print_Area" localSheetId="87">'INS-TANK-C (1)'!$A$1:$BH$51</definedName>
    <definedName name="_xlnm.Print_Area" localSheetId="88">'INS-TANK-C (2)'!$A$1:$BH$51</definedName>
    <definedName name="_xlnm.Print_Area" localSheetId="89">'INS-TANK-C (3)'!$A$1:$BH$51</definedName>
    <definedName name="_xlnm.Print_Area" localSheetId="90">'INS-TANK-C (4)'!$A$1:$BH$51</definedName>
    <definedName name="_xlnm.Print_Area" localSheetId="108">'INS-TOTAL'!$A$1:$BH$51</definedName>
    <definedName name="_xlnm.Print_Area" localSheetId="67">'INS-VESSEL-A'!$A$1:$BH$51</definedName>
    <definedName name="_xlnm.Print_Area" localSheetId="68">'INS-VESSEL-B'!$A$1:$BH$51</definedName>
    <definedName name="_xlnm.Print_Area" localSheetId="69">'INS-VESSEL-C'!$A$1:$BH$51</definedName>
    <definedName name="_xlnm.Print_Area" localSheetId="44">'IWWTP-A (1)'!$A$1:$BH$51</definedName>
    <definedName name="_xlnm.Print_Area" localSheetId="45">'IWWTP-A (2)'!$A$1:$BH$51</definedName>
    <definedName name="_xlnm.Print_Area" localSheetId="46">'IWWTP-B (1)'!$A$1:$BH$51</definedName>
    <definedName name="_xlnm.Print_Area" localSheetId="47">'IWWTP-B (2)'!$A$1:$BH$51</definedName>
    <definedName name="_xlnm.Print_Area" localSheetId="16">'PLATE H.E.-A'!$A$1:$BH$51</definedName>
    <definedName name="_xlnm.Print_Area" localSheetId="17">'PLATE H.E.-B'!$A$1:$BH$51</definedName>
    <definedName name="_xlnm.Print_Area" localSheetId="2">'PROC-TITLE'!$A$1:$BH$51</definedName>
    <definedName name="_xlnm.Print_Area" localSheetId="18">'PUMPS-A (1)'!$A$1:$BH$51</definedName>
    <definedName name="_xlnm.Print_Area" localSheetId="19">'PUMPS-A (2)'!$A$1:$BH$51</definedName>
    <definedName name="_xlnm.Print_Area" localSheetId="20">'PUMPS-A (3)'!$A$1:$BH$51</definedName>
    <definedName name="_xlnm.Print_Area" localSheetId="21">'PUMPS-A (4)'!$A$1:$BH$51</definedName>
    <definedName name="_xlnm.Print_Area" localSheetId="22">'PUMPS-B'!$A$1:$BH$51</definedName>
    <definedName name="_xlnm.Print_Area" localSheetId="23">'PUMPS-B (2)'!$A$1:$BH$51</definedName>
    <definedName name="_xlnm.Print_Area" localSheetId="24">'PUMPS-B (3)'!$A$1:$BH$52</definedName>
    <definedName name="_xlnm.Print_Area" localSheetId="25">'PUMPS-B (4)'!$A$1:$BH$51</definedName>
    <definedName name="_xlnm.Print_Area" localSheetId="26">'PUMPS-B (5)'!$A$1:$BH$51</definedName>
    <definedName name="_xlnm.Print_Area" localSheetId="27">'PUMPS-C'!$A$1:$BH$51</definedName>
    <definedName name="_xlnm.Print_Area" localSheetId="28">'PUMPS-C (2)'!$A$1:$BH$51</definedName>
    <definedName name="_xlnm.Print_Area" localSheetId="29">'PUMPS-C (3)'!$A$1:$BH$51</definedName>
    <definedName name="_xlnm.Print_Area" localSheetId="30">'PUMPS-C (4)'!$A$1:$BH$51</definedName>
    <definedName name="_xlnm.Print_Area" localSheetId="61">'R.O.'!$A$1:$BH$51</definedName>
    <definedName name="_xlnm.Print_Area" localSheetId="1">'Record Sheet'!$A$1:$AN$75</definedName>
    <definedName name="_xlnm.Print_Area" localSheetId="52">'STACK-A'!$A$1:$BH$51</definedName>
    <definedName name="_xlnm.Print_Area" localSheetId="53">'STACK-B'!$A$1:$BH$51</definedName>
    <definedName name="_xlnm.Print_Area" localSheetId="42">'STRIPPER-B'!$A$1:$BH$51</definedName>
    <definedName name="_xlnm.Print_Area" localSheetId="11">'TANKS-A (1)'!$A$1:$BH$51</definedName>
    <definedName name="_xlnm.Print_Area" localSheetId="12">'TANKS-A (2)'!$A$1:$BH$51</definedName>
    <definedName name="_xlnm.Print_Area" localSheetId="13">'TANKS-B'!$A$1:$BH$51</definedName>
    <definedName name="_xlnm.Print_Area" localSheetId="14">'TANKS-B (2)'!$A$1:$BH$51</definedName>
    <definedName name="_xlnm.Print_Area" localSheetId="15">'TANKS-C'!$A$1:$BH$51</definedName>
    <definedName name="_xlnm.Print_Area" localSheetId="62">TOTAL!$A$1:$BH$51</definedName>
    <definedName name="_xlnm.Print_Area" localSheetId="63">'TOTAL (2)'!$A$1:$BH$51</definedName>
    <definedName name="_xlnm.Print_Area" localSheetId="7">'VESSELS-A'!$A$1:$BH$51</definedName>
    <definedName name="_xlnm.Print_Area" localSheetId="8">'VESSELS-B'!$A$1:$BH$51</definedName>
    <definedName name="_xlnm.Print_Area" localSheetId="9">'VESSELS-C'!$A$1:$BH$51</definedName>
    <definedName name="_xlnm.Print_Area" localSheetId="10">'VESSELS-C (2)'!$A$1:$BH$51</definedName>
    <definedName name="vess" localSheetId="56">'[4]Corrib Haz'!#REF!</definedName>
    <definedName name="vess" localSheetId="57">'[4]Corrib Haz'!#REF!</definedName>
    <definedName name="vess" localSheetId="54">'[4]Corrib Haz'!#REF!</definedName>
    <definedName name="vess" localSheetId="55">'[4]Corrib Haz'!#REF!</definedName>
    <definedName name="vess" localSheetId="31">'[4]Corrib Haz'!#REF!</definedName>
    <definedName name="vess" localSheetId="32">'[4]Corrib Haz'!#REF!</definedName>
    <definedName name="vess" localSheetId="33">'[4]Corrib Haz'!#REF!</definedName>
    <definedName name="vess" localSheetId="34">'[4]Corrib Haz'!#REF!</definedName>
    <definedName name="vess" localSheetId="35">'[4]Corrib Haz'!#REF!</definedName>
    <definedName name="vess" localSheetId="36">'[4]Corrib Haz'!#REF!</definedName>
    <definedName name="vess" localSheetId="37">'[4]Corrib Haz'!#REF!</definedName>
    <definedName name="vess" localSheetId="38">'[4]Corrib Haz'!#REF!</definedName>
    <definedName name="vess" localSheetId="39">'[4]Corrib Haz'!#REF!</definedName>
    <definedName name="vess" localSheetId="40">'[4]Corrib Haz'!#REF!</definedName>
    <definedName name="vess" localSheetId="41">'[4]Corrib Haz'!#REF!</definedName>
    <definedName name="vess" localSheetId="43">'[4]Corrib Haz'!#REF!</definedName>
    <definedName name="vess" localSheetId="0">'[4]Corrib Haz'!#REF!</definedName>
    <definedName name="vess" localSheetId="58">'[4]Corrib Haz'!#REF!</definedName>
    <definedName name="vess" localSheetId="59">'[4]Corrib Haz'!#REF!</definedName>
    <definedName name="vess" localSheetId="60">'[4]Corrib Haz'!#REF!</definedName>
    <definedName name="vess" localSheetId="109">'[4]Corrib Haz'!#REF!</definedName>
    <definedName name="vess" localSheetId="112">'[4]Corrib Haz'!#REF!</definedName>
    <definedName name="vess" localSheetId="110">'[4]Corrib Haz'!#REF!</definedName>
    <definedName name="vess" localSheetId="113">'[4]Corrib Haz'!#REF!</definedName>
    <definedName name="vess" localSheetId="111">'[4]Corrib Haz'!#REF!</definedName>
    <definedName name="vess" localSheetId="114">'[4]Corrib Haz'!#REF!</definedName>
    <definedName name="vess" localSheetId="3">'[4]Corrib Haz'!#REF!</definedName>
    <definedName name="vess" localSheetId="4">'[4]Corrib Haz'!#REF!</definedName>
    <definedName name="vess" localSheetId="48">'[4]Corrib Haz'!#REF!</definedName>
    <definedName name="vess" localSheetId="49">'[4]Corrib Haz'!#REF!</definedName>
    <definedName name="vess" localSheetId="50">'[4]Corrib Haz'!#REF!</definedName>
    <definedName name="vess" localSheetId="51">'[4]Corrib Haz'!#REF!</definedName>
    <definedName name="vess" localSheetId="5">'[4]Corrib Haz'!#REF!</definedName>
    <definedName name="vess" localSheetId="6">'[4]Corrib Haz'!#REF!</definedName>
    <definedName name="vess" localSheetId="105">'[4]Corrib Haz'!#REF!</definedName>
    <definedName name="vess" localSheetId="106">'[4]Corrib Haz'!#REF!</definedName>
    <definedName name="vess" localSheetId="107">'[4]Corrib Haz'!#REF!</definedName>
    <definedName name="vess" localSheetId="103">'[4]Corrib Haz'!#REF!</definedName>
    <definedName name="vess" localSheetId="104">'[4]Corrib Haz'!#REF!</definedName>
    <definedName name="vess" localSheetId="91">'[4]Corrib Haz'!#REF!</definedName>
    <definedName name="vess" localSheetId="65">'[4]Corrib Haz'!#REF!</definedName>
    <definedName name="vess" localSheetId="66">'[4]Corrib Haz'!#REF!</definedName>
    <definedName name="vess" localSheetId="92">'[4]Corrib Haz'!#REF!</definedName>
    <definedName name="vess" localSheetId="93">'[4]Corrib Haz'!#REF!</definedName>
    <definedName name="vess" localSheetId="99">'[4]Corrib Haz'!#REF!</definedName>
    <definedName name="vess" localSheetId="100">'[4]Corrib Haz'!#REF!</definedName>
    <definedName name="vess" localSheetId="101">'[4]Corrib Haz'!#REF!</definedName>
    <definedName name="vess" localSheetId="102">'[4]Corrib Haz'!#REF!</definedName>
    <definedName name="vess" localSheetId="94">'[4]Corrib Haz'!#REF!</definedName>
    <definedName name="vess" localSheetId="95">'[4]Corrib Haz'!#REF!</definedName>
    <definedName name="vess" localSheetId="96">'[4]Corrib Haz'!#REF!</definedName>
    <definedName name="vess" localSheetId="97">'[4]Corrib Haz'!#REF!</definedName>
    <definedName name="vess" localSheetId="98">'[4]Corrib Haz'!#REF!</definedName>
    <definedName name="vess" localSheetId="64">'[4]Corrib Haz'!#REF!</definedName>
    <definedName name="vess" localSheetId="70">'[4]Corrib Haz'!#REF!</definedName>
    <definedName name="vess" localSheetId="71">'[4]Corrib Haz'!#REF!</definedName>
    <definedName name="vess" localSheetId="72">'[4]Corrib Haz'!#REF!</definedName>
    <definedName name="vess" localSheetId="73">'[4]Corrib Haz'!#REF!</definedName>
    <definedName name="vess" localSheetId="74">'[4]Corrib Haz'!#REF!</definedName>
    <definedName name="vess" localSheetId="75">'[4]Corrib Haz'!#REF!</definedName>
    <definedName name="vess" localSheetId="76">'[4]Corrib Haz'!#REF!</definedName>
    <definedName name="vess" localSheetId="77">'[4]Corrib Haz'!#REF!</definedName>
    <definedName name="vess" localSheetId="78">'[4]Corrib Haz'!#REF!</definedName>
    <definedName name="vess" localSheetId="79">'[4]Corrib Haz'!#REF!</definedName>
    <definedName name="vess" localSheetId="80">'[4]Corrib Haz'!#REF!</definedName>
    <definedName name="vess" localSheetId="81">'[4]Corrib Haz'!#REF!</definedName>
    <definedName name="vess" localSheetId="82">'[4]Corrib Haz'!#REF!</definedName>
    <definedName name="vess" localSheetId="83">'[4]Corrib Haz'!#REF!</definedName>
    <definedName name="vess" localSheetId="84">'[4]Corrib Haz'!#REF!</definedName>
    <definedName name="vess" localSheetId="85">'[4]Corrib Haz'!#REF!</definedName>
    <definedName name="vess" localSheetId="86">'[4]Corrib Haz'!#REF!</definedName>
    <definedName name="vess" localSheetId="87">'[4]Corrib Haz'!#REF!</definedName>
    <definedName name="vess" localSheetId="88">'[4]Corrib Haz'!#REF!</definedName>
    <definedName name="vess" localSheetId="89">'[4]Corrib Haz'!#REF!</definedName>
    <definedName name="vess" localSheetId="90">'[4]Corrib Haz'!#REF!</definedName>
    <definedName name="vess" localSheetId="108">'[4]Corrib Haz'!#REF!</definedName>
    <definedName name="vess" localSheetId="67">'[4]Corrib Haz'!#REF!</definedName>
    <definedName name="vess" localSheetId="68">'[4]Corrib Haz'!#REF!</definedName>
    <definedName name="vess" localSheetId="69">'[4]Corrib Haz'!#REF!</definedName>
    <definedName name="vess" localSheetId="44">'[4]Corrib Haz'!#REF!</definedName>
    <definedName name="vess" localSheetId="45">'[4]Corrib Haz'!#REF!</definedName>
    <definedName name="vess" localSheetId="46">'[4]Corrib Haz'!#REF!</definedName>
    <definedName name="vess" localSheetId="47">'[4]Corrib Haz'!#REF!</definedName>
    <definedName name="vess" localSheetId="16">'[4]Corrib Haz'!#REF!</definedName>
    <definedName name="vess" localSheetId="17">'[4]Corrib Haz'!#REF!</definedName>
    <definedName name="vess" localSheetId="2">'[4]Corrib Haz'!#REF!</definedName>
    <definedName name="vess" localSheetId="18">'[4]Corrib Haz'!#REF!</definedName>
    <definedName name="vess" localSheetId="19">'[4]Corrib Haz'!#REF!</definedName>
    <definedName name="vess" localSheetId="20">'[4]Corrib Haz'!#REF!</definedName>
    <definedName name="vess" localSheetId="21">'[4]Corrib Haz'!#REF!</definedName>
    <definedName name="vess" localSheetId="22">'[4]Corrib Haz'!#REF!</definedName>
    <definedName name="vess" localSheetId="23">'[4]Corrib Haz'!#REF!</definedName>
    <definedName name="vess" localSheetId="24">'[4]Corrib Haz'!#REF!</definedName>
    <definedName name="vess" localSheetId="25">'[4]Corrib Haz'!#REF!</definedName>
    <definedName name="vess" localSheetId="26">'[4]Corrib Haz'!#REF!</definedName>
    <definedName name="vess" localSheetId="27">'[4]Corrib Haz'!#REF!</definedName>
    <definedName name="vess" localSheetId="28">'[4]Corrib Haz'!#REF!</definedName>
    <definedName name="vess" localSheetId="29">'[4]Corrib Haz'!#REF!</definedName>
    <definedName name="vess" localSheetId="30">'[4]Corrib Haz'!#REF!</definedName>
    <definedName name="vess" localSheetId="61">'[4]Corrib Haz'!#REF!</definedName>
    <definedName name="vess" localSheetId="1">'[4]Corrib Haz'!#REF!</definedName>
    <definedName name="vess" localSheetId="52">'[4]Corrib Haz'!#REF!</definedName>
    <definedName name="vess" localSheetId="53">'[4]Corrib Haz'!#REF!</definedName>
    <definedName name="vess" localSheetId="42">'[4]Corrib Haz'!#REF!</definedName>
    <definedName name="vess" localSheetId="11">'[4]Corrib Haz'!#REF!</definedName>
    <definedName name="vess" localSheetId="12">'[4]Corrib Haz'!#REF!</definedName>
    <definedName name="vess" localSheetId="13">'[4]Corrib Haz'!#REF!</definedName>
    <definedName name="vess" localSheetId="14">'[4]Corrib Haz'!#REF!</definedName>
    <definedName name="vess" localSheetId="15">'[4]Corrib Haz'!#REF!</definedName>
    <definedName name="vess" localSheetId="62">'[4]Corrib Haz'!#REF!</definedName>
    <definedName name="vess" localSheetId="63">'[4]Corrib Haz'!#REF!</definedName>
    <definedName name="vess" localSheetId="7">'[4]Corrib Haz'!#REF!</definedName>
    <definedName name="vess" localSheetId="8">'[4]Corrib Haz'!#REF!</definedName>
    <definedName name="vess" localSheetId="9">'[4]Corrib Haz'!#REF!</definedName>
    <definedName name="vess" localSheetId="10">'[4]Corrib Haz'!#REF!</definedName>
    <definedName name="vess">'[4]Corrib Haz'!#REF!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8" i="268" l="1"/>
  <c r="AO38" i="268"/>
  <c r="BB38" i="268" s="1"/>
  <c r="AU39" i="268"/>
  <c r="AO39" i="268"/>
  <c r="BB39" i="268" s="1"/>
  <c r="AQ27" i="341" l="1"/>
  <c r="AC27" i="341"/>
  <c r="H21" i="342" l="1"/>
  <c r="A21" i="342" s="1"/>
  <c r="A19" i="342" s="1"/>
  <c r="S28" i="334" s="1"/>
  <c r="H27" i="311"/>
  <c r="A27" i="311" s="1"/>
  <c r="H41" i="307"/>
  <c r="A41" i="307" s="1"/>
  <c r="AQ19" i="341"/>
  <c r="AC19" i="341"/>
  <c r="AQ28" i="340"/>
  <c r="AO22" i="268" s="1"/>
  <c r="AC19" i="208"/>
  <c r="AQ19" i="208"/>
  <c r="AC27" i="208"/>
  <c r="AQ27" i="208"/>
  <c r="AC35" i="208"/>
  <c r="AC28" i="340" s="1"/>
  <c r="AI22" i="268" s="1"/>
  <c r="AQ35" i="208"/>
  <c r="AC19" i="340"/>
  <c r="AQ19" i="339"/>
  <c r="AQ22" i="339" s="1"/>
  <c r="AO28" i="268" s="1"/>
  <c r="BB28" i="268" s="1"/>
  <c r="AC19" i="339"/>
  <c r="AC22" i="339" s="1"/>
  <c r="AI28" i="268" s="1"/>
  <c r="AU28" i="268" s="1"/>
  <c r="H33" i="296" l="1"/>
  <c r="H31" i="296"/>
  <c r="H21" i="338"/>
  <c r="H21" i="337"/>
  <c r="H47" i="293"/>
  <c r="H45" i="293"/>
  <c r="H43" i="293"/>
  <c r="H41" i="293"/>
  <c r="H39" i="293"/>
  <c r="H37" i="293"/>
  <c r="H35" i="293"/>
  <c r="H33" i="293"/>
  <c r="H31" i="293"/>
  <c r="H29" i="293"/>
  <c r="H27" i="293"/>
  <c r="H25" i="293"/>
  <c r="H23" i="293"/>
  <c r="H21" i="293"/>
  <c r="H23" i="333"/>
  <c r="H21" i="333"/>
  <c r="H23" i="292"/>
  <c r="H21" i="292"/>
  <c r="H27" i="331"/>
  <c r="H25" i="331"/>
  <c r="H23" i="331"/>
  <c r="H21" i="331"/>
  <c r="H49" i="330"/>
  <c r="H47" i="330"/>
  <c r="H45" i="330"/>
  <c r="H43" i="330"/>
  <c r="H41" i="330"/>
  <c r="H39" i="330"/>
  <c r="H37" i="330"/>
  <c r="H35" i="330"/>
  <c r="H33" i="330"/>
  <c r="H31" i="330"/>
  <c r="H29" i="330"/>
  <c r="H27" i="330"/>
  <c r="H25" i="330"/>
  <c r="H23" i="330"/>
  <c r="H21" i="330"/>
  <c r="H19" i="332"/>
  <c r="H49" i="290"/>
  <c r="H47" i="290"/>
  <c r="H45" i="290"/>
  <c r="H43" i="290"/>
  <c r="H41" i="290"/>
  <c r="H39" i="290"/>
  <c r="H37" i="290"/>
  <c r="H35" i="290"/>
  <c r="H33" i="290"/>
  <c r="H31" i="290"/>
  <c r="H29" i="290"/>
  <c r="H27" i="290"/>
  <c r="H25" i="290"/>
  <c r="H23" i="290"/>
  <c r="H21" i="290"/>
  <c r="H39" i="307"/>
  <c r="H37" i="307"/>
  <c r="H35" i="307"/>
  <c r="H33" i="307"/>
  <c r="H31" i="307"/>
  <c r="H29" i="307"/>
  <c r="H27" i="307"/>
  <c r="H25" i="307"/>
  <c r="H23" i="307"/>
  <c r="H21" i="307"/>
  <c r="H27" i="310"/>
  <c r="H25" i="310"/>
  <c r="H23" i="310"/>
  <c r="H21" i="310"/>
  <c r="H19" i="310"/>
  <c r="H49" i="309"/>
  <c r="H47" i="309"/>
  <c r="H45" i="309"/>
  <c r="H43" i="309"/>
  <c r="H41" i="309"/>
  <c r="H39" i="309"/>
  <c r="H37" i="309"/>
  <c r="H35" i="309"/>
  <c r="H33" i="309"/>
  <c r="H31" i="309"/>
  <c r="H29" i="309"/>
  <c r="H27" i="309"/>
  <c r="H25" i="309"/>
  <c r="H23" i="309"/>
  <c r="H21" i="309"/>
  <c r="H23" i="289"/>
  <c r="H21" i="289"/>
  <c r="H19" i="289"/>
  <c r="H49" i="288"/>
  <c r="H47" i="288"/>
  <c r="H45" i="288"/>
  <c r="H43" i="288"/>
  <c r="H41" i="288"/>
  <c r="H39" i="288"/>
  <c r="H37" i="288"/>
  <c r="H35" i="288"/>
  <c r="H33" i="288"/>
  <c r="H31" i="288"/>
  <c r="H29" i="288"/>
  <c r="H27" i="288"/>
  <c r="H25" i="288"/>
  <c r="H23" i="288"/>
  <c r="H21" i="288"/>
  <c r="H23" i="306"/>
  <c r="H21" i="306"/>
  <c r="H23" i="283"/>
  <c r="H21" i="283"/>
  <c r="H19" i="329"/>
  <c r="H49" i="303"/>
  <c r="H47" i="303"/>
  <c r="H45" i="303"/>
  <c r="H43" i="303"/>
  <c r="H41" i="303"/>
  <c r="H39" i="303"/>
  <c r="H37" i="303"/>
  <c r="H35" i="303"/>
  <c r="H33" i="303"/>
  <c r="H31" i="303"/>
  <c r="H29" i="303"/>
  <c r="H27" i="303"/>
  <c r="H23" i="303"/>
  <c r="H21" i="303"/>
  <c r="H19" i="303"/>
  <c r="H49" i="297"/>
  <c r="H47" i="297"/>
  <c r="H45" i="297"/>
  <c r="H43" i="297"/>
  <c r="H41" i="297"/>
  <c r="H39" i="297"/>
  <c r="H37" i="297"/>
  <c r="H35" i="297"/>
  <c r="H33" i="297"/>
  <c r="H31" i="297"/>
  <c r="H29" i="297"/>
  <c r="H27" i="297"/>
  <c r="H25" i="297"/>
  <c r="H23" i="297"/>
  <c r="H19" i="297"/>
  <c r="H49" i="296"/>
  <c r="H47" i="296"/>
  <c r="H45" i="296"/>
  <c r="H43" i="296"/>
  <c r="H41" i="296"/>
  <c r="H39" i="296"/>
  <c r="H37" i="296"/>
  <c r="H35" i="296"/>
  <c r="H29" i="296"/>
  <c r="H27" i="296"/>
  <c r="H25" i="296"/>
  <c r="H23" i="296"/>
  <c r="H33" i="327"/>
  <c r="H31" i="327"/>
  <c r="H29" i="327"/>
  <c r="H27" i="327"/>
  <c r="H25" i="327"/>
  <c r="H23" i="327"/>
  <c r="H21" i="327"/>
  <c r="H19" i="327"/>
  <c r="H49" i="326"/>
  <c r="H47" i="326"/>
  <c r="H45" i="326"/>
  <c r="H43" i="326"/>
  <c r="H41" i="326"/>
  <c r="H39" i="326"/>
  <c r="H37" i="326"/>
  <c r="H35" i="326"/>
  <c r="H33" i="326"/>
  <c r="H31" i="326"/>
  <c r="H27" i="326"/>
  <c r="H25" i="326"/>
  <c r="H23" i="326"/>
  <c r="H21" i="326"/>
  <c r="H19" i="326"/>
  <c r="H49" i="325"/>
  <c r="H47" i="325"/>
  <c r="H45" i="325"/>
  <c r="H43" i="325"/>
  <c r="H41" i="325"/>
  <c r="H39" i="325"/>
  <c r="H37" i="325"/>
  <c r="H35" i="325"/>
  <c r="H33" i="325"/>
  <c r="H31" i="325"/>
  <c r="H29" i="325"/>
  <c r="H27" i="325"/>
  <c r="H25" i="325"/>
  <c r="H21" i="325"/>
  <c r="H19" i="325"/>
  <c r="H49" i="324"/>
  <c r="H47" i="324"/>
  <c r="H45" i="324"/>
  <c r="H43" i="324"/>
  <c r="H41" i="324"/>
  <c r="H39" i="324"/>
  <c r="H37" i="324"/>
  <c r="H35" i="324"/>
  <c r="H33" i="324"/>
  <c r="H31" i="324"/>
  <c r="H29" i="324"/>
  <c r="H27" i="324"/>
  <c r="H25" i="324"/>
  <c r="H23" i="324"/>
  <c r="H21" i="324"/>
  <c r="H19" i="324"/>
  <c r="H49" i="323"/>
  <c r="H45" i="323"/>
  <c r="H43" i="323"/>
  <c r="H41" i="323"/>
  <c r="H39" i="323"/>
  <c r="H37" i="323"/>
  <c r="H35" i="323"/>
  <c r="H33" i="323"/>
  <c r="H31" i="323"/>
  <c r="H29" i="323"/>
  <c r="H27" i="323"/>
  <c r="H25" i="323"/>
  <c r="H23" i="323"/>
  <c r="H21" i="323"/>
  <c r="H19" i="323"/>
  <c r="H49" i="328"/>
  <c r="H47" i="328"/>
  <c r="H45" i="328"/>
  <c r="H43" i="328"/>
  <c r="H39" i="328"/>
  <c r="H37" i="328"/>
  <c r="H35" i="328"/>
  <c r="H33" i="328"/>
  <c r="H31" i="328"/>
  <c r="H29" i="328"/>
  <c r="H27" i="328"/>
  <c r="H25" i="328"/>
  <c r="H23" i="328"/>
  <c r="H21" i="328"/>
  <c r="H19" i="328"/>
  <c r="H49" i="322"/>
  <c r="H47" i="322"/>
  <c r="H45" i="322"/>
  <c r="H43" i="322"/>
  <c r="H41" i="322"/>
  <c r="H39" i="322"/>
  <c r="H37" i="322"/>
  <c r="H33" i="322"/>
  <c r="H31" i="322"/>
  <c r="H29" i="322"/>
  <c r="H27" i="322"/>
  <c r="H25" i="322"/>
  <c r="H23" i="322"/>
  <c r="H21" i="322"/>
  <c r="H19" i="322"/>
  <c r="H49" i="321"/>
  <c r="H47" i="321"/>
  <c r="H45" i="321"/>
  <c r="H43" i="321"/>
  <c r="H41" i="321"/>
  <c r="H39" i="321"/>
  <c r="H37" i="321"/>
  <c r="H35" i="321"/>
  <c r="H33" i="321"/>
  <c r="H31" i="321"/>
  <c r="H27" i="321"/>
  <c r="H25" i="321"/>
  <c r="H23" i="321"/>
  <c r="H21" i="321"/>
  <c r="H19" i="321"/>
  <c r="H49" i="320"/>
  <c r="H47" i="320"/>
  <c r="H45" i="320"/>
  <c r="H43" i="320"/>
  <c r="H41" i="320"/>
  <c r="H39" i="320"/>
  <c r="H37" i="320"/>
  <c r="H35" i="320"/>
  <c r="H33" i="320"/>
  <c r="H31" i="320"/>
  <c r="H29" i="320"/>
  <c r="H27" i="320"/>
  <c r="H25" i="320"/>
  <c r="H23" i="320"/>
  <c r="H29" i="319"/>
  <c r="H27" i="319"/>
  <c r="H25" i="319"/>
  <c r="H23" i="319"/>
  <c r="H21" i="319"/>
  <c r="H19" i="319"/>
  <c r="H49" i="318"/>
  <c r="H47" i="318"/>
  <c r="H45" i="318"/>
  <c r="H43" i="318"/>
  <c r="H41" i="318"/>
  <c r="H39" i="318"/>
  <c r="H37" i="318"/>
  <c r="H35" i="318"/>
  <c r="H33" i="318"/>
  <c r="H31" i="318"/>
  <c r="H29" i="318"/>
  <c r="H27" i="318"/>
  <c r="H23" i="318"/>
  <c r="H21" i="318"/>
  <c r="H19" i="318"/>
  <c r="H49" i="317"/>
  <c r="H47" i="317"/>
  <c r="H45" i="317"/>
  <c r="H43" i="317"/>
  <c r="H41" i="317"/>
  <c r="H39" i="317"/>
  <c r="H37" i="317"/>
  <c r="H35" i="317"/>
  <c r="H33" i="317"/>
  <c r="H31" i="317"/>
  <c r="H29" i="317"/>
  <c r="H27" i="317"/>
  <c r="H25" i="317"/>
  <c r="H23" i="317"/>
  <c r="H21" i="317"/>
  <c r="H47" i="316"/>
  <c r="H45" i="316"/>
  <c r="H43" i="316"/>
  <c r="H41" i="316"/>
  <c r="H39" i="316"/>
  <c r="H37" i="316"/>
  <c r="H35" i="316"/>
  <c r="H33" i="316"/>
  <c r="H31" i="316"/>
  <c r="H29" i="316"/>
  <c r="H27" i="316"/>
  <c r="H25" i="316"/>
  <c r="H23" i="316"/>
  <c r="H21" i="316"/>
  <c r="H19" i="316"/>
  <c r="H49" i="315"/>
  <c r="H47" i="315"/>
  <c r="H45" i="315"/>
  <c r="H43" i="315"/>
  <c r="H39" i="315"/>
  <c r="H37" i="315"/>
  <c r="H35" i="315"/>
  <c r="H33" i="315"/>
  <c r="H31" i="315"/>
  <c r="H29" i="315"/>
  <c r="H27" i="315"/>
  <c r="H25" i="315"/>
  <c r="H23" i="315"/>
  <c r="H21" i="315"/>
  <c r="H19" i="315"/>
  <c r="H49" i="314"/>
  <c r="H47" i="314"/>
  <c r="H45" i="314"/>
  <c r="H43" i="314"/>
  <c r="H41" i="314"/>
  <c r="H39" i="314"/>
  <c r="H37" i="314"/>
  <c r="H33" i="314"/>
  <c r="H31" i="314"/>
  <c r="H29" i="314"/>
  <c r="H27" i="314"/>
  <c r="H25" i="314"/>
  <c r="H23" i="314"/>
  <c r="H21" i="314"/>
  <c r="H19" i="314"/>
  <c r="H49" i="313"/>
  <c r="H47" i="313"/>
  <c r="H45" i="313"/>
  <c r="H43" i="313"/>
  <c r="H41" i="313"/>
  <c r="H39" i="313"/>
  <c r="H37" i="313"/>
  <c r="H35" i="313"/>
  <c r="H33" i="313"/>
  <c r="H31" i="313"/>
  <c r="H27" i="313"/>
  <c r="H25" i="313"/>
  <c r="H23" i="313"/>
  <c r="H21" i="313"/>
  <c r="H19" i="313"/>
  <c r="H49" i="294"/>
  <c r="H47" i="294"/>
  <c r="H45" i="294"/>
  <c r="H43" i="294"/>
  <c r="H41" i="294"/>
  <c r="H39" i="294"/>
  <c r="H37" i="294"/>
  <c r="H35" i="294"/>
  <c r="H33" i="294"/>
  <c r="H31" i="294"/>
  <c r="H29" i="294"/>
  <c r="H27" i="294"/>
  <c r="H25" i="294"/>
  <c r="H23" i="294"/>
  <c r="H25" i="311"/>
  <c r="H23" i="311"/>
  <c r="H21" i="311"/>
  <c r="H23" i="312"/>
  <c r="H21" i="312"/>
  <c r="H23" i="291"/>
  <c r="H21" i="291"/>
  <c r="H23" i="305"/>
  <c r="H21" i="305"/>
  <c r="H23" i="282"/>
  <c r="H21" i="282"/>
  <c r="AC19" i="239" l="1"/>
  <c r="AC19" i="240"/>
  <c r="A21" i="338" l="1"/>
  <c r="A19" i="338" s="1"/>
  <c r="AA38" i="334" s="1"/>
  <c r="A21" i="337"/>
  <c r="A19" i="337" s="1"/>
  <c r="AI38" i="334" s="1"/>
  <c r="I38" i="334" l="1"/>
  <c r="A47" i="303"/>
  <c r="A49" i="303"/>
  <c r="A41" i="303" l="1"/>
  <c r="A43" i="303"/>
  <c r="A45" i="303"/>
  <c r="A43" i="297"/>
  <c r="A45" i="297"/>
  <c r="A47" i="297"/>
  <c r="A49" i="297"/>
  <c r="A49" i="296"/>
  <c r="A47" i="296"/>
  <c r="A45" i="296"/>
  <c r="A49" i="309" l="1"/>
  <c r="A19" i="289"/>
  <c r="A49" i="288"/>
  <c r="A47" i="288"/>
  <c r="A45" i="288"/>
  <c r="AC35" i="211" l="1"/>
  <c r="A47" i="293" l="1"/>
  <c r="A45" i="293"/>
  <c r="A43" i="293"/>
  <c r="A41" i="293"/>
  <c r="A39" i="293"/>
  <c r="A37" i="293"/>
  <c r="A35" i="293"/>
  <c r="A33" i="293"/>
  <c r="A31" i="293"/>
  <c r="A29" i="293"/>
  <c r="A27" i="293"/>
  <c r="A25" i="293"/>
  <c r="A23" i="293"/>
  <c r="A21" i="293"/>
  <c r="A23" i="333"/>
  <c r="A21" i="333"/>
  <c r="A23" i="292"/>
  <c r="A21" i="292"/>
  <c r="A49" i="330"/>
  <c r="A47" i="330"/>
  <c r="A45" i="330"/>
  <c r="A43" i="330"/>
  <c r="A41" i="330"/>
  <c r="A39" i="330"/>
  <c r="A37" i="330"/>
  <c r="A35" i="330"/>
  <c r="A33" i="330"/>
  <c r="A19" i="332"/>
  <c r="A27" i="331"/>
  <c r="A25" i="331"/>
  <c r="A23" i="331"/>
  <c r="A21" i="331"/>
  <c r="A31" i="330"/>
  <c r="A29" i="330"/>
  <c r="A27" i="330"/>
  <c r="A25" i="330"/>
  <c r="A23" i="330"/>
  <c r="A21" i="330"/>
  <c r="A47" i="290"/>
  <c r="A45" i="290"/>
  <c r="A43" i="290"/>
  <c r="A29" i="290"/>
  <c r="A31" i="290"/>
  <c r="A37" i="290"/>
  <c r="A35" i="290"/>
  <c r="A39" i="290"/>
  <c r="A41" i="290"/>
  <c r="A49" i="290"/>
  <c r="A33" i="290"/>
  <c r="A27" i="290"/>
  <c r="A25" i="290"/>
  <c r="A23" i="290"/>
  <c r="A21" i="290"/>
  <c r="A19" i="333" l="1"/>
  <c r="AA34" i="334" s="1"/>
  <c r="A19" i="292"/>
  <c r="AI34" i="334" s="1"/>
  <c r="A19" i="293"/>
  <c r="S36" i="334" s="1"/>
  <c r="I36" i="334" s="1"/>
  <c r="A19" i="331"/>
  <c r="A19" i="330"/>
  <c r="A19" i="290"/>
  <c r="AI32" i="334" s="1"/>
  <c r="A19" i="329"/>
  <c r="A39" i="303"/>
  <c r="A37" i="303"/>
  <c r="A35" i="303"/>
  <c r="A33" i="303"/>
  <c r="A31" i="303"/>
  <c r="A29" i="303"/>
  <c r="A27" i="303"/>
  <c r="A23" i="303"/>
  <c r="A21" i="303"/>
  <c r="A19" i="303"/>
  <c r="A41" i="297"/>
  <c r="A39" i="297"/>
  <c r="A37" i="297"/>
  <c r="A35" i="297"/>
  <c r="A33" i="297"/>
  <c r="A31" i="297"/>
  <c r="A29" i="297"/>
  <c r="A27" i="297"/>
  <c r="A25" i="297"/>
  <c r="A23" i="297"/>
  <c r="A19" i="297"/>
  <c r="A43" i="296"/>
  <c r="A41" i="296"/>
  <c r="A39" i="296"/>
  <c r="A21" i="327"/>
  <c r="A19" i="327"/>
  <c r="A21" i="326"/>
  <c r="A19" i="326"/>
  <c r="A21" i="325"/>
  <c r="A19" i="325"/>
  <c r="A23" i="324"/>
  <c r="A21" i="324"/>
  <c r="A19" i="324"/>
  <c r="A23" i="323"/>
  <c r="A21" i="323"/>
  <c r="A19" i="323"/>
  <c r="A49" i="328"/>
  <c r="A47" i="328"/>
  <c r="A45" i="328"/>
  <c r="A43" i="328"/>
  <c r="A39" i="328"/>
  <c r="A37" i="328"/>
  <c r="A35" i="328"/>
  <c r="A33" i="328"/>
  <c r="A31" i="328"/>
  <c r="A29" i="328"/>
  <c r="A27" i="328"/>
  <c r="A25" i="328"/>
  <c r="A23" i="328"/>
  <c r="A21" i="328"/>
  <c r="A19" i="328"/>
  <c r="A49" i="322"/>
  <c r="A47" i="322"/>
  <c r="A45" i="322"/>
  <c r="A43" i="322"/>
  <c r="A41" i="322"/>
  <c r="A39" i="322"/>
  <c r="A37" i="322"/>
  <c r="A33" i="327"/>
  <c r="A31" i="327"/>
  <c r="A29" i="327"/>
  <c r="A27" i="327"/>
  <c r="A25" i="327"/>
  <c r="A23" i="327"/>
  <c r="A49" i="326"/>
  <c r="A47" i="326"/>
  <c r="A45" i="326"/>
  <c r="A43" i="326"/>
  <c r="A41" i="326"/>
  <c r="A39" i="326"/>
  <c r="A37" i="326"/>
  <c r="A35" i="326"/>
  <c r="A33" i="326"/>
  <c r="A31" i="326"/>
  <c r="A27" i="326"/>
  <c r="A25" i="326"/>
  <c r="A23" i="326"/>
  <c r="A49" i="325"/>
  <c r="A47" i="325"/>
  <c r="A45" i="325"/>
  <c r="A43" i="325"/>
  <c r="A41" i="325"/>
  <c r="A39" i="325"/>
  <c r="A37" i="325"/>
  <c r="A35" i="325"/>
  <c r="A33" i="325"/>
  <c r="A31" i="325"/>
  <c r="A29" i="325"/>
  <c r="A27" i="325"/>
  <c r="A25" i="325"/>
  <c r="A49" i="324"/>
  <c r="A47" i="324"/>
  <c r="A45" i="324"/>
  <c r="A43" i="324"/>
  <c r="A41" i="324"/>
  <c r="A39" i="324"/>
  <c r="A37" i="324"/>
  <c r="A35" i="324"/>
  <c r="A33" i="324"/>
  <c r="A31" i="324"/>
  <c r="A29" i="324"/>
  <c r="A27" i="324"/>
  <c r="A25" i="324"/>
  <c r="A49" i="323"/>
  <c r="A45" i="323"/>
  <c r="A43" i="323"/>
  <c r="A41" i="323"/>
  <c r="A39" i="323"/>
  <c r="A37" i="323"/>
  <c r="A35" i="323"/>
  <c r="A33" i="323"/>
  <c r="A31" i="323"/>
  <c r="A29" i="323"/>
  <c r="A27" i="323"/>
  <c r="A25" i="323"/>
  <c r="A33" i="322"/>
  <c r="A31" i="322"/>
  <c r="A29" i="322"/>
  <c r="A27" i="322"/>
  <c r="A25" i="322"/>
  <c r="A23" i="322"/>
  <c r="A21" i="322"/>
  <c r="A19" i="322"/>
  <c r="A49" i="321"/>
  <c r="A47" i="321"/>
  <c r="A45" i="321"/>
  <c r="A43" i="321"/>
  <c r="A41" i="321"/>
  <c r="A39" i="321"/>
  <c r="A37" i="321"/>
  <c r="A35" i="321"/>
  <c r="A33" i="321"/>
  <c r="A31" i="321"/>
  <c r="A27" i="321"/>
  <c r="A25" i="321"/>
  <c r="A23" i="321"/>
  <c r="A21" i="321"/>
  <c r="A19" i="321"/>
  <c r="A49" i="320"/>
  <c r="A47" i="320"/>
  <c r="A45" i="320"/>
  <c r="A43" i="320"/>
  <c r="A41" i="320"/>
  <c r="A39" i="320"/>
  <c r="A37" i="320"/>
  <c r="A35" i="320"/>
  <c r="A33" i="320"/>
  <c r="A31" i="320"/>
  <c r="A29" i="320"/>
  <c r="A27" i="320"/>
  <c r="A25" i="320"/>
  <c r="A23" i="320"/>
  <c r="A29" i="319"/>
  <c r="A27" i="319"/>
  <c r="A25" i="319"/>
  <c r="A23" i="319"/>
  <c r="A21" i="319"/>
  <c r="A19" i="319"/>
  <c r="A49" i="318"/>
  <c r="A47" i="318"/>
  <c r="A45" i="318"/>
  <c r="A43" i="318"/>
  <c r="A41" i="318"/>
  <c r="A39" i="318"/>
  <c r="A37" i="318"/>
  <c r="A35" i="318"/>
  <c r="A33" i="318"/>
  <c r="A31" i="318"/>
  <c r="A29" i="318"/>
  <c r="A27" i="318"/>
  <c r="A23" i="318"/>
  <c r="A21" i="318"/>
  <c r="A19" i="318"/>
  <c r="A49" i="317"/>
  <c r="A47" i="317"/>
  <c r="A45" i="317"/>
  <c r="A43" i="317"/>
  <c r="A41" i="317"/>
  <c r="A39" i="317"/>
  <c r="A37" i="317"/>
  <c r="A35" i="317"/>
  <c r="A33" i="317"/>
  <c r="A31" i="317"/>
  <c r="A29" i="317"/>
  <c r="A27" i="317"/>
  <c r="A25" i="317"/>
  <c r="A23" i="317"/>
  <c r="A21" i="317"/>
  <c r="A47" i="316"/>
  <c r="A45" i="316"/>
  <c r="A43" i="316"/>
  <c r="A41" i="316"/>
  <c r="A39" i="316"/>
  <c r="A37" i="316"/>
  <c r="A35" i="316"/>
  <c r="A33" i="316"/>
  <c r="A31" i="316"/>
  <c r="A29" i="316"/>
  <c r="A27" i="316"/>
  <c r="A25" i="316"/>
  <c r="A23" i="316"/>
  <c r="A21" i="316"/>
  <c r="A19" i="316"/>
  <c r="A49" i="315"/>
  <c r="A47" i="315"/>
  <c r="A45" i="315"/>
  <c r="A43" i="315"/>
  <c r="A39" i="315"/>
  <c r="A37" i="315"/>
  <c r="A35" i="315"/>
  <c r="A33" i="315"/>
  <c r="A31" i="315"/>
  <c r="A29" i="315"/>
  <c r="A27" i="315"/>
  <c r="A25" i="315"/>
  <c r="A23" i="315"/>
  <c r="A21" i="315"/>
  <c r="A19" i="315"/>
  <c r="A49" i="314"/>
  <c r="A47" i="314"/>
  <c r="A45" i="314"/>
  <c r="A43" i="314"/>
  <c r="A41" i="314"/>
  <c r="A39" i="314"/>
  <c r="A37" i="314"/>
  <c r="A33" i="314"/>
  <c r="A31" i="314"/>
  <c r="A29" i="314"/>
  <c r="A27" i="314"/>
  <c r="A25" i="314"/>
  <c r="A23" i="314"/>
  <c r="A21" i="314"/>
  <c r="A19" i="314"/>
  <c r="A49" i="313"/>
  <c r="A47" i="313"/>
  <c r="A45" i="313"/>
  <c r="A43" i="313"/>
  <c r="A41" i="313"/>
  <c r="A39" i="313"/>
  <c r="A37" i="313"/>
  <c r="A35" i="313"/>
  <c r="A33" i="313"/>
  <c r="A31" i="313"/>
  <c r="A27" i="313"/>
  <c r="A25" i="313"/>
  <c r="A23" i="313"/>
  <c r="A21" i="313"/>
  <c r="A19" i="313"/>
  <c r="A37" i="296"/>
  <c r="A35" i="296"/>
  <c r="A33" i="296"/>
  <c r="A31" i="296"/>
  <c r="A29" i="296"/>
  <c r="A27" i="296"/>
  <c r="A25" i="296"/>
  <c r="A23" i="296"/>
  <c r="A49" i="294"/>
  <c r="A47" i="294"/>
  <c r="A45" i="294"/>
  <c r="A43" i="294"/>
  <c r="A41" i="294"/>
  <c r="A39" i="294"/>
  <c r="A37" i="294"/>
  <c r="A35" i="294"/>
  <c r="A33" i="294"/>
  <c r="A31" i="294"/>
  <c r="A29" i="294"/>
  <c r="A27" i="294"/>
  <c r="A25" i="294"/>
  <c r="A23" i="294"/>
  <c r="A25" i="311"/>
  <c r="A23" i="311"/>
  <c r="A21" i="311"/>
  <c r="A19" i="311" s="1"/>
  <c r="A23" i="312"/>
  <c r="A21" i="312"/>
  <c r="A23" i="291"/>
  <c r="A21" i="291"/>
  <c r="A39" i="307"/>
  <c r="A37" i="307"/>
  <c r="A35" i="307"/>
  <c r="A33" i="307"/>
  <c r="A31" i="307"/>
  <c r="A29" i="307"/>
  <c r="A27" i="307"/>
  <c r="A25" i="307"/>
  <c r="A23" i="307"/>
  <c r="A21" i="307"/>
  <c r="A19" i="307" s="1"/>
  <c r="A23" i="309"/>
  <c r="A27" i="310"/>
  <c r="A25" i="310"/>
  <c r="A23" i="310"/>
  <c r="A21" i="310"/>
  <c r="A19" i="310"/>
  <c r="A47" i="309"/>
  <c r="A45" i="309"/>
  <c r="A43" i="309"/>
  <c r="A41" i="309"/>
  <c r="A39" i="309"/>
  <c r="A37" i="309"/>
  <c r="A35" i="309"/>
  <c r="A33" i="309"/>
  <c r="A31" i="309"/>
  <c r="A29" i="309"/>
  <c r="A27" i="309"/>
  <c r="A25" i="309"/>
  <c r="A21" i="309"/>
  <c r="A23" i="289"/>
  <c r="A21" i="289"/>
  <c r="A43" i="288"/>
  <c r="A41" i="288"/>
  <c r="A39" i="288"/>
  <c r="A37" i="288"/>
  <c r="A35" i="288"/>
  <c r="A33" i="288"/>
  <c r="A31" i="288"/>
  <c r="A29" i="288"/>
  <c r="A27" i="288"/>
  <c r="A25" i="288"/>
  <c r="A23" i="288"/>
  <c r="A21" i="288"/>
  <c r="A23" i="306"/>
  <c r="A21" i="306"/>
  <c r="A23" i="283"/>
  <c r="A21" i="283"/>
  <c r="A19" i="283" s="1"/>
  <c r="A23" i="305"/>
  <c r="A21" i="305"/>
  <c r="A23" i="282"/>
  <c r="A21" i="282"/>
  <c r="S24" i="334" l="1"/>
  <c r="I34" i="334"/>
  <c r="A19" i="309"/>
  <c r="AA30" i="334" s="1"/>
  <c r="A19" i="288"/>
  <c r="AI30" i="334" s="1"/>
  <c r="AI28" i="334"/>
  <c r="A47" i="323"/>
  <c r="A21" i="320"/>
  <c r="A41" i="315"/>
  <c r="A25" i="303"/>
  <c r="A21" i="297"/>
  <c r="A21" i="296"/>
  <c r="A29" i="326"/>
  <c r="A23" i="325"/>
  <c r="A35" i="322"/>
  <c r="A41" i="328"/>
  <c r="A29" i="321"/>
  <c r="A25" i="318"/>
  <c r="A19" i="317"/>
  <c r="A35" i="314"/>
  <c r="A29" i="313"/>
  <c r="A21" i="294"/>
  <c r="A19" i="306"/>
  <c r="AA28" i="334" s="1"/>
  <c r="A19" i="291"/>
  <c r="AI24" i="334" s="1"/>
  <c r="A19" i="305"/>
  <c r="AA22" i="334" s="1"/>
  <c r="A19" i="282"/>
  <c r="AI22" i="334" s="1"/>
  <c r="A19" i="312"/>
  <c r="AA24" i="334" s="1"/>
  <c r="AQ28" i="235"/>
  <c r="AC28" i="235"/>
  <c r="I28" i="334" l="1"/>
  <c r="A19" i="296"/>
  <c r="S26" i="334" s="1"/>
  <c r="A19" i="320"/>
  <c r="AA26" i="334" s="1"/>
  <c r="A19" i="294"/>
  <c r="AI26" i="334" s="1"/>
  <c r="AI40" i="334" s="1"/>
  <c r="AA32" i="334"/>
  <c r="S32" i="334"/>
  <c r="S30" i="334"/>
  <c r="I30" i="334" s="1"/>
  <c r="I24" i="334"/>
  <c r="I22" i="334"/>
  <c r="AQ19" i="284"/>
  <c r="AC19" i="284"/>
  <c r="S40" i="334" l="1"/>
  <c r="AA40" i="334"/>
  <c r="I26" i="334"/>
  <c r="I32" i="334"/>
  <c r="I40" i="334" l="1"/>
  <c r="AQ19" i="271"/>
  <c r="AQ25" i="271" s="1"/>
  <c r="AC33" i="268" s="1"/>
  <c r="AC19" i="271"/>
  <c r="AC25" i="271" s="1"/>
  <c r="W33" i="268" s="1"/>
  <c r="AQ19" i="270" l="1"/>
  <c r="AQ25" i="270" s="1"/>
  <c r="Q33" i="268" s="1"/>
  <c r="AC19" i="270"/>
  <c r="AC25" i="270" s="1"/>
  <c r="K33" i="268" s="1"/>
  <c r="AQ19" i="242" l="1"/>
  <c r="AC19" i="238" l="1"/>
  <c r="AQ19" i="269" l="1"/>
  <c r="AQ42" i="269" s="1"/>
  <c r="AC27" i="268" s="1"/>
  <c r="BB27" i="268" s="1"/>
  <c r="AC19" i="269"/>
  <c r="AC42" i="269" s="1"/>
  <c r="W27" i="268" s="1"/>
  <c r="AU27" i="268" s="1"/>
  <c r="AQ19" i="267" l="1"/>
  <c r="AQ23" i="267" s="1"/>
  <c r="AO37" i="268" s="1"/>
  <c r="AC19" i="267"/>
  <c r="AC23" i="267" s="1"/>
  <c r="AI37" i="268" s="1"/>
  <c r="AQ19" i="266"/>
  <c r="AQ31" i="266" s="1"/>
  <c r="AO35" i="268" s="1"/>
  <c r="BB35" i="268" s="1"/>
  <c r="AC19" i="266"/>
  <c r="AC31" i="266" s="1"/>
  <c r="AI35" i="268" s="1"/>
  <c r="AU35" i="268" s="1"/>
  <c r="AQ32" i="264"/>
  <c r="AC32" i="264"/>
  <c r="AQ31" i="263"/>
  <c r="AC31" i="263"/>
  <c r="AQ19" i="265" l="1"/>
  <c r="AQ25" i="265" s="1"/>
  <c r="AO34" i="268" s="1"/>
  <c r="BB34" i="268" s="1"/>
  <c r="AC19" i="265"/>
  <c r="AC25" i="265" s="1"/>
  <c r="AI34" i="268" s="1"/>
  <c r="AU34" i="268" s="1"/>
  <c r="AQ19" i="264"/>
  <c r="AQ40" i="264" s="1"/>
  <c r="AC30" i="268" s="1"/>
  <c r="AC19" i="264"/>
  <c r="AC40" i="264" s="1"/>
  <c r="W30" i="268" s="1"/>
  <c r="AQ19" i="263"/>
  <c r="AQ39" i="263" s="1"/>
  <c r="Q30" i="268" s="1"/>
  <c r="AC19" i="263"/>
  <c r="AC39" i="263" s="1"/>
  <c r="K30" i="268" s="1"/>
  <c r="AU30" i="268" l="1"/>
  <c r="BB30" i="268"/>
  <c r="AQ28" i="262"/>
  <c r="AC31" i="268" s="1"/>
  <c r="AQ28" i="261"/>
  <c r="Q31" i="268" s="1"/>
  <c r="BB31" i="268" s="1"/>
  <c r="AQ19" i="262"/>
  <c r="AC19" i="262"/>
  <c r="AC28" i="262" s="1"/>
  <c r="W31" i="268" s="1"/>
  <c r="AQ19" i="261"/>
  <c r="AC19" i="261"/>
  <c r="AC28" i="261" s="1"/>
  <c r="K31" i="268" s="1"/>
  <c r="AU31" i="268" l="1"/>
  <c r="AQ19" i="258"/>
  <c r="AQ22" i="260" s="1"/>
  <c r="AC29" i="268" s="1"/>
  <c r="AC19" i="258"/>
  <c r="AC22" i="260" s="1"/>
  <c r="W29" i="268" s="1"/>
  <c r="AQ19" i="257"/>
  <c r="AQ21" i="259" s="1"/>
  <c r="Q29" i="268" s="1"/>
  <c r="AC19" i="257"/>
  <c r="AC21" i="259" s="1"/>
  <c r="K29" i="268" s="1"/>
  <c r="AQ34" i="256"/>
  <c r="AC26" i="268" s="1"/>
  <c r="AQ19" i="253"/>
  <c r="AC19" i="253"/>
  <c r="AQ19" i="256"/>
  <c r="AC19" i="256"/>
  <c r="AQ33" i="254"/>
  <c r="AC33" i="254"/>
  <c r="AQ19" i="254"/>
  <c r="AC19" i="254"/>
  <c r="AQ28" i="253"/>
  <c r="AC28" i="253"/>
  <c r="AQ33" i="252"/>
  <c r="AC33" i="252"/>
  <c r="AQ19" i="252"/>
  <c r="AC19" i="252"/>
  <c r="AQ33" i="251"/>
  <c r="AC33" i="251"/>
  <c r="AQ19" i="251"/>
  <c r="AC19" i="251"/>
  <c r="AC34" i="256" s="1"/>
  <c r="W26" i="268" s="1"/>
  <c r="AQ19" i="250"/>
  <c r="AC19" i="250"/>
  <c r="AQ19" i="249"/>
  <c r="AC19" i="249"/>
  <c r="AQ28" i="249"/>
  <c r="AC28" i="249"/>
  <c r="AQ33" i="248"/>
  <c r="AC33" i="248"/>
  <c r="AQ19" i="248"/>
  <c r="AC19" i="248"/>
  <c r="AQ33" i="247"/>
  <c r="AC33" i="247"/>
  <c r="AQ19" i="247"/>
  <c r="AC19" i="247"/>
  <c r="AQ33" i="246"/>
  <c r="AC33" i="246"/>
  <c r="AQ19" i="246"/>
  <c r="AC19" i="246"/>
  <c r="BB29" i="268" l="1"/>
  <c r="AU29" i="268"/>
  <c r="AQ33" i="245"/>
  <c r="AC33" i="245"/>
  <c r="AQ19" i="245"/>
  <c r="AQ34" i="250" s="1"/>
  <c r="Q26" i="268" s="1"/>
  <c r="BB26" i="268" s="1"/>
  <c r="AC19" i="245"/>
  <c r="AC34" i="250" s="1"/>
  <c r="K26" i="268" s="1"/>
  <c r="AQ41" i="230"/>
  <c r="AC41" i="230"/>
  <c r="AQ36" i="230"/>
  <c r="AC36" i="230"/>
  <c r="AQ29" i="242"/>
  <c r="AQ38" i="242" s="1"/>
  <c r="AC21" i="268" s="1"/>
  <c r="AC29" i="242"/>
  <c r="AC19" i="242"/>
  <c r="AC38" i="242" s="1"/>
  <c r="W21" i="268" s="1"/>
  <c r="AQ28" i="241"/>
  <c r="AC28" i="241"/>
  <c r="AQ19" i="241"/>
  <c r="AC19" i="241"/>
  <c r="AQ19" i="240"/>
  <c r="AQ40" i="240" s="1"/>
  <c r="AC20" i="268" s="1"/>
  <c r="AC40" i="240"/>
  <c r="W20" i="268" s="1"/>
  <c r="AQ37" i="241" l="1"/>
  <c r="AC37" i="241"/>
  <c r="K21" i="268" s="1"/>
  <c r="AU21" i="268" s="1"/>
  <c r="AU26" i="268"/>
  <c r="AQ19" i="239"/>
  <c r="AC38" i="239"/>
  <c r="K20" i="268" s="1"/>
  <c r="AU20" i="268" s="1"/>
  <c r="AQ38" i="239" l="1"/>
  <c r="Q20" i="268" s="1"/>
  <c r="BB20" i="268" s="1"/>
  <c r="AQ19" i="238"/>
  <c r="AQ42" i="237"/>
  <c r="AC42" i="237"/>
  <c r="AQ35" i="237"/>
  <c r="AC35" i="237"/>
  <c r="AQ27" i="237"/>
  <c r="AC27" i="237"/>
  <c r="AQ19" i="237"/>
  <c r="AC19" i="237"/>
  <c r="AQ41" i="236"/>
  <c r="AC41" i="236"/>
  <c r="AQ34" i="236"/>
  <c r="AC34" i="236"/>
  <c r="AQ27" i="236"/>
  <c r="AC27" i="236"/>
  <c r="AQ19" i="236"/>
  <c r="AC19" i="236"/>
  <c r="AQ19" i="235"/>
  <c r="AC19" i="235"/>
  <c r="AQ27" i="234"/>
  <c r="AC27" i="234"/>
  <c r="AQ19" i="234"/>
  <c r="AC19" i="234"/>
  <c r="AQ19" i="233"/>
  <c r="AC19" i="233"/>
  <c r="AQ19" i="232"/>
  <c r="AC19" i="232"/>
  <c r="AQ28" i="231"/>
  <c r="AC28" i="231"/>
  <c r="AQ28" i="238" l="1"/>
  <c r="BB37" i="268" s="1"/>
  <c r="AC28" i="238"/>
  <c r="AU37" i="268" s="1"/>
  <c r="AQ35" i="234"/>
  <c r="AC35" i="234"/>
  <c r="AO36" i="268" l="1"/>
  <c r="BB36" i="268" s="1"/>
  <c r="AI36" i="268"/>
  <c r="AU36" i="268" s="1"/>
  <c r="AQ36" i="233"/>
  <c r="AC36" i="233"/>
  <c r="AQ28" i="233"/>
  <c r="AC28" i="233"/>
  <c r="AQ27" i="232" l="1"/>
  <c r="AC27" i="232"/>
  <c r="AQ36" i="232" l="1"/>
  <c r="AC36" i="232"/>
  <c r="AQ37" i="231"/>
  <c r="AC37" i="231"/>
  <c r="AQ19" i="231"/>
  <c r="AC19" i="231"/>
  <c r="AC42" i="221"/>
  <c r="AQ42" i="221"/>
  <c r="AC34" i="221"/>
  <c r="AQ34" i="221"/>
  <c r="AC27" i="221"/>
  <c r="AQ27" i="221"/>
  <c r="AC43" i="227"/>
  <c r="AQ43" i="227"/>
  <c r="AQ28" i="230"/>
  <c r="AC28" i="230"/>
  <c r="AQ19" i="230"/>
  <c r="AC19" i="230"/>
  <c r="AQ36" i="229"/>
  <c r="AC36" i="229"/>
  <c r="AQ27" i="229"/>
  <c r="AC27" i="229"/>
  <c r="AQ19" i="229"/>
  <c r="AC19" i="229"/>
  <c r="AQ35" i="227"/>
  <c r="AC35" i="227"/>
  <c r="AQ27" i="227"/>
  <c r="AC27" i="227"/>
  <c r="AQ19" i="227"/>
  <c r="AQ32" i="341" s="1"/>
  <c r="AO25" i="268" s="1"/>
  <c r="AC19" i="227"/>
  <c r="AC32" i="341" s="1"/>
  <c r="AI25" i="268" s="1"/>
  <c r="AQ19" i="221"/>
  <c r="AC19" i="221"/>
  <c r="AQ42" i="220"/>
  <c r="AC42" i="220"/>
  <c r="AQ35" i="220"/>
  <c r="AC35" i="220"/>
  <c r="AQ27" i="220"/>
  <c r="AC27" i="220"/>
  <c r="AQ19" i="220"/>
  <c r="AC19" i="220"/>
  <c r="AQ36" i="235" l="1"/>
  <c r="AC25" i="268" s="1"/>
  <c r="AC36" i="235"/>
  <c r="W25" i="268" s="1"/>
  <c r="Q25" i="268"/>
  <c r="AQ43" i="219"/>
  <c r="AC43" i="219"/>
  <c r="BB25" i="268" l="1"/>
  <c r="AQ35" i="219"/>
  <c r="AC35" i="219"/>
  <c r="AQ27" i="219" l="1"/>
  <c r="AC27" i="219"/>
  <c r="AQ19" i="219"/>
  <c r="AQ27" i="284" s="1"/>
  <c r="AC19" i="219"/>
  <c r="AQ26" i="218"/>
  <c r="AC26" i="218"/>
  <c r="AQ19" i="218"/>
  <c r="AQ33" i="218" s="1"/>
  <c r="AC24" i="268" s="1"/>
  <c r="AC19" i="218"/>
  <c r="AQ26" i="217"/>
  <c r="AC26" i="217"/>
  <c r="AQ19" i="217"/>
  <c r="AQ33" i="217" s="1"/>
  <c r="Q24" i="268" s="1"/>
  <c r="AC19" i="217"/>
  <c r="AC33" i="217" s="1"/>
  <c r="K24" i="268" s="1"/>
  <c r="AQ19" i="216"/>
  <c r="AQ28" i="216" s="1"/>
  <c r="AC32" i="268" s="1"/>
  <c r="AC19" i="216"/>
  <c r="AC28" i="216" s="1"/>
  <c r="W32" i="268" s="1"/>
  <c r="AQ19" i="215"/>
  <c r="AQ28" i="215" s="1"/>
  <c r="Q32" i="268" s="1"/>
  <c r="BB32" i="268" s="1"/>
  <c r="AC19" i="215"/>
  <c r="AC28" i="215" s="1"/>
  <c r="K32" i="268" s="1"/>
  <c r="AQ50" i="214"/>
  <c r="AC23" i="268" s="1"/>
  <c r="AQ19" i="214"/>
  <c r="AC19" i="214"/>
  <c r="AQ27" i="214"/>
  <c r="AC27" i="214"/>
  <c r="AQ43" i="214"/>
  <c r="AC43" i="214"/>
  <c r="AQ35" i="214"/>
  <c r="AC35" i="214"/>
  <c r="AQ37" i="213"/>
  <c r="AC37" i="213"/>
  <c r="AQ28" i="213"/>
  <c r="AC28" i="213"/>
  <c r="AQ19" i="213"/>
  <c r="AC19" i="213"/>
  <c r="K25" i="268" l="1"/>
  <c r="AU25" i="268" s="1"/>
  <c r="AC27" i="284"/>
  <c r="BB24" i="268"/>
  <c r="AC50" i="214"/>
  <c r="W23" i="268" s="1"/>
  <c r="AC33" i="218"/>
  <c r="W24" i="268" s="1"/>
  <c r="AU24" i="268" s="1"/>
  <c r="AU32" i="268"/>
  <c r="AQ43" i="212"/>
  <c r="AC43" i="212"/>
  <c r="AQ35" i="212"/>
  <c r="AC35" i="212"/>
  <c r="AQ27" i="212"/>
  <c r="AC27" i="212"/>
  <c r="AQ19" i="212"/>
  <c r="AC19" i="212"/>
  <c r="AQ27" i="211" l="1"/>
  <c r="AC27" i="211"/>
  <c r="AQ19" i="211"/>
  <c r="AQ45" i="211" s="1"/>
  <c r="AO23" i="268" s="1"/>
  <c r="AC19" i="211"/>
  <c r="AQ27" i="209"/>
  <c r="AC27" i="209"/>
  <c r="AC35" i="209" s="1"/>
  <c r="K23" i="268" s="1"/>
  <c r="AQ19" i="209"/>
  <c r="AQ35" i="209" s="1"/>
  <c r="Q23" i="268" s="1"/>
  <c r="AC19" i="209"/>
  <c r="AQ28" i="207"/>
  <c r="AQ37" i="207" s="1"/>
  <c r="AC22" i="268" s="1"/>
  <c r="AC41" i="268" s="1"/>
  <c r="AC28" i="207"/>
  <c r="AC37" i="207" s="1"/>
  <c r="W22" i="268" s="1"/>
  <c r="W41" i="268" s="1"/>
  <c r="AQ19" i="207"/>
  <c r="AC19" i="207"/>
  <c r="AQ27" i="51"/>
  <c r="AC27" i="51"/>
  <c r="AQ19" i="51"/>
  <c r="AC19" i="51"/>
  <c r="BB23" i="268" l="1"/>
  <c r="AO41" i="268"/>
  <c r="AC45" i="211"/>
  <c r="AI23" i="268" s="1"/>
  <c r="AI41" i="268" s="1"/>
  <c r="AC35" i="51"/>
  <c r="K22" i="268" s="1"/>
  <c r="AQ35" i="51"/>
  <c r="Q22" i="268" s="1"/>
  <c r="Q21" i="268"/>
  <c r="BB21" i="268" s="1"/>
  <c r="Q41" i="268" l="1"/>
  <c r="BB41" i="268" s="1"/>
  <c r="AI29" i="272" s="1"/>
  <c r="AU22" i="268"/>
  <c r="K41" i="268"/>
  <c r="AU23" i="268"/>
  <c r="BB22" i="268"/>
  <c r="AU41" i="268" l="1"/>
  <c r="W20" i="272" s="1"/>
</calcChain>
</file>

<file path=xl/sharedStrings.xml><?xml version="1.0" encoding="utf-8"?>
<sst xmlns="http://schemas.openxmlformats.org/spreadsheetml/2006/main" count="7322" uniqueCount="1238">
  <si>
    <t>Hirgan Energy Eng. Co.</t>
  </si>
  <si>
    <t>NISOC</t>
  </si>
  <si>
    <t>Project No.: 53-51-91215</t>
  </si>
  <si>
    <t>Contract No.: 53-73-1264</t>
  </si>
  <si>
    <t>Consult. Proj. No.: 9104</t>
  </si>
  <si>
    <t>Proj.</t>
  </si>
  <si>
    <t>Loc.</t>
  </si>
  <si>
    <t>Disc.</t>
  </si>
  <si>
    <t>Type</t>
  </si>
  <si>
    <t>Seq.</t>
  </si>
  <si>
    <t>Rev.</t>
  </si>
  <si>
    <t>ME</t>
  </si>
  <si>
    <t>DS</t>
  </si>
  <si>
    <t>a</t>
  </si>
  <si>
    <t>M.F.</t>
  </si>
  <si>
    <t>M.Kh.</t>
  </si>
  <si>
    <t>M.M.</t>
  </si>
  <si>
    <t>REV.</t>
  </si>
  <si>
    <t>DATE</t>
  </si>
  <si>
    <t>P.O.I.</t>
  </si>
  <si>
    <t>PREPARED</t>
  </si>
  <si>
    <t>CHECKED</t>
  </si>
  <si>
    <t>APPROVED</t>
  </si>
  <si>
    <t>AUTHORIZED</t>
  </si>
  <si>
    <t>CHANGE RECORD SHEET</t>
  </si>
  <si>
    <t>PAGE</t>
  </si>
  <si>
    <t>R01</t>
  </si>
  <si>
    <t>R02</t>
  </si>
  <si>
    <t>R03</t>
  </si>
  <si>
    <t>SERVICE</t>
  </si>
  <si>
    <t>TYPE</t>
  </si>
  <si>
    <t>ORIENTATION</t>
  </si>
  <si>
    <t>*</t>
  </si>
  <si>
    <t>N/A</t>
  </si>
  <si>
    <t>VENT</t>
  </si>
  <si>
    <t>DRAIN</t>
  </si>
  <si>
    <t>Remarks</t>
  </si>
  <si>
    <t>ULTRASONIC</t>
  </si>
  <si>
    <t>RADIOGRAPHY</t>
  </si>
  <si>
    <t>TRANS. No.</t>
  </si>
  <si>
    <t>Page No: 4  of 9</t>
  </si>
  <si>
    <t>NOTES</t>
  </si>
  <si>
    <t>32</t>
  </si>
  <si>
    <t>48</t>
  </si>
  <si>
    <t>-</t>
  </si>
  <si>
    <t>5</t>
  </si>
  <si>
    <t>1</t>
  </si>
  <si>
    <t>SERVICE:</t>
  </si>
  <si>
    <t>MANUFACTURER:</t>
  </si>
  <si>
    <t>2</t>
  </si>
  <si>
    <t>FOR:</t>
  </si>
  <si>
    <t>MODEL NO:</t>
  </si>
  <si>
    <t>3</t>
  </si>
  <si>
    <t>SITE:</t>
  </si>
  <si>
    <t>TYPE:</t>
  </si>
  <si>
    <t>4</t>
  </si>
  <si>
    <t>NO. REQUIRED:</t>
  </si>
  <si>
    <t>TWO</t>
    <phoneticPr fontId="4" type="noConversion"/>
  </si>
  <si>
    <t>PROCESS DESIGN DATA</t>
  </si>
  <si>
    <t>CONTENTS</t>
  </si>
  <si>
    <t>VAPOUR FLOW</t>
  </si>
  <si>
    <t>(kg/h)</t>
  </si>
  <si>
    <t>6</t>
  </si>
  <si>
    <t>OPERATING TEMP.</t>
  </si>
  <si>
    <t>(°C)</t>
  </si>
  <si>
    <t>REFER SECTION 2.1</t>
  </si>
  <si>
    <t>(kg/kgmol)</t>
  </si>
  <si>
    <t>7</t>
  </si>
  <si>
    <t>OPERATING PRESSURE</t>
  </si>
  <si>
    <t>(barg)</t>
  </si>
  <si>
    <t>* (REFER SECTION 2.1)</t>
  </si>
  <si>
    <t>LIQUID SPECIFIC GRAVITY</t>
  </si>
  <si>
    <t>8</t>
  </si>
  <si>
    <t>HOLDING CAPACITY</t>
  </si>
  <si>
    <r>
      <t>(m</t>
    </r>
    <r>
      <rPr>
        <vertAlign val="superscript"/>
        <sz val="7"/>
        <color indexed="8"/>
        <rFont val="Trebuchet MS"/>
        <family val="2"/>
      </rPr>
      <t>3</t>
    </r>
    <r>
      <rPr>
        <sz val="7"/>
        <color indexed="8"/>
        <rFont val="Trebuchet MS"/>
        <family val="2"/>
      </rPr>
      <t>)</t>
    </r>
  </si>
  <si>
    <t>LIQUID VISCOSITY</t>
  </si>
  <si>
    <t>(cP)</t>
  </si>
  <si>
    <t>9</t>
  </si>
  <si>
    <t>LIQUID FLOW</t>
  </si>
  <si>
    <r>
      <t>(m</t>
    </r>
    <r>
      <rPr>
        <vertAlign val="superscript"/>
        <sz val="7"/>
        <color indexed="8"/>
        <rFont val="Trebuchet MS"/>
        <family val="2"/>
      </rPr>
      <t>3</t>
    </r>
    <r>
      <rPr>
        <sz val="7"/>
        <color indexed="8"/>
        <rFont val="Trebuchet MS"/>
        <family val="2"/>
      </rPr>
      <t>/h)</t>
    </r>
  </si>
  <si>
    <t>REFER SECTION 2.1 (REMARK 2)</t>
    <phoneticPr fontId="4" type="noConversion"/>
  </si>
  <si>
    <t>PROCESS DESIGN REQUIREMENTS</t>
  </si>
  <si>
    <t>REFER SECTION 2.5</t>
  </si>
  <si>
    <t xml:space="preserve">Refer Section </t>
  </si>
  <si>
    <t>MECHANICAL DESIGN DATA</t>
  </si>
  <si>
    <t>10</t>
  </si>
  <si>
    <t>DESIGN TEMPERATURE (MIN/MAX)</t>
  </si>
  <si>
    <t>VESSEL ORIENTATION</t>
  </si>
  <si>
    <t>HORIZONTAL</t>
  </si>
  <si>
    <t>11</t>
  </si>
  <si>
    <t>DESIGN PRESSURE</t>
  </si>
  <si>
    <t>TOTAL VOLUME MAX. OPER.</t>
  </si>
  <si>
    <t>12</t>
  </si>
  <si>
    <t>TEST PRESSURE</t>
  </si>
  <si>
    <t>NORMAL LIQUID VOLUME</t>
  </si>
  <si>
    <t>13</t>
  </si>
  <si>
    <t>INTERNAL VACUUM</t>
  </si>
  <si>
    <t>(mm Hg)</t>
  </si>
  <si>
    <t>FULL VACUUM *</t>
  </si>
  <si>
    <t>ERECTION/SHIPPING WEIGHT</t>
  </si>
  <si>
    <t>(kg)</t>
  </si>
  <si>
    <t>14</t>
  </si>
  <si>
    <t>DIAMETER OF SHELL</t>
  </si>
  <si>
    <t>(mm)</t>
  </si>
  <si>
    <t>TOTAL OPERATING WEIGHT</t>
  </si>
  <si>
    <t>15</t>
  </si>
  <si>
    <t>TAN. TO TAN. DIMENSION</t>
  </si>
  <si>
    <t>WEIGHT FULL OF WATER</t>
  </si>
  <si>
    <t>16</t>
  </si>
  <si>
    <t>WALL THICKNESS SHELL</t>
  </si>
  <si>
    <t>INTERNALS:</t>
  </si>
  <si>
    <t>17</t>
  </si>
  <si>
    <t>WALL THICKNESS HEAD</t>
  </si>
  <si>
    <t>EXPLOSION BLAST LOAD</t>
  </si>
  <si>
    <r>
      <t xml:space="preserve"> (kN/m</t>
    </r>
    <r>
      <rPr>
        <vertAlign val="superscript"/>
        <sz val="7"/>
        <color indexed="8"/>
        <rFont val="Trebuchet MS"/>
        <family val="2"/>
      </rPr>
      <t>2</t>
    </r>
    <r>
      <rPr>
        <sz val="7"/>
        <color indexed="8"/>
        <rFont val="Trebuchet MS"/>
        <family val="2"/>
      </rPr>
      <t>)</t>
    </r>
  </si>
  <si>
    <t>18</t>
  </si>
  <si>
    <t>CORROSION ALLOWANCE</t>
  </si>
  <si>
    <t>ACCELERATION TOW OUT</t>
  </si>
  <si>
    <t>19</t>
  </si>
  <si>
    <t>JOINT EFFICIENCY</t>
  </si>
  <si>
    <t>WIND LOAD</t>
  </si>
  <si>
    <t>(m/s)</t>
  </si>
  <si>
    <t>20</t>
  </si>
  <si>
    <t>HEAD FORM</t>
  </si>
  <si>
    <t>INSULATION THICKNESS</t>
  </si>
  <si>
    <t xml:space="preserve"> REMARK 3  (HOLD 5)</t>
    <phoneticPr fontId="4" type="noConversion"/>
  </si>
  <si>
    <t>STANDARDS AND SPECIFICATIONS</t>
  </si>
  <si>
    <t>21</t>
  </si>
  <si>
    <t>CODE</t>
  </si>
  <si>
    <t>ASME VIII DIV 1 + 'U' STAMP</t>
  </si>
  <si>
    <t>SPECIFICATION</t>
  </si>
  <si>
    <t>YAP1-CTEP00-MEVE-SPEQ-1001</t>
  </si>
  <si>
    <t>MATERIALS</t>
  </si>
  <si>
    <t>22</t>
  </si>
  <si>
    <t>SHELL</t>
  </si>
  <si>
    <t>ASME SA 516 GR 70 *</t>
  </si>
  <si>
    <t>FLANGES</t>
  </si>
  <si>
    <t>ASME SA 105*</t>
  </si>
  <si>
    <t>23</t>
  </si>
  <si>
    <t>HEADS</t>
  </si>
  <si>
    <t>ASME SA 516 GR 70  *</t>
  </si>
  <si>
    <t>NOZZLE</t>
  </si>
  <si>
    <t>: PIPES</t>
  </si>
  <si>
    <t>ASME SA 106 GR B*</t>
  </si>
  <si>
    <t>24</t>
  </si>
  <si>
    <t>LINING / CLADDING</t>
  </si>
  <si>
    <t>(NOTE 4) *</t>
    <phoneticPr fontId="4" type="noConversion"/>
  </si>
  <si>
    <t>NECKS</t>
  </si>
  <si>
    <t>: PLATES</t>
  </si>
  <si>
    <t>ASME SA 516 GR 70*</t>
  </si>
  <si>
    <t>25</t>
  </si>
  <si>
    <t>SUPPORT</t>
  </si>
  <si>
    <t>: SKIRT</t>
  </si>
  <si>
    <t>: FORGINGS</t>
  </si>
  <si>
    <t>26</t>
  </si>
  <si>
    <t>: SADDLES</t>
  </si>
  <si>
    <t>EXTERNAL BOLTS</t>
  </si>
  <si>
    <t>ASME SA 193 GR B7M  *</t>
    <phoneticPr fontId="4" type="noConversion"/>
  </si>
  <si>
    <t>27</t>
  </si>
  <si>
    <t>STRUCTURAL SHAPES</t>
  </si>
  <si>
    <t xml:space="preserve">CARBON STEEL * </t>
    <phoneticPr fontId="4" type="noConversion"/>
  </si>
  <si>
    <t>EXTERNAL NUTS</t>
  </si>
  <si>
    <t>ASME SA 194 GR 2HM  *</t>
    <phoneticPr fontId="4" type="noConversion"/>
  </si>
  <si>
    <t>28</t>
  </si>
  <si>
    <t>INTERNALS</t>
  </si>
  <si>
    <t xml:space="preserve">CARBON STEEL * </t>
  </si>
  <si>
    <t>INTERNAL BOLTS</t>
  </si>
  <si>
    <t>ASME SA 193 GR B8 *</t>
  </si>
  <si>
    <t>29</t>
  </si>
  <si>
    <t>GASKETS</t>
  </si>
  <si>
    <t>SPIRAL WOUND GRAPHOIL FILLED *</t>
    <phoneticPr fontId="4" type="noConversion"/>
  </si>
  <si>
    <t>INTERNAL NUTS</t>
  </si>
  <si>
    <t>ASME SA 194 GR  8 *</t>
  </si>
  <si>
    <t>30</t>
  </si>
  <si>
    <t>LIFTING LUGS</t>
  </si>
  <si>
    <t>PLATES &amp; PADS</t>
  </si>
  <si>
    <t>AS SHELL</t>
  </si>
  <si>
    <t>FABRICATION AND INSPECTION REQUIREMENTS</t>
  </si>
  <si>
    <t>31</t>
  </si>
  <si>
    <t>INSPECTION AUTHORITY</t>
  </si>
  <si>
    <t>THIRD PARTY STAGE INSPECTION (*)</t>
    <phoneticPr fontId="4" type="noConversion"/>
  </si>
  <si>
    <t>DYE PENETRANT</t>
  </si>
  <si>
    <t>PER CODE &amp; SPEC REQUIREMENTS</t>
  </si>
  <si>
    <t>POST WELD HEAT TREATMENT</t>
  </si>
  <si>
    <t>33</t>
  </si>
  <si>
    <t>SPECIAL HEAT TREATMENT</t>
  </si>
  <si>
    <t>PNEUMATIC TEST</t>
  </si>
  <si>
    <t>34</t>
  </si>
  <si>
    <t>IMPACT TESTS</t>
  </si>
  <si>
    <t>35</t>
  </si>
  <si>
    <t>MAGNETIC PARTICLE</t>
  </si>
  <si>
    <t>HYDRO TEST</t>
  </si>
  <si>
    <t>36</t>
  </si>
  <si>
    <t>MATERIAL CERTIFICATIONS</t>
  </si>
  <si>
    <t>IN ACCORDANCE WITH BS EN 10204, TYPE 3.1 MINIMUM FOR PRESSURE CONTAINING COMPONENTS AND ATTACHMENTS</t>
  </si>
  <si>
    <t>PROTECTIVE COATING DATA</t>
  </si>
  <si>
    <t>37</t>
  </si>
  <si>
    <t>SURFACE PREPARATION</t>
  </si>
  <si>
    <t>INSIDE :</t>
  </si>
  <si>
    <t>CLEAN &amp; DRY</t>
  </si>
  <si>
    <t>OUTSIDE :</t>
  </si>
  <si>
    <t>IPS-E-TP-100</t>
  </si>
  <si>
    <t>38</t>
  </si>
  <si>
    <t>PAINT</t>
  </si>
  <si>
    <t>39</t>
  </si>
  <si>
    <t>40</t>
  </si>
  <si>
    <t>REMARKS:-</t>
  </si>
  <si>
    <t>41</t>
  </si>
  <si>
    <t>DESIGN PRESSURE SPECIFIED IS AT TOP OF VESSEL. VENDOR/BIDDER DESIGN SHALL INCLUDE STATIC HEAD FOR VESSEL HLL WITH LIQUID OF SPECIFIC GRAVITY 1.0.</t>
  </si>
  <si>
    <t>42</t>
  </si>
  <si>
    <t>10% DESIGN MARGIN SHALL BE INCLUDED ON THE FLOW RATE.</t>
  </si>
  <si>
    <t>43</t>
  </si>
  <si>
    <t xml:space="preserve">IF THE VESSEL IS LOCATED IN FIRE HAZARDOUS AREA (WILL BE DETERMINED LATER BASED ON EQUIPMENT LAYOUTS), </t>
  </si>
  <si>
    <t>44</t>
  </si>
  <si>
    <t xml:space="preserve">STAINLESS STEEL JACKETING SHALL BE USED OVER INSULATION. </t>
    <phoneticPr fontId="4" type="noConversion"/>
  </si>
  <si>
    <t>45</t>
  </si>
  <si>
    <t>46</t>
  </si>
  <si>
    <t>47</t>
  </si>
  <si>
    <t>49</t>
  </si>
  <si>
    <t>50</t>
  </si>
  <si>
    <t>VESSEL LAYOUT DETAILS</t>
  </si>
  <si>
    <t xml:space="preserve">NOTE : </t>
  </si>
  <si>
    <t>DIMENSIONS IN MILLIMETRES</t>
  </si>
  <si>
    <t>LIQUID LEVELS : VENDOR/BIDDER SHALL ADVISE</t>
    <phoneticPr fontId="12" type="noConversion"/>
  </si>
  <si>
    <t>VENDOR/BIDDER SHALL INDICATE INTERNAL DETAILS</t>
    <phoneticPr fontId="12" type="noConversion"/>
  </si>
  <si>
    <t>NOZZLE INDICATED ARE MINIMUM REQUIREMENT. VENDOR/BIDDER SHALL PROVIDE ADDITIONAL NOZZLES BASED ON DESIGN.</t>
    <phoneticPr fontId="12" type="noConversion"/>
  </si>
  <si>
    <t>NOZZLE CONNECTION SCHEDULE *</t>
  </si>
  <si>
    <t>MK</t>
  </si>
  <si>
    <t>No:</t>
  </si>
  <si>
    <t>SIZE</t>
  </si>
  <si>
    <t>RATING</t>
  </si>
  <si>
    <t>FACE</t>
  </si>
  <si>
    <t>STANDOUT</t>
  </si>
  <si>
    <t>REMARKS</t>
  </si>
  <si>
    <t>N1</t>
  </si>
  <si>
    <t>1 *</t>
  </si>
  <si>
    <t>12" *</t>
    <phoneticPr fontId="16" type="noConversion"/>
  </si>
  <si>
    <t>150#</t>
    <phoneticPr fontId="16" type="noConversion"/>
  </si>
  <si>
    <t>RF</t>
  </si>
  <si>
    <t>WN</t>
  </si>
  <si>
    <t xml:space="preserve">FEED INLET </t>
  </si>
  <si>
    <t>N2</t>
  </si>
  <si>
    <t>CRUDE OUTLET</t>
  </si>
  <si>
    <t xml:space="preserve">N3 </t>
  </si>
  <si>
    <t>1*</t>
  </si>
  <si>
    <t xml:space="preserve"> *</t>
  </si>
  <si>
    <t>GAS OUTLET</t>
  </si>
  <si>
    <t>N4</t>
  </si>
  <si>
    <t>2" *</t>
  </si>
  <si>
    <t>300#</t>
    <phoneticPr fontId="16" type="noConversion"/>
  </si>
  <si>
    <t>LWN</t>
    <phoneticPr fontId="16" type="noConversion"/>
  </si>
  <si>
    <t>UTILITY</t>
  </si>
  <si>
    <t>N5</t>
  </si>
  <si>
    <t>3" *</t>
  </si>
  <si>
    <t>N6</t>
  </si>
  <si>
    <t>N7</t>
  </si>
  <si>
    <t>N8</t>
  </si>
  <si>
    <t>N9A/B</t>
  </si>
  <si>
    <t>2 *</t>
  </si>
  <si>
    <t>4" *</t>
  </si>
  <si>
    <t>LEVEL TRANSMITTER</t>
    <phoneticPr fontId="16" type="noConversion"/>
  </si>
  <si>
    <t>PAIRDED NOZZLES SHALL BE JIG-SET</t>
    <phoneticPr fontId="16" type="noConversion"/>
  </si>
  <si>
    <t>N10A/B</t>
  </si>
  <si>
    <t>LEVEL GAUGE</t>
  </si>
  <si>
    <t>N11</t>
  </si>
  <si>
    <t>PRESSURE TRANSMITTER</t>
  </si>
  <si>
    <t>N12</t>
  </si>
  <si>
    <t>N13A/B</t>
  </si>
  <si>
    <t>LEVEL BRIDLE</t>
  </si>
  <si>
    <t>N14</t>
  </si>
  <si>
    <t>PSV</t>
  </si>
  <si>
    <t>MW 1/2</t>
  </si>
  <si>
    <t>24" *</t>
  </si>
  <si>
    <t>MANWAY C/W DAVIT</t>
    <phoneticPr fontId="16" type="noConversion"/>
  </si>
  <si>
    <t xml:space="preserve">THE VENDOR/BIDDER SHALL CONFIRM FLANGE SIZES AND RATING ON BATTERY LIMIT, BETWEEN THE PACKAGE FOR ALL PROCESS AND </t>
    <phoneticPr fontId="12" type="noConversion"/>
  </si>
  <si>
    <t>UTILITY PIPING.</t>
  </si>
  <si>
    <t xml:space="preserve">NOZZLE INDICATED ABOVE ARE THE MINIMUM REQUIREMENT AND VENDOR/BIDDER SHALL CONFIRM OR PROVIDE ADDITIONAL NOZZLES </t>
    <phoneticPr fontId="12" type="noConversion"/>
  </si>
  <si>
    <t>REQUIRED, IF ANY.</t>
  </si>
  <si>
    <t>VAPOUR MOLEC. WT</t>
  </si>
  <si>
    <t>Basic Design Study and FEED Package Preparation for Construct New KOOPAL (ASMARI &amp; BANGESTAN) Desalting Unit</t>
  </si>
  <si>
    <t>KPL</t>
  </si>
  <si>
    <t>Document Title : 
MECH. D.S. For DESALTING PACKAGES</t>
  </si>
  <si>
    <t xml:space="preserve">VENDOR/BIDDER SHALL DESIGN AND PROVIDE THE INTERNAL SACRIFICIAL ANODES IN ACCORDANCE WITH IPS-E-TP-820 AND IPS-M-TP-750. LIFE OF ANODES SHALL BE </t>
  </si>
  <si>
    <t>MINIMUM 5 YEARS.</t>
  </si>
  <si>
    <t xml:space="preserve"> (MAX)</t>
  </si>
  <si>
    <t>2st Stage Desalter / DE-112 (1 of 3)</t>
  </si>
  <si>
    <t>2st Stage Desalter / DE-112 (2 of 3)</t>
  </si>
  <si>
    <t>2st Stage Desalter / DE-112 (3 of 3)</t>
  </si>
  <si>
    <t>ASMARI TRAIN / DESALTING PACKAGE MECH. D.S. / PK-111 (Sheet 7 of 19)</t>
  </si>
  <si>
    <t>ASMARI TRAIN / DESALTING PACKAGE MECH. D.S. / PK-111 (Sheet 8 of 19)</t>
  </si>
  <si>
    <t>ASMARI TRAIN / DESALTING PACKAGE MECH. D.S. / PK-111 (Sheet 9 of 19)</t>
  </si>
  <si>
    <t>ASMARI TRAIN / DESALTING PACKAGE MECH. D.S. / PK-111 (Sheet 7 of 16)</t>
  </si>
  <si>
    <t>ASMARI TRAIN / DESALTING PACKAGE MECH. D.S. / PK-111 (Sheet 8 of 16)</t>
  </si>
  <si>
    <t>ASMARI TRAIN / DESALTING PACKAGE MECH. D.S. / PK-111 (Sheet 9 of 16)</t>
  </si>
  <si>
    <t>Document Title : 
MECH. BASIC DESIGN MTO &amp; COST ESTIMATION REPORT</t>
  </si>
  <si>
    <t>RE</t>
  </si>
  <si>
    <r>
      <rPr>
        <b/>
        <sz val="14"/>
        <color indexed="8"/>
        <rFont val="Arial"/>
        <family val="2"/>
      </rPr>
      <t>DOCUMENT TITLE:</t>
    </r>
    <r>
      <rPr>
        <b/>
        <sz val="8"/>
        <color indexed="8"/>
        <rFont val="Times New Roman"/>
        <family val="1"/>
      </rPr>
      <t xml:space="preserve">
</t>
    </r>
    <r>
      <rPr>
        <b/>
        <sz val="16"/>
        <color indexed="8"/>
        <rFont val="Arial"/>
        <family val="2"/>
      </rPr>
      <t xml:space="preserve">MECHANICAL BASIC DESIGN MTO
&amp; COST ESTIMATION REPORT
</t>
    </r>
    <r>
      <rPr>
        <b/>
        <sz val="8"/>
        <color indexed="8"/>
        <rFont val="Times New Roman"/>
        <family val="1"/>
      </rPr>
      <t xml:space="preserve">
</t>
    </r>
  </si>
  <si>
    <t>ASMARI TRAIN</t>
  </si>
  <si>
    <t>Basic Design Study and FEED Package
Preparation for Construct New KOOPAL
(ASMARI &amp; BANGESTAN) Desalting Unit</t>
  </si>
  <si>
    <t xml:space="preserve">Page No: </t>
  </si>
  <si>
    <t>of</t>
  </si>
  <si>
    <t>Item No.</t>
  </si>
  <si>
    <t>Description</t>
  </si>
  <si>
    <t>Total Price (Rials)</t>
  </si>
  <si>
    <t>Total Price (Euros)</t>
  </si>
  <si>
    <t>Unit Price
(Rials)</t>
  </si>
  <si>
    <t>Total Price
(Rials)</t>
  </si>
  <si>
    <t>Unit Price
(Euros)</t>
  </si>
  <si>
    <t>Total Price
(Euros)</t>
  </si>
  <si>
    <t>V-171</t>
  </si>
  <si>
    <t>Flare K.O. Drum</t>
  </si>
  <si>
    <t>Qty.
(Set)</t>
  </si>
  <si>
    <t>Size (ID x TL-TL): 1500 x 4500 mm</t>
  </si>
  <si>
    <t>Design Pressure: 3.5 (F.V.) Barg</t>
  </si>
  <si>
    <t>Material (Shell/Heads): SA 516 Gr. 70</t>
  </si>
  <si>
    <t>Installation Position: Horizontal</t>
  </si>
  <si>
    <t>V-191</t>
  </si>
  <si>
    <t>V-201</t>
  </si>
  <si>
    <t>V-211</t>
  </si>
  <si>
    <t>V-231</t>
  </si>
  <si>
    <t>Fuel Gas K.O. Drum</t>
  </si>
  <si>
    <t>Fuel Oil Storage Drum</t>
  </si>
  <si>
    <t>Air Receiver</t>
  </si>
  <si>
    <t>Closed Drain Drum</t>
  </si>
  <si>
    <t>Size (ID x TL-TL): 2000 x 8000 mm</t>
  </si>
  <si>
    <t>Size (ID x TL-TL): 1200 x 2600 mm</t>
  </si>
  <si>
    <t>Design Pressure: 7 Barg</t>
  </si>
  <si>
    <t>Installation Position: Vertical</t>
  </si>
  <si>
    <t>Size (ID x TL-TL): 3000 x 7500 mm</t>
  </si>
  <si>
    <t>Design Pressure: 13 Barg</t>
  </si>
  <si>
    <t>Size (ID x TL-TL): 2400 x 7500 mm</t>
  </si>
  <si>
    <t>Material (Shell/Heads): SA 285 Gr. C</t>
  </si>
  <si>
    <t>BANGESTAN TRAIN</t>
  </si>
  <si>
    <t>V-181</t>
  </si>
  <si>
    <t>V-241</t>
  </si>
  <si>
    <t>NACE 'MR-0175' Required: Yes</t>
  </si>
  <si>
    <t>COMMON (ASMARI &amp; BANGESTAN TRAINS)</t>
  </si>
  <si>
    <t xml:space="preserve">VESSELS </t>
  </si>
  <si>
    <t>TANKS</t>
  </si>
  <si>
    <t>TK-132</t>
  </si>
  <si>
    <t>Skimmer Tank</t>
  </si>
  <si>
    <t>Size (D x H): 10000 x 5000 mm</t>
  </si>
  <si>
    <t>Design Pressure: -0.4 / 25 Kpa(g)</t>
  </si>
  <si>
    <r>
      <t xml:space="preserve">Design Temperature: -2 / 95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</si>
  <si>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r>
      <t xml:space="preserve">Design Temperature: -5 / 85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</si>
  <si>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r>
      <t xml:space="preserve">Design Temperature: -2 / 85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</si>
  <si>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TK-131</t>
  </si>
  <si>
    <t>Dirty Oil Tank</t>
  </si>
  <si>
    <t>Size (D x H): 3000 x 3000 mm</t>
  </si>
  <si>
    <t>Disposal Water Tank</t>
  </si>
  <si>
    <t>Size (D x H): 8000 x 10000 mm</t>
  </si>
  <si>
    <t>TK-133</t>
  </si>
  <si>
    <t>TK-112</t>
  </si>
  <si>
    <t>Surge Tank</t>
  </si>
  <si>
    <t>Dilution Water Tank</t>
  </si>
  <si>
    <t>TK-151</t>
  </si>
  <si>
    <t>TK-270 A/B</t>
  </si>
  <si>
    <t>Fire Water Tank</t>
  </si>
  <si>
    <t>Size (D x H): 15000 x 10000 mm</t>
  </si>
  <si>
    <t>Design Pressure: Atm.+Full of Water</t>
  </si>
  <si>
    <t>Design Pressure: Atm. + Full of Liquid</t>
  </si>
  <si>
    <t>TK-152</t>
  </si>
  <si>
    <t>Elevated Potable Water Tank</t>
  </si>
  <si>
    <t>Size (D x H): 6000 x 4000 mm</t>
  </si>
  <si>
    <t>TK-111</t>
  </si>
  <si>
    <t>Gunbarrel Tank</t>
  </si>
  <si>
    <t>TK-121</t>
  </si>
  <si>
    <t>TK-122</t>
  </si>
  <si>
    <t>TK-141</t>
  </si>
  <si>
    <t>TK-142</t>
  </si>
  <si>
    <t>TK-143</t>
  </si>
  <si>
    <t>TK-161</t>
  </si>
  <si>
    <t>TK-123</t>
  </si>
  <si>
    <t>&amp; IPS-G-ME-150</t>
  </si>
  <si>
    <t>Design Code &amp; Standard: ASME VIII, DIV.1</t>
  </si>
  <si>
    <t>Roof Type: Dome</t>
  </si>
  <si>
    <t>&amp; IPS-G-ME-110</t>
  </si>
  <si>
    <t xml:space="preserve">Design Code &amp; Standard: API 620 </t>
  </si>
  <si>
    <t>Material (Shell/Bottom/Roof): A 283 Gr. C</t>
  </si>
  <si>
    <t>TANKS (Cont'd)</t>
  </si>
  <si>
    <t>VESSELS</t>
  </si>
  <si>
    <t>Off Spec. Tank</t>
  </si>
  <si>
    <t>Size (D x H): 22500 x 14000 mm</t>
  </si>
  <si>
    <t>Des. Standards: API 620 &amp; IPS-G-ME-110</t>
  </si>
  <si>
    <t>Roof Type: Cone</t>
  </si>
  <si>
    <t>Design Code &amp; Standard: AWWA D-100</t>
  </si>
  <si>
    <t>&amp; IPS-G-ME-100</t>
  </si>
  <si>
    <t>Design Code &amp; Standard: API 650</t>
  </si>
  <si>
    <t>STACKS</t>
  </si>
  <si>
    <t>ST-172</t>
  </si>
  <si>
    <t>Cold Vent Stack</t>
  </si>
  <si>
    <t>Design Pressure: 3.5 Barg</t>
  </si>
  <si>
    <r>
      <t xml:space="preserve">Design Temperature: -2 / 125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</si>
  <si>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Material (Shell): SA 516 Gr. 70</t>
  </si>
  <si>
    <t xml:space="preserve">Design Code &amp; Standard: ASME STS-1 </t>
  </si>
  <si>
    <t>/ API 537 / IPS-G-ME-210 / IPS-G-ME-150</t>
  </si>
  <si>
    <t>ASME VIII , DIV. 1</t>
  </si>
  <si>
    <t>Type: Self Supported</t>
  </si>
  <si>
    <t>ST-182</t>
  </si>
  <si>
    <t>Size (D x H): 16 in x 10000 mm</t>
  </si>
  <si>
    <t>PLATE &amp; FRAME HEAT EXCHANGERS</t>
  </si>
  <si>
    <t>Salty Crude / Desalted Crude H.E.</t>
  </si>
  <si>
    <t>E-111</t>
  </si>
  <si>
    <t>Heat Exchanged (KW): 6710 (Dirty Cond.)</t>
  </si>
  <si>
    <t>Design Pressure: 20.3 Barg</t>
  </si>
  <si>
    <t>Material (Plates/Gaskets): Titanium / HNBR</t>
  </si>
  <si>
    <t>Design Code &amp; Standard: API 662</t>
  </si>
  <si>
    <t>&amp; ASME VIII, DIV.1</t>
  </si>
  <si>
    <t>Dilution Water / Waste Water H.E.</t>
  </si>
  <si>
    <t>E-112</t>
  </si>
  <si>
    <t>Heat Exchanged (KW): 2761 (Dirty Cond.)</t>
  </si>
  <si>
    <t>Design Pressure: 17.3 Barg</t>
  </si>
  <si>
    <t>E-121</t>
  </si>
  <si>
    <t>E-122</t>
  </si>
  <si>
    <t>Heat Exchanged (KW): 4216 (Dirty Cond.)</t>
  </si>
  <si>
    <t>Design Pressure: 21.4 Barg</t>
  </si>
  <si>
    <t>PUMPS</t>
  </si>
  <si>
    <t>P-136 A/B</t>
  </si>
  <si>
    <t>Free Water Transfer Pumps</t>
  </si>
  <si>
    <t>Type: Centrifugal (OH2)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</si>
  <si>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21</t>
    </r>
  </si>
  <si>
    <t>Discharge Pressure (Barg): 3.4</t>
  </si>
  <si>
    <t>Material Class(Acc. to API 610): D2</t>
  </si>
  <si>
    <t>Design Code &amp; Standard: API 610</t>
  </si>
  <si>
    <t>&amp; IPS-G-PM-105</t>
  </si>
  <si>
    <t>P-111 A/B/C</t>
  </si>
  <si>
    <t>Salty Crude Transfer Pumps</t>
  </si>
  <si>
    <t>Material Class(Acc. to API 610): D1</t>
  </si>
  <si>
    <t>P-172</t>
  </si>
  <si>
    <t>Flare K.O. Drums Sump Pump</t>
  </si>
  <si>
    <t>Type: Centrifugal (VS4)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</si>
  <si>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5.5</t>
    </r>
  </si>
  <si>
    <t>Discharge Pressure (Barg): 3</t>
  </si>
  <si>
    <t>Material Class(Acc. to API 610): S6</t>
  </si>
  <si>
    <t>P-137 A/B</t>
  </si>
  <si>
    <t>Disposal Water InjectionPumps</t>
  </si>
  <si>
    <t>Type: Centrifugal (BB3)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</si>
  <si>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73</t>
    </r>
  </si>
  <si>
    <t>P-139 A/B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</si>
  <si>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36</t>
    </r>
  </si>
  <si>
    <t>P-234 A/B</t>
  </si>
  <si>
    <t>Closed Drain Drum Pumps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</si>
  <si>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15</t>
    </r>
  </si>
  <si>
    <t>Differential Head (m): 43</t>
  </si>
  <si>
    <t>Closed Drain Drums Sump Pump</t>
  </si>
  <si>
    <t>P-235</t>
  </si>
  <si>
    <t>P-153 A/B</t>
  </si>
  <si>
    <t>Deaerated Water Pumps</t>
  </si>
  <si>
    <t>Type: Centrifugal (Horizontal)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</si>
  <si>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48</t>
    </r>
  </si>
  <si>
    <t>Differential Head (m): 36</t>
  </si>
  <si>
    <r>
      <t xml:space="preserve">Material Class(Acc. to API 610): </t>
    </r>
    <r>
      <rPr>
        <sz val="8"/>
        <rFont val="Times New Roman"/>
        <family val="1"/>
      </rPr>
      <t>I2</t>
    </r>
  </si>
  <si>
    <t>Design Code &amp; Standard: ISO 5199</t>
  </si>
  <si>
    <t>&amp; IPS-M-PM-115</t>
  </si>
  <si>
    <t>P-151 A/B</t>
  </si>
  <si>
    <t>Dilution Water Pumps</t>
  </si>
  <si>
    <t>Differential Head (m): 158</t>
  </si>
  <si>
    <t>P-152</t>
  </si>
  <si>
    <t>Dilution Water Pump</t>
  </si>
  <si>
    <t>P-201</t>
  </si>
  <si>
    <t>Fuel Oil Pump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</si>
  <si>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10</t>
    </r>
  </si>
  <si>
    <t>Differential Head (m): 41</t>
  </si>
  <si>
    <t>Discharge Pressure (Barg): 3.1</t>
  </si>
  <si>
    <t>Material Class(Acc. to API 610): S1</t>
  </si>
  <si>
    <t>P-158</t>
  </si>
  <si>
    <t>Potable Water Loading Pump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</si>
  <si>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33</t>
    </r>
  </si>
  <si>
    <t>Differential Head (m): 31</t>
  </si>
  <si>
    <t>Discharge Pressure (Barg): 2.9</t>
  </si>
  <si>
    <t>P-272 A/B</t>
  </si>
  <si>
    <t>Fire Water Jockey Pumps</t>
  </si>
  <si>
    <t xml:space="preserve">Type: Centrifugal </t>
  </si>
  <si>
    <t>(Horizontal, Overhung Impeller Design)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</si>
  <si>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16.5</t>
    </r>
  </si>
  <si>
    <t>Differential Head (m): 107</t>
  </si>
  <si>
    <t>Discharge Pressure (Barg): 11.3</t>
  </si>
  <si>
    <t>Design Code &amp; Standard: NFPA 20</t>
  </si>
  <si>
    <t>&amp; IPS-M-PM-125</t>
  </si>
  <si>
    <t>Fire Water Pump-Elect. Motor Driven</t>
  </si>
  <si>
    <t>Impeller Between Bearings Design)</t>
  </si>
  <si>
    <t xml:space="preserve">Type: Centrifugal (Horizontal,  </t>
  </si>
  <si>
    <t>P-270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</si>
  <si>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770</t>
    </r>
  </si>
  <si>
    <t>Fire Water Pump-Diesel Engine Driven</t>
  </si>
  <si>
    <t>P-271</t>
  </si>
  <si>
    <t>Flare K.O. Drum Pumps</t>
  </si>
  <si>
    <t>Differential Head (m): 52</t>
  </si>
  <si>
    <t>P-171 A/B</t>
  </si>
  <si>
    <t>Differential Head (m): 50</t>
  </si>
  <si>
    <t>P-273</t>
  </si>
  <si>
    <t>Fire Water Loading Pump</t>
  </si>
  <si>
    <t>P-232 A/B</t>
  </si>
  <si>
    <t>O.W.S. Water Pumps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</si>
  <si>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11</t>
    </r>
  </si>
  <si>
    <t>P-114 A/B/C</t>
  </si>
  <si>
    <t>Salty Crude Booster Pumps</t>
  </si>
  <si>
    <t>P-231 A/B</t>
  </si>
  <si>
    <t>O.W.S. Oil Pumps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</si>
  <si>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6</t>
    </r>
  </si>
  <si>
    <t>Design Code &amp; Standard: API 676</t>
  </si>
  <si>
    <t>Type: P.D.-Rotary (Progressing Cavity)</t>
  </si>
  <si>
    <t>&amp; IPS-M-PM-140</t>
  </si>
  <si>
    <t>Dirty Oil Pumps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</si>
  <si>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5</t>
    </r>
  </si>
  <si>
    <t>Discharge Pressure (Barg): 4</t>
  </si>
  <si>
    <t>Type: P.D.-Rotary (Ext. Gear)</t>
  </si>
  <si>
    <t>P-135 A/B</t>
  </si>
  <si>
    <t>PUMPS (Cont'd)</t>
  </si>
  <si>
    <t>P-121 A/B/C</t>
  </si>
  <si>
    <t>P-124 A/B/C</t>
  </si>
  <si>
    <t>P-145 A/B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</si>
  <si>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14.5</t>
    </r>
  </si>
  <si>
    <t>P-146 A/B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</si>
  <si>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44</t>
    </r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</si>
  <si>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22</t>
    </r>
  </si>
  <si>
    <t>P-147 A/B</t>
  </si>
  <si>
    <t>P-149 A/B</t>
  </si>
  <si>
    <t>P-161 A/B</t>
  </si>
  <si>
    <t>Differential Head (m): 168</t>
  </si>
  <si>
    <t>P-162</t>
  </si>
  <si>
    <t>P-181 A/B</t>
  </si>
  <si>
    <t>P-242 A/B</t>
  </si>
  <si>
    <t>P-241 A/B</t>
  </si>
  <si>
    <t>P-244 A/B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</si>
  <si>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37</t>
    </r>
  </si>
  <si>
    <t>P-122 A/B</t>
  </si>
  <si>
    <t>Discharge Pressure (Barg): 3.9</t>
  </si>
  <si>
    <t>OVERHEAD TRAVELING CRANES</t>
  </si>
  <si>
    <t>CN-114 / CN-124</t>
  </si>
  <si>
    <t>Main Pumps Shelter Cranes</t>
  </si>
  <si>
    <t>Capacity (Kg): 5000</t>
  </si>
  <si>
    <t>Lift / Span / Travel (m): 5.8 / 9.15 / 85</t>
  </si>
  <si>
    <t>Motor Charactristics: IP65- 400V,3Ph,50Hz</t>
  </si>
  <si>
    <t>&amp; EEX-e, IIB, T3</t>
  </si>
  <si>
    <t>Design Code &amp; Standard: BSI 466</t>
  </si>
  <si>
    <t>ASMARI &amp; BANGESTAN TRAINS</t>
  </si>
  <si>
    <t>Utility Building Crane</t>
  </si>
  <si>
    <t>CN-151</t>
  </si>
  <si>
    <t>Lift / Span / Travel (m): 5.8 / 8.15 / 30</t>
  </si>
  <si>
    <t>O.W.S. Pumps Shelter Crane</t>
  </si>
  <si>
    <t>Capacity (Kg): 3000</t>
  </si>
  <si>
    <t>CN-231</t>
  </si>
  <si>
    <t>Lift / Span / Travel (m): 3.8 / 4.15 / 18</t>
  </si>
  <si>
    <t>Lift / Span / Travel (m): 5.6 / 5.15 / 25</t>
  </si>
  <si>
    <t>Capacity (Kg): 1000</t>
  </si>
  <si>
    <t>Type: Top Running, Elect. Motor Driven</t>
  </si>
  <si>
    <t>CN-251 / CN-261</t>
  </si>
  <si>
    <t>Chemical Storage Shelter Cranes</t>
  </si>
  <si>
    <t>Chemical Inj. Package Shelter Cranes</t>
  </si>
  <si>
    <t>CN-252 / CN-262</t>
  </si>
  <si>
    <t>Lift / Span / Travel (m): 5.8 / 9.15 / 20</t>
  </si>
  <si>
    <t>IGF Pumps Shelter Shelter Cranes</t>
  </si>
  <si>
    <t>CN-131 / CN-141</t>
  </si>
  <si>
    <t>Lift / Span / Travel (m): 5.8 / 3.15 / 18</t>
  </si>
  <si>
    <t>CN-271</t>
  </si>
  <si>
    <t>Fire Water Pumps Shelter Crane</t>
  </si>
  <si>
    <t>Lift / Span / Travel (m): 5.8 / 11.15 / 24</t>
  </si>
  <si>
    <t>CN-281</t>
  </si>
  <si>
    <t>Workshop Building Crane</t>
  </si>
  <si>
    <t>Lift / Span / Travel (m): 6.1 / 4.9 / 24</t>
  </si>
  <si>
    <t>CN-111 / CN-121</t>
  </si>
  <si>
    <t>Lift / Span / Travel (m): 5.8 / 6.15 / 30</t>
  </si>
  <si>
    <t xml:space="preserve">Transfer Pumps &amp; Chemical Inj. Packages </t>
  </si>
  <si>
    <t>(Production Unit) Shelter Cranes</t>
  </si>
  <si>
    <t xml:space="preserve">DESALTING PACKAGES </t>
  </si>
  <si>
    <t>PK-111</t>
  </si>
  <si>
    <t>Desalting Package</t>
  </si>
  <si>
    <t>Including 1st &amp; 2nd Stage Desalters</t>
  </si>
  <si>
    <t>Vessels Design Pressure: 20.3 Barg</t>
  </si>
  <si>
    <r>
      <t xml:space="preserve">Vessels Design Temperature: -2 / 95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</si>
  <si>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Vessels Mat. (Shell/Heads): SA 516 Gr. 70</t>
  </si>
  <si>
    <t>Type: Electrostatic - AC / DC</t>
  </si>
  <si>
    <t xml:space="preserve">Vessel Design Code &amp; Standard: </t>
  </si>
  <si>
    <t>ASME VIII, DIV.1 &amp; IPS-G-ME-150</t>
  </si>
  <si>
    <t>Pumps Type: Centrifugal (OH2)</t>
  </si>
  <si>
    <r>
      <t>Pumps 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21</t>
    </r>
  </si>
  <si>
    <t>Pumps Differential Pressure (Barg): 4.4</t>
  </si>
  <si>
    <t>Pumps Material Class(Acc. to API 610): D2</t>
  </si>
  <si>
    <t>Pumps Design Code &amp; Standard: API 610</t>
  </si>
  <si>
    <t xml:space="preserve">(W/ 3 x 50% Transformer), Recycle Pumps, </t>
  </si>
  <si>
    <t>Related Piping, Instruments, etc.</t>
  </si>
  <si>
    <t>PK-121</t>
  </si>
  <si>
    <t>Vessels Design Pressure: 21.4 Barg</t>
  </si>
  <si>
    <r>
      <t>Pumps 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15</t>
    </r>
  </si>
  <si>
    <t>Desalter Vessels Tag Nos.: DE-111 / 112</t>
  </si>
  <si>
    <t>Recycle Pumps Tag Nos.: P-113 A/B</t>
  </si>
  <si>
    <t>Recycle Pumps Tag Nos.: P-123 A/B</t>
  </si>
  <si>
    <t>Desalter Vessels Tag Nos.: DE-121 / 122</t>
  </si>
  <si>
    <t xml:space="preserve">INDIRECT FIRED HEATER PACKAGES </t>
  </si>
  <si>
    <t>H-111 A/B</t>
  </si>
  <si>
    <t>Oil Indirect Fired Heater Packages</t>
  </si>
  <si>
    <t>Rated Heat Exchanged (KW): 8844</t>
  </si>
  <si>
    <t>Design Press. (Shell/Coils): 0.3/20.3 Barg</t>
  </si>
  <si>
    <r>
      <t xml:space="preserve">Design Temperature: -2 / 120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</si>
  <si>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Material (Coils): SA 106 Gr. B</t>
  </si>
  <si>
    <t>Design Code &amp; Standard: API Spec.12K</t>
  </si>
  <si>
    <t>, ASME VIII, DIV.1 &amp; IPS-G-ME-200</t>
  </si>
  <si>
    <t>H-112</t>
  </si>
  <si>
    <t>Water Indirect Fired Heater Packages</t>
  </si>
  <si>
    <t>Rated Heat Exchanged (KW): 3649</t>
  </si>
  <si>
    <t>Design Press. (Shell/Coils): 0.3/17.7 Barg</t>
  </si>
  <si>
    <t>H-121 A/B</t>
  </si>
  <si>
    <t>H-122</t>
  </si>
  <si>
    <t>Rated Heat Exchanged (KW): 2653</t>
  </si>
  <si>
    <t>NACE 'MR-0175' Required: Yes (for Coils)</t>
  </si>
  <si>
    <t>Rated Heat Exchanged (KW): 5571</t>
  </si>
  <si>
    <t>Design Press. (Shell/Coils): 0.3/21.4 Barg</t>
  </si>
  <si>
    <t>P-220 A/B/C/D/E</t>
  </si>
  <si>
    <t>Chemical Loading Pumps</t>
  </si>
  <si>
    <t>Type: Portable Barrel Pump</t>
  </si>
  <si>
    <t>Rated Flow (Lit/min): 160</t>
  </si>
  <si>
    <t>Material: S.S. 316 L</t>
  </si>
  <si>
    <t>Differential Pressure (Bar): 2</t>
  </si>
  <si>
    <t xml:space="preserve"> (For Pumps 'Plan 53B' Sealing System)</t>
  </si>
  <si>
    <t>CHEMICAL INJECTION PACKAGES</t>
  </si>
  <si>
    <t>PK-250</t>
  </si>
  <si>
    <t>Anti Scale Injection Package</t>
  </si>
  <si>
    <r>
      <t>Tank Capacity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): 0.5</t>
    </r>
  </si>
  <si>
    <t>Tank Design Pressure (Barg): 3.5</t>
  </si>
  <si>
    <r>
      <t>Tank Design Temperature (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C): -2 / 55</t>
    </r>
  </si>
  <si>
    <t>Tank Material: S.S. 316 L</t>
  </si>
  <si>
    <t>Max. Injection Rate (Lit/hr): 3</t>
  </si>
  <si>
    <t>Max. Discharge Pressure (Barg): 3</t>
  </si>
  <si>
    <t>Pumps Qty.: 2</t>
  </si>
  <si>
    <t>Pumps Material: S.S. 316 L</t>
  </si>
  <si>
    <t>Agitator Required: Yes</t>
  </si>
  <si>
    <t>Pumps Design Code &amp; Standard: API 675</t>
  </si>
  <si>
    <t>&amp; IPS-M-PM-135</t>
  </si>
  <si>
    <t>Max. Injection Rate (Lit/hr): 85</t>
  </si>
  <si>
    <t>Max. Discharge Pressure (Barg): 12</t>
  </si>
  <si>
    <t>Pumps Qty.: 3</t>
  </si>
  <si>
    <r>
      <t>Tank Capacity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): 2.5</t>
    </r>
  </si>
  <si>
    <t>PK-251</t>
  </si>
  <si>
    <t>Demulsifier Injection Package</t>
  </si>
  <si>
    <t xml:space="preserve">Tank Design Code &amp; Standard: </t>
  </si>
  <si>
    <t>PK-252</t>
  </si>
  <si>
    <t>PK-253</t>
  </si>
  <si>
    <t>CHEMICAL INJECTION PACKAGES (Cont'd)</t>
  </si>
  <si>
    <t>Reverse Demulsifier Injection Package</t>
  </si>
  <si>
    <t>Biocide Injection Package</t>
  </si>
  <si>
    <t>Max. Injection Rate (Lit/hr): 13</t>
  </si>
  <si>
    <t>Max. Injection Rate (Lit/hr): 145</t>
  </si>
  <si>
    <t>PK-254</t>
  </si>
  <si>
    <t>PK-255</t>
  </si>
  <si>
    <t>Corrosion Inhibitor Injection Package</t>
  </si>
  <si>
    <t>Oxygen Scavenger Injection Package</t>
  </si>
  <si>
    <t>Max. Injection Rate (Lit/hr): 7</t>
  </si>
  <si>
    <t>Max. Injection Rate (Lit/hr): 52</t>
  </si>
  <si>
    <r>
      <t>Tank Capacity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): N/A (Portable Barrel)</t>
    </r>
  </si>
  <si>
    <t>Agitator Required: N/A</t>
  </si>
  <si>
    <t>Max. Injection Rate (Lit/hr): 10</t>
  </si>
  <si>
    <t>PK-256</t>
  </si>
  <si>
    <t>PK-257</t>
  </si>
  <si>
    <t>PK-259</t>
  </si>
  <si>
    <t>PK-221</t>
  </si>
  <si>
    <t>Max. Injection Rate (Lit/hr): 12</t>
  </si>
  <si>
    <t>Max. Injection Rate (Lit/hr): 44</t>
  </si>
  <si>
    <t>Max. Discharge Pressure (Barg): 50</t>
  </si>
  <si>
    <t>PK-222</t>
  </si>
  <si>
    <t>Max. Injection Rate (Lit/hr): 17</t>
  </si>
  <si>
    <t>(Production Unit)</t>
  </si>
  <si>
    <t>PK-261</t>
  </si>
  <si>
    <t>PK-262</t>
  </si>
  <si>
    <t>PK-263</t>
  </si>
  <si>
    <t>PK-264</t>
  </si>
  <si>
    <t>PK-265</t>
  </si>
  <si>
    <t>PK-266</t>
  </si>
  <si>
    <t>PK-267</t>
  </si>
  <si>
    <t>PK-223</t>
  </si>
  <si>
    <t>PK-224</t>
  </si>
  <si>
    <t>Max. Injection Rate (Lit/hr): 55</t>
  </si>
  <si>
    <t>Max. Discharge Pressure (Barg): 11</t>
  </si>
  <si>
    <t>Max. Discharge Pressure (Barg): 4</t>
  </si>
  <si>
    <t>Max. Injection Rate (Lit/hr): 44.5</t>
  </si>
  <si>
    <t>Max. Injection Rate (Lit/hr): 1.5</t>
  </si>
  <si>
    <t>Max. Injection Rate (Lit/hr): 15.5</t>
  </si>
  <si>
    <t>Max. Injection Rate (Lit/hr): 2.6</t>
  </si>
  <si>
    <t>Max. Injection Rate (Lit/hr): 24</t>
  </si>
  <si>
    <t>Max. Injection Rate (Lit/hr): 5</t>
  </si>
  <si>
    <t>IGF Package</t>
  </si>
  <si>
    <t>IGF PACKAGES</t>
  </si>
  <si>
    <t>Vessel Design Pressure (Barg): 5 (F.V.)</t>
  </si>
  <si>
    <r>
      <t>Vessel Design Temperature (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C): 95</t>
    </r>
  </si>
  <si>
    <t>Vessel Design Codes &amp; Standards:</t>
  </si>
  <si>
    <t xml:space="preserve">Including IGF Vessel, </t>
  </si>
  <si>
    <t>Oily Sludge Pumps</t>
  </si>
  <si>
    <t>Water Recycle Pumps</t>
  </si>
  <si>
    <t>De-oiled Water Booster Pumps</t>
  </si>
  <si>
    <t>Recovered Waste Oil Pumps</t>
  </si>
  <si>
    <t>Off Spec. Crude Pumps</t>
  </si>
  <si>
    <t>Type: P.D.-Rotary (Twin Screw)</t>
  </si>
  <si>
    <t>PK-131</t>
  </si>
  <si>
    <t xml:space="preserve">Pumps (Water Recycle, De-oiled </t>
  </si>
  <si>
    <t>Water Booster, Recovered Waste Oil</t>
  </si>
  <si>
    <t xml:space="preserve">&amp; Oily Sludge), </t>
  </si>
  <si>
    <t>IGF PACKAGES (Cont'd)</t>
  </si>
  <si>
    <t>Vessel Mat. (Shell/Heads): SA 516 Gr.70</t>
  </si>
  <si>
    <t>Removable Internals Mat.: Duplex S.S.</t>
  </si>
  <si>
    <t>PK-141</t>
  </si>
  <si>
    <t>PK-171</t>
  </si>
  <si>
    <t>Flare Package</t>
  </si>
  <si>
    <t>Total Capacity (Kg/hr): 19912</t>
  </si>
  <si>
    <t>Ignition System Type: Flame Front Gen.</t>
  </si>
  <si>
    <t>(Compressed Air)</t>
  </si>
  <si>
    <t>Stack Size (D x H): 20 in x 12 m</t>
  </si>
  <si>
    <t>Stack Support System: Self-Supported</t>
  </si>
  <si>
    <t>Design Code &amp; Standard: API RP 521,</t>
  </si>
  <si>
    <t>API-537, ASME STS-1,  IPS-G-ME-210,</t>
  </si>
  <si>
    <t xml:space="preserve"> &amp; IPS-E-PR-460 </t>
  </si>
  <si>
    <t>FLARE PACKAGES</t>
  </si>
  <si>
    <t>PK-181</t>
  </si>
  <si>
    <t>Total Capacity (Kg/hr): 2830</t>
  </si>
  <si>
    <t>Stack Size (D x H): 16 in x 12 m</t>
  </si>
  <si>
    <t>FILTERS</t>
  </si>
  <si>
    <t>PK-132</t>
  </si>
  <si>
    <t>Nutshell Filter Package</t>
  </si>
  <si>
    <t>Type: Auotomatic Backwashable</t>
  </si>
  <si>
    <t>Including: 3 x 50% Filter Vessels</t>
  </si>
  <si>
    <t>Discharge Free Oil Content (ppmw): 25</t>
  </si>
  <si>
    <t>Material (Internal Wetted Parts): Duplex S.S.</t>
  </si>
  <si>
    <t>PK-142</t>
  </si>
  <si>
    <t>Design Pressure: 10.3 Barg</t>
  </si>
  <si>
    <t>Design Pressure: 12.6 Barg</t>
  </si>
  <si>
    <t>PK-211 A/B</t>
  </si>
  <si>
    <t>F-151</t>
  </si>
  <si>
    <t>Sealing Water Filter</t>
  </si>
  <si>
    <t>Design Pressure: 17.7 Barg</t>
  </si>
  <si>
    <t>Material (Shell/Heads): C.S.</t>
  </si>
  <si>
    <t>Type: Auotomatic Self Cleaning</t>
  </si>
  <si>
    <t>F-161</t>
  </si>
  <si>
    <t>AIR COMPRESSOR PACKAGES</t>
  </si>
  <si>
    <t>Air Compressor Packages</t>
  </si>
  <si>
    <t>Type: Non-Lubricated, Reciprocating</t>
  </si>
  <si>
    <t>Discharge Pressure: 9 Barg</t>
  </si>
  <si>
    <t>&amp; IPS-M-PM-211</t>
  </si>
  <si>
    <t>AIR DRYER PACKAGES</t>
  </si>
  <si>
    <t>PK-212</t>
  </si>
  <si>
    <t>Air Dryer Packages</t>
  </si>
  <si>
    <t>Type: Adsorber (heatless-pressure swig)</t>
  </si>
  <si>
    <t>Drying Medium : Solid Desicant</t>
  </si>
  <si>
    <r>
      <t>Inlet Flow Rate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510</t>
    </r>
  </si>
  <si>
    <t>Normal Flow Rate (m3/hr): 610</t>
  </si>
  <si>
    <t>Tower Qty.: 2</t>
  </si>
  <si>
    <t>No. of Pre-Filter Req'd: 2</t>
  </si>
  <si>
    <t>No. of After-Filter Req'd: 2</t>
  </si>
  <si>
    <t>Material: C.S.</t>
  </si>
  <si>
    <t>REVERSE OSMOSIS PACKAGES</t>
  </si>
  <si>
    <t>PK-152</t>
  </si>
  <si>
    <t xml:space="preserve">Reverse Osmosis Packages </t>
  </si>
  <si>
    <r>
      <t>Capacity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</t>
    </r>
  </si>
  <si>
    <t>Including: Back Filters, R.O. Unit, C.I.P.,</t>
  </si>
  <si>
    <t>Chemical Injection System &amp; U.V. Lamp</t>
  </si>
  <si>
    <t>No.</t>
  </si>
  <si>
    <t>DESCRIPTION</t>
  </si>
  <si>
    <t>Desalting Packages</t>
  </si>
  <si>
    <t>Indirect Heater Packages</t>
  </si>
  <si>
    <t>Vessels</t>
  </si>
  <si>
    <t>Tanks</t>
  </si>
  <si>
    <t>Pumps</t>
  </si>
  <si>
    <t>IGF Packages</t>
  </si>
  <si>
    <t>Filters</t>
  </si>
  <si>
    <t>Flare Packages</t>
  </si>
  <si>
    <t>Cold Vent Stacks</t>
  </si>
  <si>
    <t>Plate &amp; Frame H. Ex.</t>
  </si>
  <si>
    <t>Chemical Inj. Packages</t>
  </si>
  <si>
    <t>Air Comp. Packages</t>
  </si>
  <si>
    <t>Overhead Travel. Cranes</t>
  </si>
  <si>
    <t>R. O. Packages</t>
  </si>
  <si>
    <t>TOTAL PROCUR. COST</t>
  </si>
  <si>
    <t>COMMON 
(ASMARI &amp; BANGESTAN TRAINS)</t>
  </si>
  <si>
    <t>STRIPPING PACKAGES</t>
  </si>
  <si>
    <t>Stripping Package</t>
  </si>
  <si>
    <t>PK-143</t>
  </si>
  <si>
    <t>Stripped Waste Water Pumps,</t>
  </si>
  <si>
    <t>Including Strpper Towers,</t>
  </si>
  <si>
    <t>Strpper Towers Tag Nos.: T-143 A/B</t>
  </si>
  <si>
    <t>Lower Sec. Dim. (ID x L): 2000 x 2500 mm</t>
  </si>
  <si>
    <t>Upper Sec. Dim. (ID x L): 800 x 5000 mm</t>
  </si>
  <si>
    <t>Total Length: 9000 mm</t>
  </si>
  <si>
    <t>Design Pressure: 5 (F.V.) Barg</t>
  </si>
  <si>
    <t>Mat. (Shell/Heads): SA 516 Gr. 70</t>
  </si>
  <si>
    <t xml:space="preserve">Design Code &amp; Standard: </t>
  </si>
  <si>
    <t>Mat. (Remov. Internals): Duplex S.S.</t>
  </si>
  <si>
    <t>Internals: Packing</t>
  </si>
  <si>
    <t xml:space="preserve">Stripped Waste Water Pumps </t>
  </si>
  <si>
    <t>Tag Nos.: P-148 A/B/C</t>
  </si>
  <si>
    <t>Pumps Differential Pressure (Barg): 3</t>
  </si>
  <si>
    <t>Stripping Packages</t>
  </si>
  <si>
    <t>TOTAL PLANT</t>
  </si>
  <si>
    <t>Design Code &amp; Standard: API 618</t>
  </si>
  <si>
    <t>OVERHEAD TRAVELING CRANES (Cont'd)</t>
  </si>
  <si>
    <t xml:space="preserve">Cooling Water (Sealing System) </t>
  </si>
  <si>
    <t>P-154 A/B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</si>
  <si>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</t>
    </r>
  </si>
  <si>
    <t>Differential Pressure (Bar): 3</t>
  </si>
  <si>
    <t>TK-154</t>
  </si>
  <si>
    <t>Size (D x H): 2000 x 1600 mm</t>
  </si>
  <si>
    <t>BURN PIT IGNITION PACKAGES</t>
  </si>
  <si>
    <t>Unit Price
'FOB' (€)</t>
  </si>
  <si>
    <r>
      <t>Total Price 'FOB' (</t>
    </r>
    <r>
      <rPr>
        <b/>
        <sz val="10"/>
        <rFont val="Calibri"/>
        <family val="2"/>
      </rPr>
      <t>€</t>
    </r>
    <r>
      <rPr>
        <b/>
        <sz val="10"/>
        <rFont val="Arial"/>
        <family val="2"/>
      </rPr>
      <t>)</t>
    </r>
  </si>
  <si>
    <t>Burn Pit Ignition Package</t>
  </si>
  <si>
    <t>Burn Pit Diameter: 11 m</t>
  </si>
  <si>
    <t>Electrical Duty: 1 KW</t>
  </si>
  <si>
    <t>Min. Elect. Equip. Protection: IP 56</t>
  </si>
  <si>
    <t>PK-231</t>
  </si>
  <si>
    <t>Burn Pit Diameter: 12.5 m</t>
  </si>
  <si>
    <t>Electrical Duty: 1.2 KW</t>
  </si>
  <si>
    <t>PK-241</t>
  </si>
  <si>
    <t>TOTAL PROCUREMENT COST</t>
  </si>
  <si>
    <t>Total Price
(€)</t>
  </si>
  <si>
    <r>
      <t xml:space="preserve"> LOCAL SOURCES  
: </t>
    </r>
    <r>
      <rPr>
        <b/>
        <sz val="8"/>
        <rFont val="Arial"/>
        <family val="2"/>
      </rPr>
      <t>با اعمال ضریب هزینه های بالاسری 1.27 شامل
%هزینه بانکی  2
% هزینه بیمه  0.5
% هزینه بازرسی و حمل  2.5
% هزینه های دفتری  0.5
% سود پیمانکار 10
% ضریب عدم قطعیت طراحی پایه  10</t>
    </r>
  </si>
  <si>
    <r>
      <t xml:space="preserve"> FOREIGN SOURCES
: </t>
    </r>
    <r>
      <rPr>
        <b/>
        <sz val="8"/>
        <rFont val="Arial"/>
        <family val="2"/>
      </rPr>
      <t>با اعمال ضریب هزینه های بالاسری 1.58 شامل
%هزینه بانکی  2
% هزینه بیمه  0.4
% هزینه بازرسی و حمل  3
%هزینه ترخیص گمرک  25 
% هزینه های دفتری  0.5
% سود پیمانکار 10
% ضریب عدم قطعیت طراحی پایه  10</t>
    </r>
  </si>
  <si>
    <t>Burn Pit Ignition Packages</t>
  </si>
  <si>
    <t>ردیف</t>
  </si>
  <si>
    <t>شرح</t>
  </si>
  <si>
    <t>شماره تجهیز</t>
  </si>
  <si>
    <t>واحد</t>
  </si>
  <si>
    <t>مقدار</t>
  </si>
  <si>
    <t>نصب مبدلهای حرارتی</t>
  </si>
  <si>
    <t>نصب پمپ ها</t>
  </si>
  <si>
    <t>کد 591111 ردیف 4</t>
  </si>
  <si>
    <t>Kg</t>
  </si>
  <si>
    <t>کد 591231 ردیف2</t>
  </si>
  <si>
    <t>TON</t>
  </si>
  <si>
    <t>کد 591231 ردیف 2</t>
  </si>
  <si>
    <t>کد 591111 ردیف 1</t>
  </si>
  <si>
    <t>2nd Stage Desalter</t>
  </si>
  <si>
    <t>P-236</t>
  </si>
  <si>
    <t>Evaporation Pond Portable Pump</t>
  </si>
  <si>
    <t>Type: Centrifugal , Submersible</t>
  </si>
  <si>
    <t>Differential Pressure (Barg): 2</t>
  </si>
  <si>
    <r>
      <t xml:space="preserve">Material Class(Acc. to API 610): </t>
    </r>
    <r>
      <rPr>
        <sz val="8"/>
        <rFont val="Times New Roman"/>
        <family val="1"/>
      </rPr>
      <t>D2</t>
    </r>
  </si>
  <si>
    <t>IP68</t>
  </si>
  <si>
    <t>Design Code &amp; Standard: JIS B 8325</t>
  </si>
  <si>
    <t>P-246</t>
  </si>
  <si>
    <t>Salty Crude / Desalted Crude Heat Exchanger</t>
  </si>
  <si>
    <t>بهای واحد بــها بدون اعمال ضریب (ریال)</t>
  </si>
  <si>
    <t>هزینه تمام شده مطابق فهرست بها (ریال)</t>
  </si>
  <si>
    <t>PROCUREMENT 
MTO &amp; COST ESTIMATION</t>
  </si>
  <si>
    <r>
      <t>1st</t>
    </r>
    <r>
      <rPr>
        <vertAlign val="superscript"/>
        <sz val="9"/>
        <rFont val="Arial"/>
        <family val="2"/>
      </rPr>
      <t xml:space="preserve"> </t>
    </r>
    <r>
      <rPr>
        <sz val="9"/>
        <rFont val="Arial"/>
        <family val="2"/>
      </rPr>
      <t xml:space="preserve"> Stage Desalter</t>
    </r>
  </si>
  <si>
    <t>کد 591001 ردیف 04</t>
  </si>
  <si>
    <t xml:space="preserve">کد 591001 ردیف 03 </t>
  </si>
  <si>
    <t>کد 591001 ردیف 01</t>
  </si>
  <si>
    <t>کد 591001 ردیف 02</t>
  </si>
  <si>
    <t>کد 591001 ردیف 05</t>
  </si>
  <si>
    <t>Air Compressor Package</t>
  </si>
  <si>
    <t>Air Dryer Package</t>
  </si>
  <si>
    <t>کد 591101 -ردیف 3</t>
  </si>
  <si>
    <t xml:space="preserve">کد 591101 ردیف 01 </t>
  </si>
  <si>
    <t>کد 591101 -ردیف 2</t>
  </si>
  <si>
    <t>نصب بسته های فرایندی</t>
  </si>
  <si>
    <t>نصب مخازن تحت فشار</t>
  </si>
  <si>
    <t>Air Reciever</t>
  </si>
  <si>
    <t>کد 591112 ردیف 2</t>
  </si>
  <si>
    <t>نصب فلرها</t>
  </si>
  <si>
    <t>Cold Flare Package</t>
  </si>
  <si>
    <t xml:space="preserve">کد 591241 ردیف 01 </t>
  </si>
  <si>
    <t>نصب جرثقیلهای سقفی</t>
  </si>
  <si>
    <t>کد 591401 - ردیف 1</t>
  </si>
  <si>
    <t>تخلیه ، بار اندازی و صفافی مصالح</t>
  </si>
  <si>
    <t>نصب و جوشکاری کف مخزن</t>
  </si>
  <si>
    <t>نصب و جوشکاری بدنه مخزن</t>
  </si>
  <si>
    <t>نصب و جوشکاری سقف ثابت مخزن</t>
  </si>
  <si>
    <t>نصب و جوشکاری سازه سقف ثابت مخزن</t>
  </si>
  <si>
    <t>نصب و جوشکاری پله بدنه</t>
  </si>
  <si>
    <t>سند بلاست کف مخازن سقف ثابت</t>
  </si>
  <si>
    <t>سند بلاست بدنه خارجی مخازن و سقف ثابت</t>
  </si>
  <si>
    <t>اضافه بهای سند بلاست داخلی بابت ارتفاع بیش از 5 متر</t>
  </si>
  <si>
    <t>رنگ امیزی سطوح داخل و خارج مخزنها</t>
  </si>
  <si>
    <t>اضافه بهای رنگ امیزی بابت ارتفاع بیش از 5 متر</t>
  </si>
  <si>
    <t xml:space="preserve">مصالح رنگ خارجی پرایمر  </t>
  </si>
  <si>
    <t>Ton</t>
  </si>
  <si>
    <t>M2</t>
  </si>
  <si>
    <t xml:space="preserve">کد 591308 </t>
  </si>
  <si>
    <t>کد 591307</t>
  </si>
  <si>
    <t>کد 591741 - ردیف 1</t>
  </si>
  <si>
    <t>کد 591741 - ردیف 3</t>
  </si>
  <si>
    <t>کد 591741 - ردیف 4</t>
  </si>
  <si>
    <t>کد 591742 - ردیف 2</t>
  </si>
  <si>
    <t>کد 591742 - ردیف 3</t>
  </si>
  <si>
    <t>کد 591731- ردیف 3</t>
  </si>
  <si>
    <t>مصالح رنگ داخلی بدنه و کف (سه لایه پرایمر،میانی و نهایی)</t>
  </si>
  <si>
    <t>مصالح رنگ خارجی بدنه نهایی و میانی</t>
  </si>
  <si>
    <t xml:space="preserve">تست هیدرواستاتیک </t>
  </si>
  <si>
    <t>آزمایش پرتو نگاری</t>
  </si>
  <si>
    <t>CM</t>
  </si>
  <si>
    <t>کد 591731- ردیف 12</t>
  </si>
  <si>
    <t>کد591901ردیف 2</t>
  </si>
  <si>
    <t xml:space="preserve">کد591921 </t>
  </si>
  <si>
    <t>کد 591301 - ردیف 1</t>
  </si>
  <si>
    <t>کد 591302 - ردیف 1</t>
  </si>
  <si>
    <t>کد 591303 - ردیف 1</t>
  </si>
  <si>
    <t>کد 591304 - ردیف 1</t>
  </si>
  <si>
    <t>نصب و جوشکاری پله بدنه و سایر متعلقات</t>
  </si>
  <si>
    <t>کد591901ردیف 1</t>
  </si>
  <si>
    <t xml:space="preserve">مصالح رنگ خارجی بدنه نهایی و میانی </t>
  </si>
  <si>
    <t>M3</t>
  </si>
  <si>
    <t>خارج از فهرست بها</t>
  </si>
  <si>
    <t>کد591921</t>
  </si>
  <si>
    <t xml:space="preserve">کد 591731- ردیف 12 </t>
  </si>
  <si>
    <t>کد591901-ردیف 1</t>
  </si>
  <si>
    <t>نصب  هیترها</t>
  </si>
  <si>
    <t>H-111A/B</t>
  </si>
  <si>
    <t>Water Indirect Fired Heater Package</t>
  </si>
  <si>
    <t>H-121A/B</t>
  </si>
  <si>
    <t>Dilution Water / Waste Water Heat Exchanger</t>
  </si>
  <si>
    <t>Free Water  Transfer Pumps</t>
  </si>
  <si>
    <t>Disposal Water Injection Main Pumps</t>
  </si>
  <si>
    <t>Disposal Water Injection Booster Pumps</t>
  </si>
  <si>
    <t>Flare K.O Drum Pumps</t>
  </si>
  <si>
    <t>Oil-Water Separator Oil Pumps</t>
  </si>
  <si>
    <t>Oil-Water Separator Water Pumps</t>
  </si>
  <si>
    <t>IGF Water Recycle Pumps</t>
  </si>
  <si>
    <t>IGF Recovered Waste Oil Pumps</t>
  </si>
  <si>
    <t>IGF De-oiled Waste Booster Pumps</t>
  </si>
  <si>
    <t>بهای واحد بــها با اعمال ضریب (ریال) *</t>
  </si>
  <si>
    <t xml:space="preserve">TANKS CONSTRUCTION &amp; OTHER EQUIPMENT INSTALLATION 
COST ESTIMATION
</t>
  </si>
  <si>
    <t>Desalters Recycle Pumps</t>
  </si>
  <si>
    <t>P-113 A/B</t>
  </si>
  <si>
    <t>P-130 A/B</t>
  </si>
  <si>
    <t>P-131 A/B</t>
  </si>
  <si>
    <t>P-132 A/B</t>
  </si>
  <si>
    <t>P-133 A/B</t>
  </si>
  <si>
    <t>IGF Oily Sludge Pumps</t>
  </si>
  <si>
    <t>P-134 A/B</t>
  </si>
  <si>
    <t>Stripped Waste Water Pumps</t>
  </si>
  <si>
    <t>P-123 A/B</t>
  </si>
  <si>
    <t>P-140 A/B</t>
  </si>
  <si>
    <t>P-141 A/B</t>
  </si>
  <si>
    <t>P-142 A/B</t>
  </si>
  <si>
    <t>P-143 A/B</t>
  </si>
  <si>
    <t>P-144 A/B</t>
  </si>
  <si>
    <t>Potable Water Loading Pumps</t>
  </si>
  <si>
    <t>Fire Water Pump - Electrical Motor Driven</t>
  </si>
  <si>
    <t>Fire Water Pump - Diesel Engine Driven</t>
  </si>
  <si>
    <t>Recycle Pumps</t>
  </si>
  <si>
    <t>Gunbarrel  نصب و اجرای مخزن</t>
  </si>
  <si>
    <t xml:space="preserve">نصب اجزا داخلی </t>
  </si>
  <si>
    <t>Surge  نصب و اجرای مخزن</t>
  </si>
  <si>
    <t xml:space="preserve">Dirty Oil  نصب و اجرای مخزن </t>
  </si>
  <si>
    <t>Skimmer  نصب و اجرای مخزن</t>
  </si>
  <si>
    <t>Disposal نصب و اجرای مخزن</t>
  </si>
  <si>
    <t>Dilution  Water نصب و اجرای مخزن</t>
  </si>
  <si>
    <t>Off-Spec نصب و اجرای مخزن</t>
  </si>
  <si>
    <t>Elevated Potable Water نصب و اجرای مخزن</t>
  </si>
  <si>
    <t>Tank</t>
  </si>
  <si>
    <t xml:space="preserve">Cooling Water (Pumps Sealing System) </t>
  </si>
  <si>
    <t>Pumps Cooling Water نصب و اجرای مخزن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</si>
  <si>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</si>
  <si>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</si>
  <si>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</si>
  <si>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</si>
  <si>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</si>
  <si>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</si>
  <si>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</si>
  <si>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</si>
  <si>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</si>
  <si>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</si>
  <si>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</si>
  <si>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</si>
  <si>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</si>
  <si>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</si>
  <si>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</si>
  <si>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</si>
  <si>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</si>
  <si>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</si>
  <si>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</si>
  <si>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</si>
  <si>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</si>
  <si>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</si>
  <si>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</si>
  <si>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</si>
  <si>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</si>
  <si>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</si>
  <si>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</si>
  <si>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</si>
  <si>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</si>
  <si>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</si>
  <si>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</si>
  <si>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</si>
  <si>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</si>
  <si>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</si>
  <si>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</si>
  <si>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</si>
  <si>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</si>
  <si>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</si>
  <si>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</si>
  <si>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</si>
  <si>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</si>
  <si>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</si>
  <si>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</si>
  <si>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</si>
  <si>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</si>
  <si>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</si>
  <si>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</si>
  <si>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</si>
  <si>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</si>
  <si>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</si>
  <si>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</si>
  <si>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</si>
  <si>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3.3.16</t>
  </si>
  <si>
    <t>3.3.17</t>
  </si>
  <si>
    <t>3.3.18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</si>
  <si>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</si>
  <si>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</si>
  <si>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</si>
  <si>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</si>
  <si>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</si>
  <si>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</si>
  <si>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</si>
  <si>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</si>
  <si>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</si>
  <si>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</si>
  <si>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3.4.11</t>
  </si>
  <si>
    <t>3.4.12</t>
  </si>
  <si>
    <t>3.4.13</t>
  </si>
  <si>
    <t>3.4.14</t>
  </si>
  <si>
    <t>3.4.15</t>
  </si>
  <si>
    <t>3.4.16</t>
  </si>
  <si>
    <t>3.4.17</t>
  </si>
  <si>
    <t>3.4.18</t>
  </si>
  <si>
    <t>3.4.19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</si>
  <si>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</si>
  <si>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</si>
  <si>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</si>
  <si>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</si>
  <si>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</si>
  <si>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</si>
  <si>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</si>
  <si>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</si>
  <si>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3.5.9</t>
  </si>
  <si>
    <t>3.5.10</t>
  </si>
  <si>
    <t>3.5.11</t>
  </si>
  <si>
    <t>3.5.12</t>
  </si>
  <si>
    <t>3.5.13</t>
  </si>
  <si>
    <t>3.5.14</t>
  </si>
  <si>
    <t>3.5.15</t>
  </si>
  <si>
    <t>3.5.16</t>
  </si>
  <si>
    <t>3.5.17</t>
  </si>
  <si>
    <t>3.5.18</t>
  </si>
  <si>
    <t>3.6.1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</si>
  <si>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</si>
  <si>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</si>
  <si>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</si>
  <si>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</si>
  <si>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</si>
  <si>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</si>
  <si>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</si>
  <si>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</si>
  <si>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</si>
  <si>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</si>
  <si>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</si>
  <si>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</si>
  <si>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</si>
  <si>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</si>
  <si>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</si>
  <si>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</si>
  <si>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3.6.18</t>
  </si>
  <si>
    <t>3.5.19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</si>
  <si>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</si>
  <si>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</si>
  <si>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</si>
  <si>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</si>
  <si>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</si>
  <si>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</si>
  <si>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</si>
  <si>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</si>
  <si>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</si>
  <si>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</si>
  <si>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</si>
  <si>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</si>
  <si>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</si>
  <si>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</si>
  <si>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</si>
  <si>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</si>
  <si>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>3.7.17</t>
  </si>
  <si>
    <t>3.7.18</t>
  </si>
  <si>
    <t>DE-111</t>
  </si>
  <si>
    <t>DE-112</t>
  </si>
  <si>
    <t>PK-151</t>
  </si>
  <si>
    <t>Deaeration Package</t>
  </si>
  <si>
    <t>R..O. Package</t>
  </si>
  <si>
    <t>Demulsifier Injection Package (Product. Unit)</t>
  </si>
  <si>
    <t>Corrosion Inhibit. Inj. Package (Product. Unit)</t>
  </si>
  <si>
    <t>DE-121</t>
  </si>
  <si>
    <t>DE-122</t>
  </si>
  <si>
    <t>ST-171</t>
  </si>
  <si>
    <t>PK-172</t>
  </si>
  <si>
    <t>CN-124</t>
  </si>
  <si>
    <t>CN-114</t>
  </si>
  <si>
    <t>Main Pumps Shelter Crane</t>
  </si>
  <si>
    <t>Chemical Storage Shelter Crane</t>
  </si>
  <si>
    <t>CN-251</t>
  </si>
  <si>
    <t>CN-261</t>
  </si>
  <si>
    <t>Chemical Injection Packages Shelter Crane</t>
  </si>
  <si>
    <t>CN-252</t>
  </si>
  <si>
    <t>CN-262</t>
  </si>
  <si>
    <t>IGF Pumps Shelter Crane</t>
  </si>
  <si>
    <t>CN-131</t>
  </si>
  <si>
    <t>CN-141</t>
  </si>
  <si>
    <t>Transfer Pumps &amp; Chemical Inj. Pack. 
(Product. Unit) Shelter Cranes</t>
  </si>
  <si>
    <t>CN-111</t>
  </si>
  <si>
    <t>CN-121</t>
  </si>
  <si>
    <t>TOTAL PROCUREMENT NET PRICE</t>
  </si>
  <si>
    <t>TOTAL CONSTRUCTION &amp; INSTALLATION COST</t>
  </si>
  <si>
    <t>ردیف آسماری</t>
  </si>
  <si>
    <t>ردیف بنگستان</t>
  </si>
  <si>
    <t>مشترک</t>
  </si>
  <si>
    <t>کل کارخانه</t>
  </si>
  <si>
    <t>توضیحات</t>
  </si>
  <si>
    <t xml:space="preserve">نصب مخازن ذخیره (اتمسفریک و کم فشار) </t>
  </si>
  <si>
    <t xml:space="preserve">نصب مخازن ذخیره اتمسفریک </t>
  </si>
  <si>
    <t>مجموع هزینه نصب (ریال)</t>
  </si>
  <si>
    <t>کد 591111 ردیف 3</t>
  </si>
  <si>
    <t>Unit Price
(Rials) #</t>
  </si>
  <si>
    <t>Off-Spec. Crude Pumps</t>
  </si>
  <si>
    <t>P-148 A/B/C</t>
  </si>
  <si>
    <t>Cooling Water (Pumps Seal. Sys.) Recycle Pumps</t>
  </si>
  <si>
    <t>کد 591111 ردیف 2</t>
  </si>
  <si>
    <t>کد 591101 -ردیف 1</t>
  </si>
  <si>
    <t xml:space="preserve">کد 591011 ردیف 02 و
کد 591013 ردیف 01 </t>
  </si>
  <si>
    <t>#: The mentioned cost is only for design &amp; procurement of raw material. 
The construction &amp; installation cost is noted in next section (Construction &amp; Installation Cost).</t>
  </si>
  <si>
    <t>Material: S.S. Typ. 316</t>
  </si>
  <si>
    <t xml:space="preserve">مصالح پوشش داخلی </t>
  </si>
  <si>
    <t>رنگ امیزی سطوح داخل و خارج مخزن</t>
  </si>
  <si>
    <t xml:space="preserve">سند بلاست داخل مخزن </t>
  </si>
  <si>
    <t>اضافه بهای سند بلاست خارجی بابت ارتفاع بیش از 5 متر</t>
  </si>
  <si>
    <t xml:space="preserve">نصب و جوشکاری سازه نگهدارنده مخزن </t>
  </si>
  <si>
    <t>Fire Water  نصب و اجرای مخازن</t>
  </si>
  <si>
    <t>هزینه تمام شده مطابق فهرست بها ، با اعمال ضریب (ریال) *</t>
  </si>
  <si>
    <t xml:space="preserve"> Shell Dim. (ID x TL-TL): 3700 x 12000 mm</t>
  </si>
  <si>
    <t xml:space="preserve"> Dimsion (ID x TL-TL): 3400 x 11000mm</t>
  </si>
  <si>
    <t xml:space="preserve"> Dimsion (ID x TL-TL): 2600 x 10500 mm</t>
  </si>
  <si>
    <t xml:space="preserve"> Dimsion (ID x TL-TL): 2400 x 9500 mm</t>
  </si>
  <si>
    <t>کد 591113 ردیف 1</t>
  </si>
  <si>
    <t>کد 591112 ردیف 1</t>
  </si>
  <si>
    <t>نصب فیلترهای آب نشت بندی پمپ ها</t>
  </si>
  <si>
    <t>نصب فیلتر آب نشت بندی پمپ ها</t>
  </si>
  <si>
    <t xml:space="preserve"> نصب فیلتر آب نشت بندی پمپ ها</t>
  </si>
  <si>
    <t>R00</t>
  </si>
  <si>
    <t>JUN. 2014</t>
  </si>
  <si>
    <t>IFC</t>
  </si>
  <si>
    <t>SEP. 2014</t>
  </si>
  <si>
    <t>91215-TN-ME-0544</t>
  </si>
  <si>
    <t>Electrical Motor Driven, Explosion Proof</t>
  </si>
  <si>
    <t>برآورد اجراو نصب تجهیزات مکانیک بر اساس فهرست بهای اختصاصی تاسیسات نفت و گاز،  رشته نصب واحدهای بهره برداری نفت و گاز -1393</t>
  </si>
  <si>
    <t>X</t>
  </si>
  <si>
    <t>کد 90501 فهرست بهای ابنیه - 1393 **</t>
  </si>
  <si>
    <r>
      <t xml:space="preserve">* :
</t>
    </r>
    <r>
      <rPr>
        <b/>
        <i/>
        <sz val="10"/>
        <color indexed="8"/>
        <rFont val="B Titr"/>
        <charset val="178"/>
      </rPr>
      <t>محاسبة ضرایب</t>
    </r>
    <r>
      <rPr>
        <b/>
        <sz val="8"/>
        <color indexed="8"/>
        <rFont val="Verdana"/>
        <family val="2"/>
      </rPr>
      <t xml:space="preserve">
-  ضریب هزینه بالاسری: 1.43
-  ضریب هزینه تفاوت بیمه های تأمین اجتماعی:  1.069
-  ضریب عدم قطعیت طراحی پایه:  1.1
-  ضریب هزینه تجهیز و برچیدن کارگاه (مطابق با فهرست بهای اختصاصی نفت و گاز- نشریه شماره 059):  1.075
هزینه تمام شده عملیات اجرایی مطابق فهرست بها (پس از اعمال ضرایب) ← از فرمول" X * 1.806" به دست می آید. (X هزینه کل برآورد عملیات اجرایی)
** :
-  ضریب هزینه تجهیز و برچیدن کارگاه (مطابق با فهرست بهای واحد پایه رشته ابنیه - سال 1393):  1.04</t>
    </r>
  </si>
  <si>
    <t>Size (D x H): 25000 x 15000 mm</t>
  </si>
  <si>
    <t>Size (D x H): 10000 x 12000 mm</t>
  </si>
  <si>
    <t>Size (D x H): 20000 x 15000 mm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</si>
  <si>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354</t>
    </r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</si>
  <si>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23</t>
    </r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</si>
  <si>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43</t>
    </r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</si>
  <si>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186</t>
    </r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</si>
  <si>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19</t>
    </r>
  </si>
  <si>
    <r>
      <t>Pumps 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50</t>
    </r>
  </si>
  <si>
    <r>
      <t>Design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340</t>
    </r>
  </si>
  <si>
    <r>
      <t>Design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100</t>
    </r>
  </si>
  <si>
    <r>
      <t>Rated Flow Rate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340</t>
    </r>
  </si>
  <si>
    <r>
      <t>Flow Rate: 3 x 1.1 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</t>
    </r>
  </si>
  <si>
    <r>
      <t>Rated Flow Rate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100</t>
    </r>
  </si>
  <si>
    <r>
      <t>Flow Rate: 4 x 1.1 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</t>
    </r>
  </si>
  <si>
    <t>IBB</t>
  </si>
  <si>
    <t>ردیف فهرست بهای نفت سال 93</t>
  </si>
  <si>
    <t>DEAERATION PACKAGES</t>
  </si>
  <si>
    <t>E-151</t>
  </si>
  <si>
    <t>Chilling Unit (Deaeration System)</t>
  </si>
  <si>
    <r>
      <t>Flow Rate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25</t>
    </r>
  </si>
  <si>
    <t>Type: Air-cooled H.E.</t>
  </si>
  <si>
    <t>The mentioned capacity shall be confirmed &amp; finalized by Deaerator Vendor.</t>
  </si>
  <si>
    <t>The mentioned size shall be confirmed &amp; finalized by Deaerator Vendor.</t>
  </si>
  <si>
    <t>Water Liquid Return Pumps</t>
  </si>
  <si>
    <t>P-157 A/B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</si>
  <si>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</t>
    </r>
  </si>
  <si>
    <t>The mentioned capacity shall be confirmed 
&amp; finalized by Deaerator Vendor.</t>
  </si>
  <si>
    <t>V-153</t>
  </si>
  <si>
    <t xml:space="preserve">Recycle Water Vessel </t>
  </si>
  <si>
    <t xml:space="preserve">(Deaeration System) </t>
  </si>
  <si>
    <t>Recycle Water Vessel (Deaeration System)</t>
  </si>
  <si>
    <t>Water Liquid Ring Return Pumps (Deaerat. Sys.)</t>
  </si>
  <si>
    <t>Chilling Unit (Deaerat. Sts.)</t>
  </si>
  <si>
    <t>Page No: 1 of 109</t>
  </si>
  <si>
    <t>Page No: 2 of 109</t>
  </si>
  <si>
    <t>91215-TN-ME-0568</t>
  </si>
  <si>
    <t>Differential Head (m): 31.2</t>
  </si>
  <si>
    <t>Differential Head (m): 27.6</t>
  </si>
  <si>
    <t>Gunbarrel Tank (Settling Tank)</t>
  </si>
  <si>
    <t>Discharge Pressure (Barg): 17.2</t>
  </si>
  <si>
    <t>Differential Head (m): 170</t>
  </si>
  <si>
    <t>Discharge Pressure (Barg): 16.7</t>
  </si>
  <si>
    <t>Discharge Pressure (Barg): 74.4</t>
  </si>
  <si>
    <t>Differential Head (m): 607.4</t>
  </si>
  <si>
    <t>Differential Head (m): 331</t>
  </si>
  <si>
    <t>Discharge Pressure (Barg): 37.4</t>
  </si>
  <si>
    <t>Size (D x H): 20 in x 10000 mm</t>
  </si>
  <si>
    <t>P-116</t>
  </si>
  <si>
    <t>Water Glycol Loading Pump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</si>
  <si>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9.6</t>
    </r>
  </si>
  <si>
    <t xml:space="preserve"> (Deaeration System)</t>
  </si>
  <si>
    <t>(For 6 Months Operation)</t>
  </si>
  <si>
    <t xml:space="preserve">Chemicals </t>
  </si>
  <si>
    <t>Lab. Equipment and Divices</t>
  </si>
  <si>
    <t>&amp; IPS-M-GN-350</t>
  </si>
  <si>
    <t>91215-TN-ME-0586</t>
  </si>
  <si>
    <t>FEB. 2015</t>
  </si>
  <si>
    <t>Design Pressure: Atm.</t>
  </si>
  <si>
    <t>Heat Exchanged (KW): 2009 (Dirty Cond.)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</si>
  <si>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255</t>
    </r>
  </si>
  <si>
    <t>Discharge Pressure (Barg): 5.3</t>
  </si>
  <si>
    <r>
      <t xml:space="preserve">Material Class(Acc. to API 610): </t>
    </r>
    <r>
      <rPr>
        <sz val="8"/>
        <rFont val="Times New Roman"/>
        <family val="1"/>
      </rPr>
      <t>S5</t>
    </r>
  </si>
  <si>
    <t>Discharge Pressure (Barg): 7.4</t>
  </si>
  <si>
    <t>Discharge Pressure (Barg): 3.6</t>
  </si>
  <si>
    <t>Differential Head (m): 46.81</t>
  </si>
  <si>
    <t>Discharge Pressure (Barg): 8.5</t>
  </si>
  <si>
    <t>Differential Head (m): 33.4</t>
  </si>
  <si>
    <t>Differential Head (m): 39</t>
  </si>
  <si>
    <t>Discharge Pressure (Barg): 5.4</t>
  </si>
  <si>
    <r>
      <t>Rated Flow 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/hr): 173</t>
    </r>
  </si>
  <si>
    <t>Differential Head (m): 186.3</t>
  </si>
  <si>
    <t>Discharge Pressure (Barg): 18</t>
  </si>
  <si>
    <t>Discharge Pressure (Barg): 6.5</t>
  </si>
  <si>
    <t>Differential Head (m): 670</t>
  </si>
  <si>
    <t>Discharge Pressure (Barg): 17.8</t>
  </si>
  <si>
    <t>Discharge Pressure (Barg): 7.3</t>
  </si>
  <si>
    <t>Differential Head (m): 28</t>
  </si>
  <si>
    <t>Differential Head (m): 61</t>
  </si>
  <si>
    <t>Discharge Pressure (Barg): 9</t>
  </si>
  <si>
    <t>Discharge Pressure (Barg): 3.03</t>
  </si>
  <si>
    <t>Differential Head (m): 88.7</t>
  </si>
  <si>
    <t>Discharge Pressure (Barg): 9.5</t>
  </si>
  <si>
    <t>Differential Head (m): 30.6</t>
  </si>
  <si>
    <t>Vessels Dim. (ID x TL-TL):4267x30480 mm</t>
  </si>
  <si>
    <t>Vessels Dim. (ID x TL-TL):3352x16764mm</t>
  </si>
  <si>
    <t>JAN. 2016</t>
  </si>
  <si>
    <t>91215-TN-ME-0596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</si>
</sst>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\ @"/>
    <numFmt numFmtId="166" formatCode="#,##0.0\ \ \ \ \ "/>
    <numFmt numFmtId="167" formatCode="#,##0.0"/>
    <numFmt numFmtId="168" formatCode="#,##0."/>
    <numFmt numFmtId="169" formatCode="0\&quot;"/>
    <numFmt numFmtId="170" formatCode="_-* #,##0.00_-;_-* #,##0.00\-;_-* &quot;-&quot;??_-;_-@_-"/>
    <numFmt numFmtId="171" formatCode="[$€-413]\ #,##0_-"/>
    <numFmt numFmtId="172" formatCode="#,##0_ ;[Red]\-#,##0\ "/>
    <numFmt numFmtId="173" formatCode="_-* #,##0_-;_-* #,##0\-;_-* &quot;-&quot;??_-;_-@_-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8"/>
      <color indexed="12"/>
      <name val="Times New Roman"/>
      <family val="1"/>
    </font>
    <font>
      <sz val="8"/>
      <color indexed="17"/>
      <name val="Times New Roman"/>
      <family val="1"/>
    </font>
    <font>
      <b/>
      <sz val="8"/>
      <color indexed="8"/>
      <name val="Times New Roman"/>
      <family val="1"/>
    </font>
    <font>
      <sz val="9"/>
      <name val="Times New Roman"/>
      <family val="1"/>
    </font>
    <font>
      <b/>
      <sz val="8"/>
      <color indexed="8"/>
      <name val="Arial"/>
      <family val="2"/>
    </font>
    <font>
      <sz val="8.5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8.5"/>
      <name val="Arial"/>
      <family val="2"/>
    </font>
    <font>
      <sz val="8"/>
      <color indexed="8"/>
      <name val="Arial"/>
      <family val="2"/>
    </font>
    <font>
      <sz val="10"/>
      <name val="Trebuchet MS"/>
      <family val="2"/>
    </font>
    <font>
      <b/>
      <sz val="9"/>
      <color indexed="8"/>
      <name val="Arial"/>
      <family val="2"/>
    </font>
    <font>
      <sz val="7"/>
      <name val="Trebuchet MS"/>
      <family val="2"/>
    </font>
    <font>
      <sz val="7"/>
      <color indexed="8"/>
      <name val="Trebuchet MS"/>
      <family val="2"/>
    </font>
    <font>
      <b/>
      <sz val="7"/>
      <color indexed="8"/>
      <name val="Trebuchet MS"/>
      <family val="2"/>
    </font>
    <font>
      <vertAlign val="superscript"/>
      <sz val="7"/>
      <color indexed="8"/>
      <name val="Trebuchet MS"/>
      <family val="2"/>
    </font>
    <font>
      <sz val="7"/>
      <color indexed="8"/>
      <name val="Arial"/>
      <family val="2"/>
    </font>
    <font>
      <u/>
      <sz val="7"/>
      <name val="Trebuchet MS"/>
      <family val="2"/>
    </font>
    <font>
      <sz val="6.5"/>
      <color indexed="8"/>
      <name val="Trebuchet MS"/>
      <family val="2"/>
    </font>
    <font>
      <sz val="6.5"/>
      <name val="Trebuchet MS"/>
      <family val="2"/>
    </font>
    <font>
      <sz val="6"/>
      <color indexed="8"/>
      <name val="Trebuchet MS"/>
      <family val="2"/>
    </font>
    <font>
      <sz val="6"/>
      <name val="Trebuchet MS"/>
      <family val="2"/>
    </font>
    <font>
      <sz val="10"/>
      <color indexed="8"/>
      <name val="Trebuchet MS"/>
      <family val="2"/>
    </font>
    <font>
      <u/>
      <sz val="7"/>
      <color indexed="8"/>
      <name val="Trebuchet MS"/>
      <family val="2"/>
    </font>
    <font>
      <b/>
      <sz val="10"/>
      <color indexed="8"/>
      <name val="Trebuchet MS"/>
      <family val="2"/>
    </font>
    <font>
      <u/>
      <sz val="8"/>
      <name val="Trebuchet MS"/>
      <family val="2"/>
    </font>
    <font>
      <sz val="8"/>
      <name val="Trebuchet MS"/>
      <family val="2"/>
    </font>
    <font>
      <sz val="8"/>
      <color indexed="8"/>
      <name val="Trebuchet MS"/>
      <family val="2"/>
    </font>
    <font>
      <b/>
      <i/>
      <sz val="11"/>
      <name val="Times New Roman"/>
      <family val="1"/>
    </font>
    <font>
      <b/>
      <sz val="13"/>
      <name val="Arial"/>
      <family val="2"/>
    </font>
    <font>
      <b/>
      <sz val="10"/>
      <color indexed="8"/>
      <name val="Verdana"/>
      <family val="2"/>
    </font>
    <font>
      <vertAlign val="superscript"/>
      <sz val="8"/>
      <name val="Arial"/>
      <family val="2"/>
    </font>
    <font>
      <b/>
      <i/>
      <sz val="8.5"/>
      <color indexed="8"/>
      <name val="Verdana"/>
      <family val="2"/>
    </font>
    <font>
      <u/>
      <sz val="8"/>
      <name val="Arial"/>
      <family val="2"/>
    </font>
    <font>
      <b/>
      <sz val="10"/>
      <name val="Calibri"/>
      <family val="2"/>
    </font>
    <font>
      <b/>
      <sz val="12"/>
      <name val="Arial Black"/>
      <family val="2"/>
    </font>
    <font>
      <b/>
      <sz val="12"/>
      <color indexed="8"/>
      <name val="Arial Black"/>
      <family val="2"/>
    </font>
    <font>
      <sz val="9"/>
      <name val="B Nazanin"/>
      <charset val="178"/>
    </font>
    <font>
      <b/>
      <i/>
      <sz val="8"/>
      <color indexed="8"/>
      <name val="B Yekan"/>
      <charset val="178"/>
    </font>
    <font>
      <sz val="8"/>
      <name val="B Zar"/>
      <charset val="178"/>
    </font>
    <font>
      <b/>
      <sz val="10"/>
      <color indexed="8"/>
      <name val="B Zar"/>
      <charset val="178"/>
    </font>
    <font>
      <b/>
      <sz val="10"/>
      <name val="B Zar"/>
      <charset val="178"/>
    </font>
    <font>
      <sz val="9"/>
      <name val="B Zar"/>
      <charset val="178"/>
    </font>
    <font>
      <sz val="10"/>
      <color theme="1"/>
      <name val="B Zar"/>
      <charset val="178"/>
    </font>
    <font>
      <b/>
      <sz val="11"/>
      <color theme="1"/>
      <name val="B Zar"/>
      <charset val="178"/>
    </font>
    <font>
      <sz val="9"/>
      <color indexed="8"/>
      <name val="Arial"/>
      <family val="2"/>
    </font>
    <font>
      <b/>
      <sz val="20"/>
      <color indexed="8"/>
      <name val="Verdana"/>
      <family val="2"/>
    </font>
    <font>
      <vertAlign val="superscript"/>
      <sz val="9"/>
      <name val="Arial"/>
      <family val="2"/>
    </font>
    <font>
      <sz val="8"/>
      <color theme="1"/>
      <name val="Arial"/>
      <family val="2"/>
    </font>
    <font>
      <b/>
      <sz val="8"/>
      <color indexed="8"/>
      <name val="Verdana"/>
      <family val="2"/>
    </font>
    <font>
      <sz val="9"/>
      <color rgb="FFFF0000"/>
      <name val="Arial"/>
      <family val="2"/>
    </font>
    <font>
      <sz val="9"/>
      <color indexed="8"/>
      <name val="B Zar"/>
      <charset val="178"/>
    </font>
    <font>
      <b/>
      <i/>
      <sz val="10"/>
      <color indexed="8"/>
      <name val="B Titr"/>
      <charset val="178"/>
    </font>
    <font>
      <b/>
      <sz val="10"/>
      <name val="B Nazanin"/>
      <charset val="178"/>
    </font>
    <font>
      <sz val="10"/>
      <name val="B Nazanin"/>
      <charset val="178"/>
    </font>
    <font>
      <b/>
      <sz val="10"/>
      <color theme="1"/>
      <name val="B Nazanin"/>
      <charset val="178"/>
    </font>
    <font>
      <sz val="12"/>
      <name val="B Nazanin"/>
      <charset val="178"/>
    </font>
    <font>
      <b/>
      <sz val="10"/>
      <color indexed="8"/>
      <name val="B Yekan"/>
      <charset val="178"/>
    </font>
    <font>
      <b/>
      <sz val="11"/>
      <name val="B Zar"/>
      <charset val="178"/>
    </font>
    <font>
      <sz val="11"/>
      <color theme="1"/>
      <name val="B Zar"/>
      <charset val="178"/>
    </font>
    <font>
      <b/>
      <sz val="12"/>
      <name val="B Nazanin"/>
      <charset val="178"/>
    </font>
    <font>
      <sz val="9"/>
      <color theme="1"/>
      <name val="Arial"/>
      <family val="2"/>
    </font>
    <font>
      <sz val="7.5"/>
      <name val="B Zar"/>
      <charset val="178"/>
    </font>
    <font>
      <b/>
      <sz val="9"/>
      <name val="B Zar"/>
      <charset val="178"/>
    </font>
    <font>
      <b/>
      <i/>
      <sz val="11"/>
      <name val="B Nazanin"/>
      <charset val="178"/>
    </font>
    <font>
      <b/>
      <sz val="10"/>
      <name val="Arial Black"/>
      <family val="2"/>
    </font>
    <font>
      <sz val="11"/>
      <color theme="1"/>
      <name val="B Mitra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medium">
        <color auto="1"/>
      </right>
      <top style="hair">
        <color indexed="64"/>
      </top>
      <bottom style="medium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9" applyNumberFormat="0" applyFill="0" applyBorder="0" applyAlignment="0" applyProtection="0">
      <protection locked="0"/>
    </xf>
    <xf numFmtId="170" fontId="1" fillId="0" borderId="0" applyFont="0" applyFill="0" applyBorder="0" applyAlignment="0" applyProtection="0"/>
    <xf numFmtId="0" fontId="1" fillId="0" borderId="0"/>
    <xf numFmtId="171" fontId="1" fillId="0" borderId="0"/>
  </cellStyleXfs>
  <cellXfs count="1423">
    <xf numFmtId="0" fontId="0" fillId="0" borderId="0" xfId="0"/>
    <xf numFmtId="0" fontId="1" fillId="0" borderId="0" xfId="1"/>
    <xf numFmtId="0" fontId="3" fillId="0" borderId="0" xfId="1" applyFont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1" fillId="0" borderId="9" xfId="1" applyBorder="1"/>
    <xf numFmtId="0" fontId="12" fillId="0" borderId="1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0" xfId="1" applyFont="1" applyAlignment="1">
      <alignment horizontal="left"/>
    </xf>
    <xf numFmtId="0" fontId="12" fillId="0" borderId="6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12" fillId="2" borderId="0" xfId="1" applyFont="1" applyFill="1" applyAlignment="1">
      <alignment horizontal="left"/>
    </xf>
    <xf numFmtId="49" fontId="13" fillId="0" borderId="0" xfId="1" applyNumberFormat="1" applyFont="1" applyAlignment="1">
      <alignment horizontal="left"/>
    </xf>
    <xf numFmtId="49" fontId="12" fillId="0" borderId="0" xfId="1" applyNumberFormat="1" applyFont="1" applyAlignment="1">
      <alignment horizontal="left"/>
    </xf>
    <xf numFmtId="49" fontId="14" fillId="0" borderId="0" xfId="1" applyNumberFormat="1" applyFont="1" applyAlignment="1">
      <alignment horizontal="left"/>
    </xf>
    <xf numFmtId="49" fontId="12" fillId="0" borderId="0" xfId="1" applyNumberFormat="1" applyFont="1" applyAlignment="1" applyProtection="1">
      <alignment horizontal="left"/>
      <protection locked="0"/>
    </xf>
    <xf numFmtId="49" fontId="15" fillId="0" borderId="1" xfId="1" applyNumberFormat="1" applyFont="1" applyBorder="1"/>
    <xf numFmtId="49" fontId="15" fillId="0" borderId="2" xfId="1" applyNumberFormat="1" applyFont="1" applyBorder="1"/>
    <xf numFmtId="49" fontId="15" fillId="0" borderId="5" xfId="1" applyNumberFormat="1" applyFont="1" applyBorder="1"/>
    <xf numFmtId="49" fontId="15" fillId="0" borderId="6" xfId="1" applyNumberFormat="1" applyFont="1" applyBorder="1"/>
    <xf numFmtId="49" fontId="15" fillId="0" borderId="0" xfId="1" applyNumberFormat="1" applyFont="1"/>
    <xf numFmtId="49" fontId="15" fillId="0" borderId="9" xfId="1" applyNumberFormat="1" applyFont="1" applyBorder="1"/>
    <xf numFmtId="49" fontId="15" fillId="0" borderId="23" xfId="1" applyNumberFormat="1" applyFont="1" applyBorder="1"/>
    <xf numFmtId="49" fontId="15" fillId="0" borderId="24" xfId="1" applyNumberFormat="1" applyFont="1" applyBorder="1"/>
    <xf numFmtId="49" fontId="15" fillId="0" borderId="27" xfId="1" applyNumberFormat="1" applyFont="1" applyBorder="1"/>
    <xf numFmtId="0" fontId="9" fillId="0" borderId="0" xfId="1" applyFont="1" applyAlignment="1" applyProtection="1">
      <alignment horizontal="center" vertical="center"/>
      <protection hidden="1"/>
    </xf>
    <xf numFmtId="0" fontId="12" fillId="0" borderId="2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2" fillId="0" borderId="6" xfId="2" applyFont="1" applyBorder="1" applyAlignment="1">
      <alignment horizontal="center"/>
    </xf>
    <xf numFmtId="0" fontId="12" fillId="0" borderId="8" xfId="2" applyFont="1" applyBorder="1" applyAlignment="1">
      <alignment horizontal="center"/>
    </xf>
    <xf numFmtId="0" fontId="12" fillId="2" borderId="0" xfId="2" applyFont="1" applyFill="1" applyAlignment="1">
      <alignment horizontal="left"/>
    </xf>
    <xf numFmtId="49" fontId="23" fillId="0" borderId="0" xfId="2" applyNumberFormat="1" applyFont="1" applyAlignment="1">
      <alignment vertical="center"/>
    </xf>
    <xf numFmtId="49" fontId="24" fillId="0" borderId="0" xfId="2" applyNumberFormat="1" applyFont="1" applyAlignment="1">
      <alignment horizontal="right" vertical="center"/>
    </xf>
    <xf numFmtId="49" fontId="24" fillId="0" borderId="0" xfId="2" applyNumberFormat="1" applyFont="1" applyAlignment="1">
      <alignment vertical="center"/>
    </xf>
    <xf numFmtId="49" fontId="18" fillId="0" borderId="0" xfId="2" applyNumberFormat="1" applyFont="1" applyAlignment="1">
      <alignment vertical="center"/>
    </xf>
    <xf numFmtId="0" fontId="24" fillId="0" borderId="0" xfId="2" applyFont="1" applyAlignment="1">
      <alignment horizontal="left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vertical="center"/>
    </xf>
    <xf numFmtId="0" fontId="11" fillId="0" borderId="0" xfId="2" applyFont="1" applyAlignment="1">
      <alignment horizontal="left"/>
    </xf>
    <xf numFmtId="165" fontId="28" fillId="0" borderId="16" xfId="3" applyNumberFormat="1" applyFont="1" applyBorder="1" applyAlignment="1">
      <alignment horizontal="left" vertical="center"/>
    </xf>
    <xf numFmtId="0" fontId="28" fillId="0" borderId="14" xfId="3" applyFont="1" applyBorder="1" applyAlignment="1">
      <alignment vertical="center"/>
    </xf>
    <xf numFmtId="0" fontId="29" fillId="0" borderId="41" xfId="3" applyFont="1" applyBorder="1" applyAlignment="1">
      <alignment horizontal="centerContinuous" vertical="center"/>
    </xf>
    <xf numFmtId="0" fontId="28" fillId="0" borderId="41" xfId="2" applyFont="1" applyBorder="1" applyAlignment="1">
      <alignment vertical="center"/>
    </xf>
    <xf numFmtId="0" fontId="28" fillId="0" borderId="41" xfId="3" applyFont="1" applyBorder="1" applyAlignment="1">
      <alignment vertical="center"/>
    </xf>
    <xf numFmtId="0" fontId="29" fillId="0" borderId="41" xfId="3" applyFont="1" applyBorder="1" applyAlignment="1">
      <alignment horizontal="right" vertical="center"/>
    </xf>
    <xf numFmtId="0" fontId="28" fillId="0" borderId="42" xfId="2" applyFont="1" applyBorder="1" applyAlignment="1">
      <alignment vertical="center"/>
    </xf>
    <xf numFmtId="0" fontId="29" fillId="0" borderId="14" xfId="3" applyFont="1" applyBorder="1" applyAlignment="1" applyProtection="1">
      <alignment horizontal="left" vertical="center"/>
      <protection locked="0"/>
    </xf>
    <xf numFmtId="0" fontId="29" fillId="0" borderId="14" xfId="3" applyFont="1" applyBorder="1" applyAlignment="1">
      <alignment vertical="center"/>
    </xf>
    <xf numFmtId="0" fontId="29" fillId="0" borderId="41" xfId="3" applyFont="1" applyBorder="1" applyAlignment="1">
      <alignment vertical="center"/>
    </xf>
    <xf numFmtId="0" fontId="28" fillId="0" borderId="41" xfId="2" applyFont="1" applyBorder="1" applyAlignment="1">
      <alignment horizontal="left" vertical="center"/>
    </xf>
    <xf numFmtId="165" fontId="28" fillId="0" borderId="7" xfId="3" applyNumberFormat="1" applyFont="1" applyBorder="1" applyAlignment="1">
      <alignment horizontal="left" vertical="center"/>
    </xf>
    <xf numFmtId="0" fontId="28" fillId="0" borderId="0" xfId="3" applyFont="1" applyAlignment="1">
      <alignment vertical="center"/>
    </xf>
    <xf numFmtId="0" fontId="29" fillId="0" borderId="38" xfId="3" applyFont="1" applyBorder="1" applyAlignment="1">
      <alignment horizontal="centerContinuous" vertical="center"/>
    </xf>
    <xf numFmtId="0" fontId="28" fillId="0" borderId="38" xfId="2" applyFont="1" applyBorder="1" applyAlignment="1">
      <alignment vertical="center"/>
    </xf>
    <xf numFmtId="0" fontId="28" fillId="0" borderId="38" xfId="3" applyFont="1" applyBorder="1" applyAlignment="1">
      <alignment vertical="center"/>
    </xf>
    <xf numFmtId="0" fontId="29" fillId="0" borderId="38" xfId="3" applyFont="1" applyBorder="1" applyAlignment="1">
      <alignment horizontal="right" vertical="center"/>
    </xf>
    <xf numFmtId="0" fontId="28" fillId="0" borderId="44" xfId="2" applyFont="1" applyBorder="1" applyAlignment="1">
      <alignment vertical="center"/>
    </xf>
    <xf numFmtId="165" fontId="29" fillId="0" borderId="7" xfId="3" applyNumberFormat="1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0" fontId="29" fillId="0" borderId="38" xfId="3" applyFont="1" applyBorder="1" applyAlignment="1">
      <alignment horizontal="left" vertical="center"/>
    </xf>
    <xf numFmtId="0" fontId="30" fillId="0" borderId="38" xfId="3" applyFont="1" applyBorder="1" applyAlignment="1">
      <alignment horizontal="left" vertical="center"/>
    </xf>
    <xf numFmtId="0" fontId="28" fillId="0" borderId="38" xfId="2" applyFont="1" applyBorder="1" applyAlignment="1">
      <alignment horizontal="left" vertical="center"/>
    </xf>
    <xf numFmtId="0" fontId="28" fillId="0" borderId="0" xfId="2" applyFont="1" applyAlignment="1">
      <alignment vertical="center"/>
    </xf>
    <xf numFmtId="0" fontId="29" fillId="0" borderId="0" xfId="3" applyFont="1" applyAlignment="1">
      <alignment horizontal="centerContinuous" vertical="center"/>
    </xf>
    <xf numFmtId="0" fontId="29" fillId="0" borderId="0" xfId="3" applyFont="1" applyAlignment="1" applyProtection="1">
      <alignment horizontal="centerContinuous" vertical="center"/>
      <protection locked="0"/>
    </xf>
    <xf numFmtId="3" fontId="30" fillId="0" borderId="38" xfId="3" applyNumberFormat="1" applyFont="1" applyBorder="1" applyAlignment="1">
      <alignment horizontal="center" vertical="center"/>
    </xf>
    <xf numFmtId="165" fontId="28" fillId="0" borderId="10" xfId="3" applyNumberFormat="1" applyFont="1" applyBorder="1" applyAlignment="1">
      <alignment horizontal="left" vertical="center"/>
    </xf>
    <xf numFmtId="0" fontId="28" fillId="0" borderId="11" xfId="3" applyFont="1" applyBorder="1" applyAlignment="1">
      <alignment vertical="center"/>
    </xf>
    <xf numFmtId="0" fontId="29" fillId="0" borderId="45" xfId="3" applyFont="1" applyBorder="1" applyAlignment="1">
      <alignment horizontal="left" vertical="center"/>
    </xf>
    <xf numFmtId="0" fontId="29" fillId="0" borderId="45" xfId="3" applyFont="1" applyBorder="1" applyAlignment="1">
      <alignment horizontal="centerContinuous" vertical="center"/>
    </xf>
    <xf numFmtId="0" fontId="28" fillId="0" borderId="45" xfId="2" applyFont="1" applyBorder="1" applyAlignment="1">
      <alignment vertical="center"/>
    </xf>
    <xf numFmtId="0" fontId="28" fillId="0" borderId="45" xfId="3" applyFont="1" applyBorder="1" applyAlignment="1">
      <alignment vertical="center"/>
    </xf>
    <xf numFmtId="0" fontId="29" fillId="0" borderId="45" xfId="3" applyFont="1" applyBorder="1" applyAlignment="1">
      <alignment horizontal="right" vertical="center"/>
    </xf>
    <xf numFmtId="0" fontId="28" fillId="0" borderId="46" xfId="2" applyFont="1" applyBorder="1" applyAlignment="1">
      <alignment vertical="center"/>
    </xf>
    <xf numFmtId="0" fontId="30" fillId="0" borderId="45" xfId="3" applyFont="1" applyBorder="1" applyAlignment="1">
      <alignment horizontal="left" vertical="center"/>
    </xf>
    <xf numFmtId="0" fontId="30" fillId="0" borderId="45" xfId="3" applyFont="1" applyBorder="1" applyAlignment="1">
      <alignment horizontal="centerContinuous" vertical="center"/>
    </xf>
    <xf numFmtId="0" fontId="28" fillId="0" borderId="45" xfId="2" applyFont="1" applyBorder="1" applyAlignment="1">
      <alignment horizontal="left" vertical="center"/>
    </xf>
    <xf numFmtId="165" fontId="29" fillId="0" borderId="7" xfId="5" applyNumberFormat="1" applyFont="1" applyBorder="1" applyAlignment="1">
      <alignment horizontal="left" vertical="center"/>
    </xf>
    <xf numFmtId="0" fontId="29" fillId="0" borderId="0" xfId="5" applyFont="1" applyAlignment="1">
      <alignment horizontal="left" vertical="center"/>
    </xf>
    <xf numFmtId="0" fontId="29" fillId="0" borderId="0" xfId="5" applyFont="1" applyAlignment="1" applyProtection="1">
      <alignment horizontal="left" vertical="center"/>
      <protection locked="0"/>
    </xf>
    <xf numFmtId="165" fontId="29" fillId="0" borderId="0" xfId="5" applyNumberFormat="1" applyFont="1" applyAlignment="1">
      <alignment horizontal="left" vertical="center"/>
    </xf>
    <xf numFmtId="0" fontId="29" fillId="0" borderId="0" xfId="5" applyFont="1" applyAlignment="1">
      <alignment horizontal="center" vertical="center"/>
    </xf>
    <xf numFmtId="0" fontId="28" fillId="0" borderId="0" xfId="2" applyFont="1" applyAlignment="1">
      <alignment horizontal="centerContinuous" vertical="center"/>
    </xf>
    <xf numFmtId="0" fontId="29" fillId="0" borderId="0" xfId="5" applyFont="1" applyAlignment="1" applyProtection="1">
      <alignment horizontal="center" vertical="center"/>
      <protection locked="0"/>
    </xf>
    <xf numFmtId="0" fontId="28" fillId="0" borderId="0" xfId="2" applyFont="1" applyAlignment="1">
      <alignment horizontal="center" vertical="center"/>
    </xf>
    <xf numFmtId="0" fontId="29" fillId="0" borderId="0" xfId="5" applyFont="1" applyAlignment="1">
      <alignment horizontal="centerContinuous" vertical="center"/>
    </xf>
    <xf numFmtId="0" fontId="30" fillId="0" borderId="0" xfId="5" applyFont="1" applyAlignment="1" applyProtection="1">
      <alignment horizontal="center" vertical="center"/>
      <protection locked="0"/>
    </xf>
    <xf numFmtId="164" fontId="29" fillId="0" borderId="0" xfId="5" applyNumberFormat="1" applyFont="1" applyAlignment="1">
      <alignment horizontal="centerContinuous" vertical="center"/>
    </xf>
    <xf numFmtId="0" fontId="29" fillId="0" borderId="11" xfId="5" applyFont="1" applyBorder="1" applyAlignment="1">
      <alignment horizontal="center" vertical="center"/>
    </xf>
    <xf numFmtId="0" fontId="29" fillId="0" borderId="11" xfId="5" applyFont="1" applyBorder="1" applyAlignment="1">
      <alignment horizontal="left" vertical="center"/>
    </xf>
    <xf numFmtId="0" fontId="29" fillId="0" borderId="11" xfId="5" applyFont="1" applyBorder="1" applyAlignment="1">
      <alignment horizontal="centerContinuous" vertical="center"/>
    </xf>
    <xf numFmtId="0" fontId="29" fillId="0" borderId="0" xfId="5" applyFont="1" applyAlignment="1">
      <alignment vertical="center"/>
    </xf>
    <xf numFmtId="165" fontId="29" fillId="0" borderId="16" xfId="5" applyNumberFormat="1" applyFont="1" applyBorder="1" applyAlignment="1">
      <alignment horizontal="left" vertical="center"/>
    </xf>
    <xf numFmtId="165" fontId="29" fillId="0" borderId="7" xfId="5" quotePrefix="1" applyNumberFormat="1" applyFont="1" applyBorder="1" applyAlignment="1">
      <alignment horizontal="left" vertical="center"/>
    </xf>
    <xf numFmtId="165" fontId="29" fillId="0" borderId="10" xfId="5" applyNumberFormat="1" applyFont="1" applyBorder="1" applyAlignment="1">
      <alignment horizontal="left" vertical="center"/>
    </xf>
    <xf numFmtId="165" fontId="29" fillId="0" borderId="20" xfId="5" applyNumberFormat="1" applyFont="1" applyBorder="1" applyAlignment="1">
      <alignment horizontal="left" vertical="center"/>
    </xf>
    <xf numFmtId="0" fontId="29" fillId="0" borderId="40" xfId="5" applyFont="1" applyBorder="1" applyAlignment="1">
      <alignment horizontal="left" vertical="center"/>
    </xf>
    <xf numFmtId="0" fontId="29" fillId="0" borderId="40" xfId="5" applyFont="1" applyBorder="1" applyAlignment="1" applyProtection="1">
      <alignment horizontal="left" vertical="center"/>
      <protection locked="0"/>
    </xf>
    <xf numFmtId="0" fontId="29" fillId="0" borderId="40" xfId="5" applyFont="1" applyBorder="1" applyAlignment="1" applyProtection="1">
      <alignment horizontal="center" vertical="center"/>
      <protection locked="0"/>
    </xf>
    <xf numFmtId="0" fontId="29" fillId="0" borderId="40" xfId="5" applyFont="1" applyBorder="1" applyAlignment="1">
      <alignment vertical="center"/>
    </xf>
    <xf numFmtId="0" fontId="28" fillId="0" borderId="21" xfId="2" applyFont="1" applyBorder="1" applyAlignment="1">
      <alignment vertical="center"/>
    </xf>
    <xf numFmtId="165" fontId="29" fillId="0" borderId="40" xfId="5" applyNumberFormat="1" applyFont="1" applyBorder="1" applyAlignment="1">
      <alignment horizontal="left" vertical="center"/>
    </xf>
    <xf numFmtId="0" fontId="28" fillId="0" borderId="40" xfId="2" applyFont="1" applyBorder="1" applyAlignment="1">
      <alignment vertical="center"/>
    </xf>
    <xf numFmtId="0" fontId="28" fillId="0" borderId="40" xfId="2" applyFont="1" applyBorder="1" applyAlignment="1">
      <alignment horizontal="left" vertical="center"/>
    </xf>
    <xf numFmtId="165" fontId="29" fillId="0" borderId="7" xfId="5" applyNumberFormat="1" applyFont="1" applyBorder="1" applyAlignment="1" applyProtection="1">
      <alignment horizontal="left" vertical="center"/>
      <protection locked="0"/>
    </xf>
    <xf numFmtId="0" fontId="29" fillId="0" borderId="0" xfId="5" quotePrefix="1" applyFont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29" fillId="0" borderId="42" xfId="5" applyFont="1" applyBorder="1" applyAlignment="1">
      <alignment vertical="center"/>
    </xf>
    <xf numFmtId="0" fontId="28" fillId="0" borderId="44" xfId="2" applyFont="1" applyBorder="1" applyAlignment="1">
      <alignment horizontal="left" vertical="center"/>
    </xf>
    <xf numFmtId="0" fontId="29" fillId="0" borderId="39" xfId="5" applyFont="1" applyBorder="1" applyAlignment="1">
      <alignment horizontal="left" vertical="center"/>
    </xf>
    <xf numFmtId="0" fontId="29" fillId="0" borderId="53" xfId="5" applyFont="1" applyBorder="1" applyAlignment="1">
      <alignment horizontal="centerContinuous" vertical="center"/>
    </xf>
    <xf numFmtId="0" fontId="29" fillId="0" borderId="39" xfId="5" applyFont="1" applyBorder="1" applyAlignment="1" applyProtection="1">
      <alignment horizontal="centerContinuous" vertical="center"/>
      <protection locked="0"/>
    </xf>
    <xf numFmtId="0" fontId="28" fillId="0" borderId="39" xfId="2" applyFont="1" applyBorder="1" applyAlignment="1">
      <alignment horizontal="centerContinuous" vertical="center"/>
    </xf>
    <xf numFmtId="49" fontId="22" fillId="0" borderId="11" xfId="2" applyNumberFormat="1" applyFont="1" applyBorder="1" applyAlignment="1">
      <alignment vertical="center"/>
    </xf>
    <xf numFmtId="165" fontId="29" fillId="0" borderId="7" xfId="5" quotePrefix="1" applyNumberFormat="1" applyFont="1" applyBorder="1" applyAlignment="1" applyProtection="1">
      <alignment horizontal="left" vertical="center"/>
      <protection locked="0"/>
    </xf>
    <xf numFmtId="0" fontId="29" fillId="0" borderId="0" xfId="5" applyFont="1" applyAlignment="1">
      <alignment horizontal="right" vertical="center"/>
    </xf>
    <xf numFmtId="168" fontId="29" fillId="0" borderId="10" xfId="5" applyNumberFormat="1" applyFont="1" applyBorder="1" applyAlignment="1">
      <alignment horizontal="right" vertical="center"/>
    </xf>
    <xf numFmtId="0" fontId="29" fillId="0" borderId="11" xfId="5" applyFont="1" applyBorder="1" applyAlignment="1" applyProtection="1">
      <alignment horizontal="centerContinuous" vertical="center"/>
      <protection locked="0"/>
    </xf>
    <xf numFmtId="0" fontId="29" fillId="0" borderId="45" xfId="5" applyFont="1" applyBorder="1" applyAlignment="1">
      <alignment horizontal="centerContinuous" vertical="center"/>
    </xf>
    <xf numFmtId="0" fontId="29" fillId="0" borderId="45" xfId="5" applyFont="1" applyBorder="1" applyAlignment="1" applyProtection="1">
      <alignment horizontal="centerContinuous" vertical="center"/>
      <protection locked="0"/>
    </xf>
    <xf numFmtId="0" fontId="29" fillId="0" borderId="50" xfId="5" applyFont="1" applyBorder="1" applyAlignment="1">
      <alignment horizontal="left" vertical="center"/>
    </xf>
    <xf numFmtId="0" fontId="29" fillId="0" borderId="37" xfId="5" quotePrefix="1" applyFont="1" applyBorder="1" applyAlignment="1">
      <alignment horizontal="centerContinuous" vertical="center"/>
    </xf>
    <xf numFmtId="0" fontId="29" fillId="0" borderId="41" xfId="5" applyFont="1" applyBorder="1" applyAlignment="1">
      <alignment horizontal="centerContinuous" vertical="center"/>
    </xf>
    <xf numFmtId="0" fontId="29" fillId="0" borderId="41" xfId="5" applyFont="1" applyBorder="1" applyAlignment="1" applyProtection="1">
      <alignment horizontal="centerContinuous" vertical="center"/>
      <protection locked="0"/>
    </xf>
    <xf numFmtId="0" fontId="29" fillId="0" borderId="37" xfId="5" applyFont="1" applyBorder="1" applyAlignment="1">
      <alignment horizontal="centerContinuous" vertical="center"/>
    </xf>
    <xf numFmtId="0" fontId="29" fillId="0" borderId="37" xfId="5" applyFont="1" applyBorder="1" applyAlignment="1" applyProtection="1">
      <alignment horizontal="centerContinuous" vertical="center"/>
      <protection locked="0"/>
    </xf>
    <xf numFmtId="0" fontId="28" fillId="0" borderId="37" xfId="2" applyFont="1" applyBorder="1" applyAlignment="1">
      <alignment horizontal="left" vertical="center"/>
    </xf>
    <xf numFmtId="0" fontId="29" fillId="0" borderId="38" xfId="5" applyFont="1" applyBorder="1" applyAlignment="1">
      <alignment horizontal="centerContinuous" vertical="center"/>
    </xf>
    <xf numFmtId="0" fontId="29" fillId="0" borderId="38" xfId="5" applyFont="1" applyBorder="1" applyAlignment="1" applyProtection="1">
      <alignment horizontal="centerContinuous" vertical="center"/>
      <protection locked="0"/>
    </xf>
    <xf numFmtId="0" fontId="34" fillId="0" borderId="43" xfId="5" applyFont="1" applyBorder="1" applyAlignment="1">
      <alignment horizontal="center" vertical="center"/>
    </xf>
    <xf numFmtId="0" fontId="34" fillId="0" borderId="38" xfId="5" applyFont="1" applyBorder="1" applyAlignment="1">
      <alignment horizontal="left" vertical="center"/>
    </xf>
    <xf numFmtId="0" fontId="34" fillId="0" borderId="38" xfId="5" applyFont="1" applyBorder="1" applyAlignment="1">
      <alignment horizontal="centerContinuous" vertical="center"/>
    </xf>
    <xf numFmtId="0" fontId="34" fillId="0" borderId="38" xfId="5" applyFont="1" applyBorder="1" applyAlignment="1" applyProtection="1">
      <alignment horizontal="centerContinuous" vertical="center"/>
      <protection locked="0"/>
    </xf>
    <xf numFmtId="0" fontId="35" fillId="0" borderId="38" xfId="2" applyFont="1" applyBorder="1" applyAlignment="1">
      <alignment horizontal="left" vertical="center"/>
    </xf>
    <xf numFmtId="0" fontId="35" fillId="0" borderId="0" xfId="2" applyFont="1" applyAlignment="1">
      <alignment vertical="center"/>
    </xf>
    <xf numFmtId="0" fontId="29" fillId="0" borderId="43" xfId="5" applyFont="1" applyBorder="1" applyAlignment="1">
      <alignment horizontal="center" vertical="center"/>
    </xf>
    <xf numFmtId="0" fontId="29" fillId="0" borderId="38" xfId="5" applyFont="1" applyBorder="1" applyAlignment="1">
      <alignment horizontal="left" vertical="center"/>
    </xf>
    <xf numFmtId="0" fontId="36" fillId="0" borderId="43" xfId="5" applyFont="1" applyBorder="1" applyAlignment="1">
      <alignment horizontal="center" vertical="center"/>
    </xf>
    <xf numFmtId="0" fontId="37" fillId="0" borderId="38" xfId="2" applyFont="1" applyBorder="1" applyAlignment="1">
      <alignment vertical="center"/>
    </xf>
    <xf numFmtId="0" fontId="37" fillId="0" borderId="0" xfId="2" applyFont="1" applyAlignment="1">
      <alignment vertical="center"/>
    </xf>
    <xf numFmtId="0" fontId="28" fillId="0" borderId="43" xfId="2" applyFont="1" applyBorder="1" applyAlignment="1">
      <alignment vertical="center"/>
    </xf>
    <xf numFmtId="0" fontId="8" fillId="0" borderId="0" xfId="2" applyFont="1" applyAlignment="1">
      <alignment horizontal="left"/>
    </xf>
    <xf numFmtId="0" fontId="29" fillId="0" borderId="0" xfId="6" applyFont="1" applyAlignment="1" applyProtection="1">
      <alignment horizontal="left"/>
      <protection locked="0"/>
    </xf>
    <xf numFmtId="0" fontId="29" fillId="0" borderId="0" xfId="6" applyFont="1" applyAlignment="1">
      <alignment horizontal="left"/>
    </xf>
    <xf numFmtId="0" fontId="29" fillId="0" borderId="0" xfId="6" applyFont="1" applyAlignment="1">
      <alignment horizontal="centerContinuous"/>
    </xf>
    <xf numFmtId="0" fontId="29" fillId="0" borderId="0" xfId="6" applyFont="1" applyAlignment="1" applyProtection="1">
      <alignment horizontal="centerContinuous"/>
      <protection locked="0"/>
    </xf>
    <xf numFmtId="0" fontId="29" fillId="0" borderId="0" xfId="6" quotePrefix="1" applyFont="1" applyAlignment="1">
      <alignment horizontal="centerContinuous"/>
    </xf>
    <xf numFmtId="0" fontId="29" fillId="0" borderId="0" xfId="6" applyFont="1" applyAlignment="1">
      <alignment horizontal="right"/>
    </xf>
    <xf numFmtId="0" fontId="30" fillId="0" borderId="0" xfId="6" applyFont="1" applyAlignment="1" applyProtection="1">
      <alignment horizontal="center" vertical="center"/>
      <protection locked="0"/>
    </xf>
    <xf numFmtId="0" fontId="29" fillId="0" borderId="0" xfId="6" quotePrefix="1" applyFont="1" applyAlignment="1">
      <alignment horizontal="left"/>
    </xf>
    <xf numFmtId="0" fontId="30" fillId="0" borderId="0" xfId="6" applyFont="1" applyAlignment="1">
      <alignment horizontal="left"/>
    </xf>
    <xf numFmtId="0" fontId="30" fillId="0" borderId="0" xfId="6" applyFont="1" applyAlignment="1">
      <alignment horizontal="left" vertical="center"/>
    </xf>
    <xf numFmtId="0" fontId="30" fillId="0" borderId="0" xfId="6" applyFont="1" applyAlignment="1">
      <alignment horizontal="centerContinuous"/>
    </xf>
    <xf numFmtId="0" fontId="30" fillId="0" borderId="0" xfId="6" applyFont="1" applyAlignment="1" applyProtection="1">
      <alignment horizontal="centerContinuous" vertical="center"/>
      <protection locked="0"/>
    </xf>
    <xf numFmtId="0" fontId="30" fillId="0" borderId="0" xfId="6" applyFont="1" applyAlignment="1">
      <alignment horizontal="centerContinuous" vertical="center"/>
    </xf>
    <xf numFmtId="0" fontId="38" fillId="0" borderId="0" xfId="6" applyFont="1"/>
    <xf numFmtId="0" fontId="29" fillId="0" borderId="0" xfId="6" quotePrefix="1" applyFont="1" applyAlignment="1">
      <alignment horizontal="center" vertical="center"/>
    </xf>
    <xf numFmtId="0" fontId="29" fillId="0" borderId="0" xfId="6" applyFont="1" applyAlignment="1">
      <alignment horizontal="centerContinuous" vertical="center"/>
    </xf>
    <xf numFmtId="0" fontId="29" fillId="0" borderId="0" xfId="6" quotePrefix="1" applyFont="1" applyAlignment="1">
      <alignment horizontal="left" vertical="center"/>
    </xf>
    <xf numFmtId="0" fontId="38" fillId="0" borderId="0" xfId="6" applyFont="1" applyAlignment="1">
      <alignment horizontal="centerContinuous"/>
    </xf>
    <xf numFmtId="0" fontId="39" fillId="0" borderId="0" xfId="6" applyFont="1" applyAlignment="1">
      <alignment horizontal="left"/>
    </xf>
    <xf numFmtId="0" fontId="38" fillId="0" borderId="40" xfId="5" applyFont="1" applyBorder="1" applyAlignment="1">
      <alignment vertical="center"/>
    </xf>
    <xf numFmtId="0" fontId="29" fillId="0" borderId="20" xfId="5" applyFont="1" applyBorder="1" applyAlignment="1">
      <alignment horizontal="center" vertical="center"/>
    </xf>
    <xf numFmtId="0" fontId="29" fillId="0" borderId="40" xfId="5" applyFont="1" applyBorder="1" applyAlignment="1">
      <alignment horizontal="center" vertical="center"/>
    </xf>
    <xf numFmtId="0" fontId="29" fillId="0" borderId="21" xfId="5" applyFont="1" applyBorder="1" applyAlignment="1">
      <alignment horizontal="center" vertical="center"/>
    </xf>
    <xf numFmtId="0" fontId="29" fillId="0" borderId="20" xfId="5" applyFont="1" applyBorder="1" applyAlignment="1" applyProtection="1">
      <alignment horizontal="center" vertical="center"/>
      <protection locked="0"/>
    </xf>
    <xf numFmtId="0" fontId="29" fillId="0" borderId="21" xfId="5" applyFont="1" applyBorder="1" applyAlignment="1" applyProtection="1">
      <alignment horizontal="center" vertical="center"/>
      <protection locked="0"/>
    </xf>
    <xf numFmtId="169" fontId="29" fillId="0" borderId="20" xfId="5" applyNumberFormat="1" applyFont="1" applyBorder="1" applyAlignment="1">
      <alignment horizontal="center" vertical="center"/>
    </xf>
    <xf numFmtId="169" fontId="29" fillId="0" borderId="21" xfId="5" applyNumberFormat="1" applyFont="1" applyBorder="1" applyAlignment="1">
      <alignment horizontal="center" vertical="center"/>
    </xf>
    <xf numFmtId="0" fontId="29" fillId="0" borderId="20" xfId="5" applyFont="1" applyBorder="1" applyAlignment="1">
      <alignment horizontal="left"/>
    </xf>
    <xf numFmtId="0" fontId="29" fillId="0" borderId="40" xfId="5" applyFont="1" applyBorder="1" applyAlignment="1">
      <alignment horizontal="left"/>
    </xf>
    <xf numFmtId="0" fontId="29" fillId="0" borderId="21" xfId="5" applyFont="1" applyBorder="1" applyAlignment="1">
      <alignment horizontal="left"/>
    </xf>
    <xf numFmtId="0" fontId="29" fillId="0" borderId="20" xfId="5" applyFont="1" applyBorder="1" applyAlignment="1" applyProtection="1">
      <alignment horizontal="center"/>
      <protection locked="0"/>
    </xf>
    <xf numFmtId="0" fontId="29" fillId="0" borderId="40" xfId="5" applyFont="1" applyBorder="1" applyAlignment="1" applyProtection="1">
      <alignment horizontal="center"/>
      <protection locked="0"/>
    </xf>
    <xf numFmtId="0" fontId="29" fillId="0" borderId="21" xfId="5" applyFont="1" applyBorder="1" applyAlignment="1" applyProtection="1">
      <alignment horizontal="center"/>
      <protection locked="0"/>
    </xf>
    <xf numFmtId="0" fontId="29" fillId="0" borderId="16" xfId="5" applyFont="1" applyBorder="1" applyAlignment="1">
      <alignment horizontal="center" vertical="center"/>
    </xf>
    <xf numFmtId="0" fontId="29" fillId="0" borderId="15" xfId="5" applyFont="1" applyBorder="1" applyAlignment="1">
      <alignment horizontal="center" vertical="center"/>
    </xf>
    <xf numFmtId="0" fontId="29" fillId="0" borderId="20" xfId="5" applyFont="1" applyBorder="1" applyAlignment="1" applyProtection="1">
      <alignment horizontal="left"/>
      <protection locked="0"/>
    </xf>
    <xf numFmtId="0" fontId="29" fillId="0" borderId="40" xfId="5" applyFont="1" applyBorder="1" applyAlignment="1" applyProtection="1">
      <alignment horizontal="left"/>
      <protection locked="0"/>
    </xf>
    <xf numFmtId="0" fontId="29" fillId="0" borderId="21" xfId="5" applyFont="1" applyBorder="1" applyAlignment="1" applyProtection="1">
      <alignment horizontal="left"/>
      <protection locked="0"/>
    </xf>
    <xf numFmtId="0" fontId="29" fillId="0" borderId="20" xfId="5" applyFont="1" applyBorder="1" applyAlignment="1">
      <alignment horizontal="left" vertical="center"/>
    </xf>
    <xf numFmtId="0" fontId="29" fillId="0" borderId="21" xfId="5" applyFont="1" applyBorder="1" applyAlignment="1">
      <alignment horizontal="left" vertical="center"/>
    </xf>
    <xf numFmtId="0" fontId="29" fillId="0" borderId="20" xfId="5" applyFont="1" applyBorder="1" applyAlignment="1">
      <alignment vertical="center"/>
    </xf>
    <xf numFmtId="49" fontId="26" fillId="0" borderId="40" xfId="2" applyNumberFormat="1" applyFont="1" applyBorder="1" applyAlignment="1">
      <alignment horizontal="center" vertical="center"/>
    </xf>
    <xf numFmtId="0" fontId="29" fillId="0" borderId="21" xfId="5" applyFont="1" applyBorder="1" applyAlignment="1">
      <alignment vertical="center"/>
    </xf>
    <xf numFmtId="1" fontId="29" fillId="0" borderId="40" xfId="5" applyNumberFormat="1" applyFont="1" applyBorder="1" applyAlignment="1">
      <alignment horizontal="center" vertical="center"/>
    </xf>
    <xf numFmtId="1" fontId="29" fillId="0" borderId="21" xfId="5" applyNumberFormat="1" applyFont="1" applyBorder="1" applyAlignment="1">
      <alignment horizontal="center" vertical="center"/>
    </xf>
    <xf numFmtId="0" fontId="30" fillId="0" borderId="0" xfId="5" applyFont="1" applyAlignment="1">
      <alignment horizontal="left"/>
    </xf>
    <xf numFmtId="0" fontId="29" fillId="0" borderId="0" xfId="5" applyFont="1" applyAlignment="1">
      <alignment horizontal="left"/>
    </xf>
    <xf numFmtId="0" fontId="29" fillId="0" borderId="0" xfId="5" applyFont="1" applyAlignment="1" applyProtection="1">
      <alignment horizontal="left"/>
      <protection locked="0"/>
    </xf>
    <xf numFmtId="0" fontId="29" fillId="0" borderId="0" xfId="5" applyFont="1" applyAlignment="1">
      <alignment horizontal="center"/>
    </xf>
    <xf numFmtId="49" fontId="26" fillId="0" borderId="0" xfId="2" applyNumberFormat="1" applyFont="1" applyAlignment="1">
      <alignment horizontal="center" vertical="center"/>
    </xf>
    <xf numFmtId="0" fontId="30" fillId="0" borderId="0" xfId="5" applyFont="1" applyAlignment="1">
      <alignment horizontal="center"/>
    </xf>
    <xf numFmtId="0" fontId="38" fillId="0" borderId="0" xfId="5" applyFont="1"/>
    <xf numFmtId="0" fontId="43" fillId="0" borderId="0" xfId="5" applyFont="1" applyAlignment="1">
      <alignment horizontal="left"/>
    </xf>
    <xf numFmtId="0" fontId="26" fillId="0" borderId="0" xfId="5" applyFont="1"/>
    <xf numFmtId="0" fontId="42" fillId="0" borderId="0" xfId="5" applyFont="1" applyAlignment="1">
      <alignment horizontal="center"/>
    </xf>
    <xf numFmtId="0" fontId="42" fillId="0" borderId="0" xfId="5" quotePrefix="1" applyFont="1" applyAlignment="1">
      <alignment horizontal="right"/>
    </xf>
    <xf numFmtId="2" fontId="42" fillId="0" borderId="0" xfId="5" quotePrefix="1" applyNumberFormat="1" applyFont="1" applyAlignment="1">
      <alignment horizontal="right"/>
    </xf>
    <xf numFmtId="0" fontId="29" fillId="0" borderId="0" xfId="5" applyFont="1" applyAlignment="1">
      <alignment horizontal="centerContinuous"/>
    </xf>
    <xf numFmtId="0" fontId="30" fillId="0" borderId="0" xfId="5" applyFont="1" applyAlignment="1">
      <alignment horizontal="centerContinuous"/>
    </xf>
    <xf numFmtId="0" fontId="29" fillId="0" borderId="45" xfId="5" applyFont="1" applyBorder="1" applyAlignment="1">
      <alignment horizontal="center" vertical="center"/>
    </xf>
    <xf numFmtId="3" fontId="28" fillId="0" borderId="45" xfId="5" applyNumberFormat="1" applyFont="1" applyBorder="1" applyAlignment="1">
      <alignment horizontal="center" vertical="center"/>
    </xf>
    <xf numFmtId="3" fontId="29" fillId="0" borderId="38" xfId="5" applyNumberFormat="1" applyFont="1" applyBorder="1" applyAlignment="1">
      <alignment horizontal="center" vertical="center"/>
    </xf>
    <xf numFmtId="166" fontId="29" fillId="0" borderId="41" xfId="5" applyNumberFormat="1" applyFont="1" applyBorder="1" applyAlignment="1">
      <alignment horizontal="center" vertical="center"/>
    </xf>
    <xf numFmtId="166" fontId="29" fillId="0" borderId="42" xfId="5" applyNumberFormat="1" applyFont="1" applyBorder="1" applyAlignment="1">
      <alignment horizontal="center" vertical="center"/>
    </xf>
    <xf numFmtId="0" fontId="12" fillId="0" borderId="2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29" fillId="0" borderId="41" xfId="5" applyFont="1" applyBorder="1" applyAlignment="1">
      <alignment horizontal="center" vertical="center"/>
    </xf>
    <xf numFmtId="166" fontId="29" fillId="0" borderId="38" xfId="5" applyNumberFormat="1" applyFont="1" applyBorder="1" applyAlignment="1">
      <alignment horizontal="center" vertical="center"/>
    </xf>
    <xf numFmtId="166" fontId="29" fillId="0" borderId="44" xfId="5" applyNumberFormat="1" applyFont="1" applyBorder="1" applyAlignment="1">
      <alignment horizontal="center" vertical="center"/>
    </xf>
    <xf numFmtId="166" fontId="29" fillId="0" borderId="45" xfId="5" applyNumberFormat="1" applyFont="1" applyBorder="1" applyAlignment="1">
      <alignment horizontal="center" vertical="center"/>
    </xf>
    <xf numFmtId="166" fontId="29" fillId="0" borderId="46" xfId="5" applyNumberFormat="1" applyFont="1" applyBorder="1" applyAlignment="1">
      <alignment horizontal="center" vertical="center"/>
    </xf>
    <xf numFmtId="0" fontId="29" fillId="0" borderId="38" xfId="5" applyFont="1" applyBorder="1" applyAlignment="1">
      <alignment horizontal="center" vertical="center"/>
    </xf>
    <xf numFmtId="0" fontId="29" fillId="0" borderId="14" xfId="5" applyFont="1" applyBorder="1" applyAlignment="1">
      <alignment horizontal="center" vertical="center"/>
    </xf>
    <xf numFmtId="0" fontId="28" fillId="3" borderId="41" xfId="4" applyFont="1" applyFill="1" applyBorder="1" applyAlignment="1" applyProtection="1">
      <alignment vertical="center"/>
      <protection locked="0"/>
    </xf>
    <xf numFmtId="0" fontId="28" fillId="3" borderId="38" xfId="4" applyFont="1" applyFill="1" applyBorder="1" applyAlignment="1" applyProtection="1">
      <alignment vertical="center"/>
      <protection locked="0"/>
    </xf>
    <xf numFmtId="3" fontId="29" fillId="3" borderId="38" xfId="5" applyNumberFormat="1" applyFont="1" applyFill="1" applyBorder="1" applyAlignment="1">
      <alignment horizontal="center" vertical="center"/>
    </xf>
    <xf numFmtId="0" fontId="29" fillId="3" borderId="41" xfId="5" applyFont="1" applyFill="1" applyBorder="1" applyAlignment="1">
      <alignment horizontal="left" vertical="center"/>
    </xf>
    <xf numFmtId="0" fontId="29" fillId="3" borderId="38" xfId="5" applyFont="1" applyFill="1" applyBorder="1" applyAlignment="1">
      <alignment vertical="center"/>
    </xf>
    <xf numFmtId="0" fontId="29" fillId="3" borderId="45" xfId="5" applyFont="1" applyFill="1" applyBorder="1" applyAlignment="1">
      <alignment vertical="center"/>
    </xf>
    <xf numFmtId="0" fontId="29" fillId="3" borderId="38" xfId="5" applyFont="1" applyFill="1" applyBorder="1" applyAlignment="1">
      <alignment horizontal="left" vertical="center"/>
    </xf>
    <xf numFmtId="0" fontId="29" fillId="3" borderId="20" xfId="5" applyFont="1" applyFill="1" applyBorder="1" applyAlignment="1">
      <alignment horizontal="left"/>
    </xf>
    <xf numFmtId="0" fontId="29" fillId="3" borderId="40" xfId="5" applyFont="1" applyFill="1" applyBorder="1" applyAlignment="1">
      <alignment horizontal="left"/>
    </xf>
    <xf numFmtId="0" fontId="29" fillId="0" borderId="20" xfId="5" applyFont="1" applyBorder="1" applyAlignment="1" applyProtection="1">
      <alignment horizontal="left" vertical="center"/>
      <protection locked="0"/>
    </xf>
    <xf numFmtId="169" fontId="29" fillId="0" borderId="20" xfId="5" applyNumberFormat="1" applyFont="1" applyBorder="1" applyAlignment="1">
      <alignment horizontal="left" vertical="center"/>
    </xf>
    <xf numFmtId="169" fontId="29" fillId="0" borderId="21" xfId="5" applyNumberFormat="1" applyFont="1" applyBorder="1" applyAlignment="1">
      <alignment horizontal="left" vertical="center"/>
    </xf>
    <xf numFmtId="0" fontId="29" fillId="0" borderId="55" xfId="5" applyFont="1" applyBorder="1" applyAlignment="1">
      <alignment horizontal="center" vertical="center"/>
    </xf>
    <xf numFmtId="0" fontId="29" fillId="0" borderId="49" xfId="5" applyFont="1" applyBorder="1" applyAlignment="1">
      <alignment vertical="center"/>
    </xf>
    <xf numFmtId="0" fontId="28" fillId="0" borderId="55" xfId="2" applyFont="1" applyBorder="1" applyAlignment="1">
      <alignment vertical="center"/>
    </xf>
    <xf numFmtId="0" fontId="28" fillId="0" borderId="52" xfId="2" applyFont="1" applyBorder="1" applyAlignment="1">
      <alignment vertical="center"/>
    </xf>
    <xf numFmtId="0" fontId="28" fillId="0" borderId="60" xfId="2" applyFont="1" applyBorder="1" applyAlignment="1">
      <alignment vertical="center"/>
    </xf>
    <xf numFmtId="0" fontId="12" fillId="0" borderId="9" xfId="2" applyFont="1" applyBorder="1" applyAlignment="1">
      <alignment horizontal="left"/>
    </xf>
    <xf numFmtId="0" fontId="12" fillId="0" borderId="24" xfId="2" applyFont="1" applyBorder="1" applyAlignment="1">
      <alignment horizontal="left"/>
    </xf>
    <xf numFmtId="0" fontId="12" fillId="0" borderId="27" xfId="2" applyFont="1" applyBorder="1" applyAlignment="1">
      <alignment horizontal="left"/>
    </xf>
    <xf numFmtId="49" fontId="13" fillId="0" borderId="62" xfId="2" applyNumberFormat="1" applyFont="1" applyBorder="1" applyAlignment="1">
      <alignment horizontal="left"/>
    </xf>
    <xf numFmtId="49" fontId="12" fillId="0" borderId="63" xfId="2" applyNumberFormat="1" applyFont="1" applyBorder="1" applyAlignment="1">
      <alignment horizontal="left"/>
    </xf>
    <xf numFmtId="49" fontId="13" fillId="0" borderId="63" xfId="2" applyNumberFormat="1" applyFont="1" applyBorder="1" applyAlignment="1">
      <alignment horizontal="left"/>
    </xf>
    <xf numFmtId="49" fontId="14" fillId="0" borderId="63" xfId="2" applyNumberFormat="1" applyFont="1" applyBorder="1" applyAlignment="1">
      <alignment horizontal="left"/>
    </xf>
    <xf numFmtId="49" fontId="12" fillId="0" borderId="63" xfId="2" applyNumberFormat="1" applyFont="1" applyBorder="1" applyAlignment="1" applyProtection="1">
      <alignment horizontal="left"/>
      <protection locked="0"/>
    </xf>
    <xf numFmtId="49" fontId="12" fillId="0" borderId="64" xfId="2" applyNumberFormat="1" applyFont="1" applyBorder="1" applyAlignment="1">
      <alignment horizontal="left"/>
    </xf>
    <xf numFmtId="49" fontId="27" fillId="0" borderId="57" xfId="2" applyNumberFormat="1" applyFont="1" applyBorder="1" applyAlignment="1">
      <alignment vertical="center"/>
    </xf>
    <xf numFmtId="0" fontId="28" fillId="0" borderId="56" xfId="2" applyFont="1" applyBorder="1" applyAlignment="1">
      <alignment vertical="center"/>
    </xf>
    <xf numFmtId="49" fontId="27" fillId="0" borderId="58" xfId="2" applyNumberFormat="1" applyFont="1" applyBorder="1" applyAlignment="1">
      <alignment vertical="center"/>
    </xf>
    <xf numFmtId="0" fontId="28" fillId="0" borderId="55" xfId="2" applyFont="1" applyBorder="1" applyAlignment="1">
      <alignment horizontal="left" vertical="center"/>
    </xf>
    <xf numFmtId="0" fontId="28" fillId="0" borderId="59" xfId="2" applyFont="1" applyBorder="1" applyAlignment="1">
      <alignment horizontal="left" vertical="center"/>
    </xf>
    <xf numFmtId="49" fontId="22" fillId="0" borderId="31" xfId="2" applyNumberFormat="1" applyFont="1" applyBorder="1" applyAlignment="1">
      <alignment vertical="center"/>
    </xf>
    <xf numFmtId="49" fontId="22" fillId="0" borderId="6" xfId="2" applyNumberFormat="1" applyFont="1" applyBorder="1" applyAlignment="1">
      <alignment vertical="center"/>
    </xf>
    <xf numFmtId="166" fontId="29" fillId="0" borderId="56" xfId="5" applyNumberFormat="1" applyFont="1" applyBorder="1" applyAlignment="1">
      <alignment horizontal="center" vertical="center"/>
    </xf>
    <xf numFmtId="166" fontId="29" fillId="0" borderId="55" xfId="5" applyNumberFormat="1" applyFont="1" applyBorder="1" applyAlignment="1">
      <alignment horizontal="center" vertical="center"/>
    </xf>
    <xf numFmtId="49" fontId="27" fillId="0" borderId="6" xfId="2" applyNumberFormat="1" applyFont="1" applyBorder="1" applyAlignment="1">
      <alignment vertical="center"/>
    </xf>
    <xf numFmtId="166" fontId="29" fillId="0" borderId="59" xfId="5" applyNumberFormat="1" applyFont="1" applyBorder="1" applyAlignment="1">
      <alignment horizontal="center" vertical="center"/>
    </xf>
    <xf numFmtId="0" fontId="29" fillId="0" borderId="56" xfId="5" applyFont="1" applyBorder="1" applyAlignment="1">
      <alignment horizontal="center" vertical="center"/>
    </xf>
    <xf numFmtId="3" fontId="29" fillId="0" borderId="55" xfId="5" applyNumberFormat="1" applyFont="1" applyBorder="1" applyAlignment="1">
      <alignment horizontal="center" vertical="center"/>
    </xf>
    <xf numFmtId="3" fontId="28" fillId="0" borderId="59" xfId="5" applyNumberFormat="1" applyFont="1" applyBorder="1" applyAlignment="1">
      <alignment horizontal="center" vertical="center"/>
    </xf>
    <xf numFmtId="0" fontId="28" fillId="0" borderId="49" xfId="2" applyFont="1" applyBorder="1" applyAlignment="1">
      <alignment horizontal="left" vertical="center"/>
    </xf>
    <xf numFmtId="0" fontId="29" fillId="0" borderId="59" xfId="5" applyFont="1" applyBorder="1" applyAlignment="1">
      <alignment horizontal="center" vertical="center"/>
    </xf>
    <xf numFmtId="49" fontId="22" fillId="0" borderId="19" xfId="2" applyNumberFormat="1" applyFont="1" applyBorder="1" applyAlignment="1">
      <alignment vertical="center"/>
    </xf>
    <xf numFmtId="0" fontId="29" fillId="0" borderId="59" xfId="5" applyFont="1" applyBorder="1" applyAlignment="1">
      <alignment horizontal="centerContinuous" vertical="center"/>
    </xf>
    <xf numFmtId="0" fontId="29" fillId="0" borderId="61" xfId="5" applyFont="1" applyBorder="1" applyAlignment="1">
      <alignment horizontal="centerContinuous" vertical="center"/>
    </xf>
    <xf numFmtId="0" fontId="33" fillId="0" borderId="0" xfId="2" applyFont="1" applyAlignment="1">
      <alignment vertical="center"/>
    </xf>
    <xf numFmtId="0" fontId="29" fillId="0" borderId="55" xfId="5" applyFont="1" applyBorder="1" applyAlignment="1">
      <alignment horizontal="centerContinuous" vertical="center"/>
    </xf>
    <xf numFmtId="0" fontId="34" fillId="0" borderId="55" xfId="5" applyFont="1" applyBorder="1" applyAlignment="1">
      <alignment horizontal="centerContinuous" vertical="center"/>
    </xf>
    <xf numFmtId="0" fontId="37" fillId="0" borderId="55" xfId="2" applyFont="1" applyBorder="1" applyAlignment="1">
      <alignment vertical="center"/>
    </xf>
    <xf numFmtId="49" fontId="27" fillId="0" borderId="34" xfId="2" applyNumberFormat="1" applyFont="1" applyBorder="1" applyAlignment="1">
      <alignment vertical="center"/>
    </xf>
    <xf numFmtId="0" fontId="28" fillId="0" borderId="54" xfId="2" applyFont="1" applyBorder="1" applyAlignment="1">
      <alignment vertical="center"/>
    </xf>
    <xf numFmtId="0" fontId="29" fillId="0" borderId="48" xfId="5" applyFont="1" applyBorder="1" applyAlignment="1">
      <alignment horizontal="center" vertical="center"/>
    </xf>
    <xf numFmtId="0" fontId="29" fillId="0" borderId="49" xfId="5" applyFont="1" applyBorder="1" applyAlignment="1">
      <alignment horizontal="center" vertical="center"/>
    </xf>
    <xf numFmtId="1" fontId="29" fillId="0" borderId="48" xfId="5" applyNumberFormat="1" applyFont="1" applyBorder="1" applyAlignment="1">
      <alignment horizontal="center" vertical="center"/>
    </xf>
    <xf numFmtId="1" fontId="29" fillId="0" borderId="6" xfId="5" applyNumberFormat="1" applyFont="1" applyBorder="1"/>
    <xf numFmtId="0" fontId="30" fillId="0" borderId="9" xfId="5" applyFont="1" applyBorder="1" applyAlignment="1">
      <alignment horizontal="center"/>
    </xf>
    <xf numFmtId="0" fontId="41" fillId="0" borderId="0" xfId="5" applyFont="1"/>
    <xf numFmtId="0" fontId="42" fillId="0" borderId="0" xfId="5" applyFont="1"/>
    <xf numFmtId="0" fontId="42" fillId="0" borderId="0" xfId="5" applyFont="1" applyAlignment="1">
      <alignment horizontal="left"/>
    </xf>
    <xf numFmtId="0" fontId="38" fillId="0" borderId="9" xfId="5" applyFont="1" applyBorder="1"/>
    <xf numFmtId="0" fontId="12" fillId="0" borderId="6" xfId="2" applyFont="1" applyBorder="1" applyAlignment="1">
      <alignment horizontal="left"/>
    </xf>
    <xf numFmtId="0" fontId="28" fillId="0" borderId="6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8" fillId="0" borderId="24" xfId="2" applyFont="1" applyBorder="1" applyAlignment="1">
      <alignment vertical="center"/>
    </xf>
    <xf numFmtId="0" fontId="29" fillId="0" borderId="24" xfId="6" applyFont="1" applyBorder="1" applyAlignment="1">
      <alignment horizontal="left"/>
    </xf>
    <xf numFmtId="0" fontId="29" fillId="0" borderId="24" xfId="6" applyFont="1" applyBorder="1" applyAlignment="1" applyProtection="1">
      <alignment horizontal="left"/>
      <protection locked="0"/>
    </xf>
    <xf numFmtId="0" fontId="29" fillId="0" borderId="24" xfId="6" applyFont="1" applyBorder="1" applyAlignment="1">
      <alignment horizontal="centerContinuous"/>
    </xf>
    <xf numFmtId="0" fontId="38" fillId="0" borderId="24" xfId="6" applyFont="1" applyBorder="1"/>
    <xf numFmtId="49" fontId="18" fillId="0" borderId="6" xfId="2" applyNumberFormat="1" applyFont="1" applyBorder="1" applyAlignment="1">
      <alignment vertical="center"/>
    </xf>
    <xf numFmtId="0" fontId="24" fillId="0" borderId="6" xfId="2" applyFont="1" applyBorder="1" applyAlignment="1">
      <alignment vertical="center"/>
    </xf>
    <xf numFmtId="0" fontId="24" fillId="0" borderId="6" xfId="2" applyFont="1" applyBorder="1" applyAlignment="1">
      <alignment horizontal="left" vertical="top" wrapText="1"/>
    </xf>
    <xf numFmtId="49" fontId="15" fillId="0" borderId="47" xfId="1" applyNumberFormat="1" applyFont="1" applyBorder="1" applyAlignment="1">
      <alignment horizontal="center" vertical="center" wrapText="1"/>
    </xf>
    <xf numFmtId="0" fontId="12" fillId="0" borderId="9" xfId="1" applyFont="1" applyBorder="1"/>
    <xf numFmtId="0" fontId="12" fillId="0" borderId="27" xfId="1" applyFont="1" applyBorder="1"/>
    <xf numFmtId="49" fontId="11" fillId="0" borderId="7" xfId="2" applyNumberFormat="1" applyFont="1" applyBorder="1" applyAlignment="1">
      <alignment horizontal="center" vertical="center"/>
    </xf>
    <xf numFmtId="49" fontId="11" fillId="0" borderId="8" xfId="2" applyNumberFormat="1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49" fontId="25" fillId="0" borderId="6" xfId="2" applyNumberFormat="1" applyFont="1" applyBorder="1" applyAlignment="1">
      <alignment horizontal="center" vertical="center"/>
    </xf>
    <xf numFmtId="49" fontId="25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3" fontId="11" fillId="0" borderId="0" xfId="2" applyNumberFormat="1" applyFont="1" applyAlignment="1">
      <alignment horizontal="center" vertical="center"/>
    </xf>
    <xf numFmtId="49" fontId="11" fillId="0" borderId="9" xfId="2" applyNumberFormat="1" applyFont="1" applyBorder="1" applyAlignment="1">
      <alignment horizontal="center" vertical="center"/>
    </xf>
    <xf numFmtId="49" fontId="25" fillId="0" borderId="13" xfId="2" applyNumberFormat="1" applyFont="1" applyBorder="1" applyAlignment="1">
      <alignment vertical="center"/>
    </xf>
    <xf numFmtId="49" fontId="25" fillId="0" borderId="14" xfId="2" applyNumberFormat="1" applyFont="1" applyBorder="1" applyAlignment="1">
      <alignment vertical="center"/>
    </xf>
    <xf numFmtId="49" fontId="11" fillId="0" borderId="14" xfId="2" applyNumberFormat="1" applyFont="1" applyBorder="1" applyAlignment="1">
      <alignment vertical="center"/>
    </xf>
    <xf numFmtId="49" fontId="25" fillId="0" borderId="23" xfId="2" applyNumberFormat="1" applyFont="1" applyBorder="1" applyAlignment="1">
      <alignment horizontal="center" vertical="center"/>
    </xf>
    <xf numFmtId="49" fontId="25" fillId="0" borderId="24" xfId="2" applyNumberFormat="1" applyFont="1" applyBorder="1" applyAlignment="1">
      <alignment horizontal="center" vertical="center"/>
    </xf>
    <xf numFmtId="49" fontId="11" fillId="0" borderId="24" xfId="2" applyNumberFormat="1" applyFont="1" applyBorder="1" applyAlignment="1">
      <alignment horizontal="center" vertical="center"/>
    </xf>
    <xf numFmtId="49" fontId="11" fillId="0" borderId="27" xfId="2" applyNumberFormat="1" applyFont="1" applyBorder="1" applyAlignment="1">
      <alignment horizontal="center" vertical="center"/>
    </xf>
    <xf numFmtId="3" fontId="11" fillId="0" borderId="14" xfId="2" applyNumberFormat="1" applyFont="1" applyBorder="1" applyAlignment="1">
      <alignment horizontal="center" vertical="center"/>
    </xf>
    <xf numFmtId="49" fontId="11" fillId="0" borderId="14" xfId="2" applyNumberFormat="1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49" fontId="11" fillId="0" borderId="16" xfId="2" applyNumberFormat="1" applyFont="1" applyBorder="1" applyAlignment="1">
      <alignment vertical="center"/>
    </xf>
    <xf numFmtId="49" fontId="11" fillId="0" borderId="17" xfId="2" applyNumberFormat="1" applyFont="1" applyBorder="1" applyAlignment="1">
      <alignment vertical="center"/>
    </xf>
    <xf numFmtId="49" fontId="10" fillId="0" borderId="0" xfId="2" applyNumberFormat="1" applyFont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49" fontId="17" fillId="0" borderId="13" xfId="2" applyNumberFormat="1" applyFont="1" applyBorder="1" applyAlignment="1">
      <alignment horizontal="center" vertical="center"/>
    </xf>
    <xf numFmtId="49" fontId="17" fillId="0" borderId="14" xfId="2" applyNumberFormat="1" applyFont="1" applyBorder="1" applyAlignment="1">
      <alignment horizontal="center" vertical="center"/>
    </xf>
    <xf numFmtId="49" fontId="17" fillId="0" borderId="6" xfId="2" applyNumberFormat="1" applyFont="1" applyBorder="1" applyAlignment="1">
      <alignment horizontal="center" vertical="center"/>
    </xf>
    <xf numFmtId="49" fontId="17" fillId="0" borderId="0" xfId="2" applyNumberFormat="1" applyFont="1" applyAlignment="1">
      <alignment horizontal="center" vertical="center"/>
    </xf>
    <xf numFmtId="0" fontId="12" fillId="0" borderId="6" xfId="1" applyFont="1" applyBorder="1" applyAlignment="1">
      <alignment horizontal="left"/>
    </xf>
    <xf numFmtId="0" fontId="12" fillId="0" borderId="9" xfId="1" applyFont="1" applyBorder="1" applyAlignment="1">
      <alignment horizontal="left"/>
    </xf>
    <xf numFmtId="0" fontId="12" fillId="0" borderId="23" xfId="1" applyFont="1" applyBorder="1" applyAlignment="1">
      <alignment horizontal="left"/>
    </xf>
    <xf numFmtId="0" fontId="12" fillId="0" borderId="24" xfId="1" applyFont="1" applyBorder="1" applyAlignment="1">
      <alignment horizontal="left"/>
    </xf>
    <xf numFmtId="0" fontId="12" fillId="0" borderId="27" xfId="1" applyFont="1" applyBorder="1" applyAlignment="1">
      <alignment horizontal="left"/>
    </xf>
    <xf numFmtId="0" fontId="12" fillId="0" borderId="14" xfId="1" applyFont="1" applyBorder="1" applyAlignment="1">
      <alignment horizontal="left"/>
    </xf>
    <xf numFmtId="49" fontId="49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49" fontId="11" fillId="0" borderId="7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49" fontId="25" fillId="0" borderId="6" xfId="2" applyNumberFormat="1" applyFont="1" applyBorder="1" applyAlignment="1">
      <alignment vertical="center"/>
    </xf>
    <xf numFmtId="49" fontId="25" fillId="0" borderId="0" xfId="2" applyNumberFormat="1" applyFont="1" applyAlignment="1">
      <alignment vertical="center"/>
    </xf>
    <xf numFmtId="49" fontId="17" fillId="0" borderId="6" xfId="2" applyNumberFormat="1" applyFont="1" applyBorder="1" applyAlignment="1">
      <alignment vertical="center"/>
    </xf>
    <xf numFmtId="49" fontId="17" fillId="0" borderId="0" xfId="2" applyNumberFormat="1" applyFont="1" applyAlignment="1">
      <alignment vertical="center"/>
    </xf>
    <xf numFmtId="49" fontId="17" fillId="0" borderId="23" xfId="2" applyNumberFormat="1" applyFont="1" applyBorder="1" applyAlignment="1">
      <alignment vertical="center"/>
    </xf>
    <xf numFmtId="49" fontId="17" fillId="0" borderId="24" xfId="2" applyNumberFormat="1" applyFont="1" applyBorder="1" applyAlignment="1">
      <alignment vertical="center"/>
    </xf>
    <xf numFmtId="3" fontId="11" fillId="0" borderId="14" xfId="2" applyNumberFormat="1" applyFont="1" applyBorder="1" applyAlignment="1">
      <alignment vertical="center"/>
    </xf>
    <xf numFmtId="0" fontId="11" fillId="0" borderId="0" xfId="2" applyFont="1" applyAlignment="1">
      <alignment vertical="center"/>
    </xf>
    <xf numFmtId="3" fontId="11" fillId="0" borderId="0" xfId="2" applyNumberFormat="1" applyFont="1" applyAlignment="1">
      <alignment vertical="center"/>
    </xf>
    <xf numFmtId="0" fontId="11" fillId="0" borderId="24" xfId="2" applyFont="1" applyBorder="1" applyAlignment="1">
      <alignment vertical="center"/>
    </xf>
    <xf numFmtId="3" fontId="11" fillId="0" borderId="24" xfId="2" applyNumberFormat="1" applyFont="1" applyBorder="1" applyAlignment="1">
      <alignment vertical="center"/>
    </xf>
    <xf numFmtId="49" fontId="11" fillId="0" borderId="24" xfId="2" applyNumberFormat="1" applyFont="1" applyBorder="1" applyAlignment="1">
      <alignment vertical="center"/>
    </xf>
    <xf numFmtId="49" fontId="11" fillId="0" borderId="27" xfId="2" applyNumberFormat="1" applyFont="1" applyBorder="1" applyAlignment="1">
      <alignment vertical="center"/>
    </xf>
    <xf numFmtId="49" fontId="49" fillId="0" borderId="0" xfId="2" applyNumberFormat="1" applyFont="1" applyAlignment="1">
      <alignment vertical="center"/>
    </xf>
    <xf numFmtId="49" fontId="23" fillId="0" borderId="0" xfId="9" applyNumberFormat="1" applyFont="1" applyAlignment="1">
      <alignment vertical="center"/>
    </xf>
    <xf numFmtId="49" fontId="24" fillId="0" borderId="0" xfId="9" applyNumberFormat="1" applyFont="1" applyAlignment="1">
      <alignment horizontal="right" vertical="center"/>
    </xf>
    <xf numFmtId="49" fontId="24" fillId="0" borderId="0" xfId="9" applyNumberFormat="1" applyFont="1" applyAlignment="1">
      <alignment vertical="center"/>
    </xf>
    <xf numFmtId="49" fontId="25" fillId="0" borderId="6" xfId="9" applyNumberFormat="1" applyFont="1" applyBorder="1" applyAlignment="1">
      <alignment vertical="center"/>
    </xf>
    <xf numFmtId="49" fontId="25" fillId="0" borderId="0" xfId="9" applyNumberFormat="1" applyFont="1" applyAlignment="1">
      <alignment vertical="center"/>
    </xf>
    <xf numFmtId="49" fontId="11" fillId="0" borderId="0" xfId="9" applyNumberFormat="1" applyFont="1" applyAlignment="1">
      <alignment vertical="center"/>
    </xf>
    <xf numFmtId="49" fontId="11" fillId="0" borderId="7" xfId="9" applyNumberFormat="1" applyFont="1" applyBorder="1" applyAlignment="1">
      <alignment vertical="center"/>
    </xf>
    <xf numFmtId="49" fontId="11" fillId="0" borderId="9" xfId="9" applyNumberFormat="1" applyFont="1" applyBorder="1" applyAlignment="1">
      <alignment vertical="center"/>
    </xf>
    <xf numFmtId="49" fontId="25" fillId="0" borderId="6" xfId="9" applyNumberFormat="1" applyFont="1" applyBorder="1" applyAlignment="1">
      <alignment horizontal="center" vertical="center"/>
    </xf>
    <xf numFmtId="49" fontId="25" fillId="0" borderId="0" xfId="9" applyNumberFormat="1" applyFont="1" applyAlignment="1">
      <alignment horizontal="center" vertical="center"/>
    </xf>
    <xf numFmtId="49" fontId="11" fillId="0" borderId="0" xfId="9" applyNumberFormat="1" applyFont="1" applyAlignment="1">
      <alignment horizontal="center" vertical="center"/>
    </xf>
    <xf numFmtId="49" fontId="11" fillId="0" borderId="8" xfId="9" applyNumberFormat="1" applyFont="1" applyBorder="1" applyAlignment="1">
      <alignment horizontal="center" vertical="center"/>
    </xf>
    <xf numFmtId="49" fontId="11" fillId="0" borderId="7" xfId="9" applyNumberFormat="1" applyFont="1" applyBorder="1" applyAlignment="1">
      <alignment horizontal="center" vertical="center"/>
    </xf>
    <xf numFmtId="49" fontId="11" fillId="0" borderId="9" xfId="9" applyNumberFormat="1" applyFont="1" applyBorder="1" applyAlignment="1">
      <alignment horizontal="center" vertical="center"/>
    </xf>
    <xf numFmtId="49" fontId="17" fillId="0" borderId="6" xfId="9" applyNumberFormat="1" applyFont="1" applyBorder="1" applyAlignment="1">
      <alignment horizontal="center" vertical="center"/>
    </xf>
    <xf numFmtId="49" fontId="17" fillId="0" borderId="0" xfId="9" applyNumberFormat="1" applyFont="1" applyAlignment="1">
      <alignment horizontal="center" vertical="center"/>
    </xf>
    <xf numFmtId="0" fontId="11" fillId="0" borderId="0" xfId="9" applyFont="1" applyAlignment="1">
      <alignment horizontal="center" vertical="center"/>
    </xf>
    <xf numFmtId="3" fontId="11" fillId="0" borderId="0" xfId="9" applyNumberFormat="1" applyFont="1" applyAlignment="1">
      <alignment horizontal="center" vertical="center"/>
    </xf>
    <xf numFmtId="49" fontId="25" fillId="0" borderId="23" xfId="9" applyNumberFormat="1" applyFont="1" applyBorder="1" applyAlignment="1">
      <alignment horizontal="center" vertical="center"/>
    </xf>
    <xf numFmtId="49" fontId="25" fillId="0" borderId="24" xfId="9" applyNumberFormat="1" applyFont="1" applyBorder="1" applyAlignment="1">
      <alignment horizontal="center" vertical="center"/>
    </xf>
    <xf numFmtId="49" fontId="11" fillId="0" borderId="24" xfId="9" applyNumberFormat="1" applyFont="1" applyBorder="1" applyAlignment="1">
      <alignment horizontal="center" vertical="center"/>
    </xf>
    <xf numFmtId="49" fontId="11" fillId="0" borderId="27" xfId="9" applyNumberFormat="1" applyFont="1" applyBorder="1" applyAlignment="1">
      <alignment horizontal="center" vertical="center"/>
    </xf>
    <xf numFmtId="49" fontId="10" fillId="0" borderId="0" xfId="9" applyNumberFormat="1" applyFont="1" applyAlignment="1">
      <alignment horizontal="center" vertical="center"/>
    </xf>
    <xf numFmtId="3" fontId="10" fillId="0" borderId="0" xfId="9" applyNumberFormat="1" applyFont="1" applyAlignment="1">
      <alignment horizontal="center" vertical="center"/>
    </xf>
    <xf numFmtId="49" fontId="10" fillId="0" borderId="0" xfId="9" applyNumberFormat="1" applyFont="1" applyAlignment="1">
      <alignment vertical="center"/>
    </xf>
    <xf numFmtId="3" fontId="53" fillId="0" borderId="0" xfId="9" applyNumberFormat="1" applyFont="1" applyAlignment="1">
      <alignment vertical="center"/>
    </xf>
    <xf numFmtId="49" fontId="11" fillId="0" borderId="0" xfId="9" quotePrefix="1" applyNumberFormat="1" applyFont="1" applyAlignment="1">
      <alignment horizontal="center" vertical="center"/>
    </xf>
    <xf numFmtId="49" fontId="17" fillId="0" borderId="13" xfId="2" applyNumberFormat="1" applyFont="1" applyBorder="1" applyAlignment="1">
      <alignment vertical="center"/>
    </xf>
    <xf numFmtId="49" fontId="17" fillId="0" borderId="14" xfId="2" applyNumberFormat="1" applyFont="1" applyBorder="1" applyAlignment="1">
      <alignment vertical="center"/>
    </xf>
    <xf numFmtId="49" fontId="10" fillId="0" borderId="14" xfId="2" applyNumberFormat="1" applyFont="1" applyBorder="1" applyAlignment="1">
      <alignment vertical="center"/>
    </xf>
    <xf numFmtId="49" fontId="10" fillId="0" borderId="0" xfId="2" applyNumberFormat="1" applyFont="1" applyAlignment="1">
      <alignment vertical="center"/>
    </xf>
    <xf numFmtId="3" fontId="10" fillId="0" borderId="14" xfId="2" applyNumberFormat="1" applyFont="1" applyBorder="1" applyAlignment="1">
      <alignment vertical="center"/>
    </xf>
    <xf numFmtId="49" fontId="23" fillId="0" borderId="6" xfId="2" applyNumberFormat="1" applyFont="1" applyBorder="1" applyAlignment="1">
      <alignment vertical="center"/>
    </xf>
    <xf numFmtId="49" fontId="23" fillId="0" borderId="9" xfId="2" applyNumberFormat="1" applyFont="1" applyBorder="1" applyAlignment="1">
      <alignment vertical="center"/>
    </xf>
    <xf numFmtId="49" fontId="23" fillId="0" borderId="23" xfId="2" applyNumberFormat="1" applyFont="1" applyBorder="1" applyAlignment="1">
      <alignment vertical="center"/>
    </xf>
    <xf numFmtId="49" fontId="23" fillId="0" borderId="24" xfId="2" applyNumberFormat="1" applyFont="1" applyBorder="1" applyAlignment="1">
      <alignment vertical="center"/>
    </xf>
    <xf numFmtId="49" fontId="23" fillId="0" borderId="27" xfId="2" applyNumberFormat="1" applyFont="1" applyBorder="1" applyAlignment="1">
      <alignment vertical="center"/>
    </xf>
    <xf numFmtId="0" fontId="12" fillId="4" borderId="0" xfId="1" applyFont="1" applyFill="1" applyAlignment="1">
      <alignment horizontal="left"/>
    </xf>
    <xf numFmtId="0" fontId="12" fillId="5" borderId="0" xfId="1" applyFont="1" applyFill="1" applyAlignment="1">
      <alignment horizontal="left"/>
    </xf>
    <xf numFmtId="49" fontId="17" fillId="0" borderId="9" xfId="2" applyNumberFormat="1" applyFont="1" applyBorder="1" applyAlignment="1">
      <alignment vertical="center"/>
    </xf>
    <xf numFmtId="49" fontId="17" fillId="0" borderId="27" xfId="2" applyNumberFormat="1" applyFont="1" applyBorder="1" applyAlignment="1">
      <alignment vertical="center"/>
    </xf>
    <xf numFmtId="49" fontId="10" fillId="0" borderId="14" xfId="2" applyNumberFormat="1" applyFont="1" applyBorder="1" applyAlignment="1">
      <alignment vertical="center" wrapText="1"/>
    </xf>
    <xf numFmtId="49" fontId="10" fillId="0" borderId="24" xfId="2" applyNumberFormat="1" applyFont="1" applyBorder="1" applyAlignment="1">
      <alignment vertical="center"/>
    </xf>
    <xf numFmtId="3" fontId="10" fillId="0" borderId="24" xfId="2" applyNumberFormat="1" applyFont="1" applyBorder="1" applyAlignment="1">
      <alignment vertical="center"/>
    </xf>
    <xf numFmtId="49" fontId="62" fillId="0" borderId="6" xfId="2" applyNumberFormat="1" applyFont="1" applyBorder="1" applyAlignment="1">
      <alignment vertical="center"/>
    </xf>
    <xf numFmtId="49" fontId="62" fillId="0" borderId="0" xfId="2" applyNumberFormat="1" applyFont="1" applyAlignment="1">
      <alignment vertical="center"/>
    </xf>
    <xf numFmtId="49" fontId="62" fillId="0" borderId="9" xfId="2" applyNumberFormat="1" applyFont="1" applyBorder="1" applyAlignment="1">
      <alignment vertical="center"/>
    </xf>
    <xf numFmtId="49" fontId="62" fillId="0" borderId="23" xfId="2" applyNumberFormat="1" applyFont="1" applyBorder="1" applyAlignment="1">
      <alignment vertical="center"/>
    </xf>
    <xf numFmtId="49" fontId="62" fillId="0" borderId="24" xfId="2" applyNumberFormat="1" applyFont="1" applyBorder="1" applyAlignment="1">
      <alignment vertical="center"/>
    </xf>
    <xf numFmtId="49" fontId="62" fillId="0" borderId="27" xfId="2" applyNumberFormat="1" applyFont="1" applyBorder="1" applyAlignment="1">
      <alignment vertical="center"/>
    </xf>
    <xf numFmtId="49" fontId="62" fillId="0" borderId="0" xfId="2" applyNumberFormat="1" applyFont="1" applyAlignment="1">
      <alignment horizontal="center" vertical="center"/>
    </xf>
    <xf numFmtId="49" fontId="62" fillId="0" borderId="6" xfId="2" applyNumberFormat="1" applyFont="1" applyBorder="1" applyAlignment="1">
      <alignment wrapText="1"/>
    </xf>
    <xf numFmtId="49" fontId="62" fillId="0" borderId="0" xfId="2" applyNumberFormat="1" applyFont="1" applyAlignment="1">
      <alignment wrapText="1"/>
    </xf>
    <xf numFmtId="49" fontId="62" fillId="0" borderId="9" xfId="2" applyNumberFormat="1" applyFont="1" applyBorder="1" applyAlignment="1">
      <alignment wrapText="1"/>
    </xf>
    <xf numFmtId="49" fontId="27" fillId="0" borderId="0" xfId="2" applyNumberFormat="1" applyFont="1" applyAlignment="1">
      <alignment vertical="center" wrapText="1"/>
    </xf>
    <xf numFmtId="49" fontId="27" fillId="0" borderId="0" xfId="2" applyNumberFormat="1" applyFont="1" applyAlignment="1">
      <alignment vertical="center"/>
    </xf>
    <xf numFmtId="49" fontId="61" fillId="0" borderId="0" xfId="9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4" fontId="59" fillId="0" borderId="0" xfId="1" applyNumberFormat="1" applyFont="1" applyAlignment="1">
      <alignment horizontal="center" vertical="center" wrapText="1"/>
    </xf>
    <xf numFmtId="4" fontId="59" fillId="0" borderId="9" xfId="1" applyNumberFormat="1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0" xfId="1" applyNumberFormat="1" applyFont="1" applyAlignment="1">
      <alignment horizontal="center" vertical="center"/>
    </xf>
    <xf numFmtId="3" fontId="64" fillId="0" borderId="0" xfId="1" applyNumberFormat="1" applyFont="1" applyAlignment="1">
      <alignment horizontal="center" vertical="center" wrapText="1"/>
    </xf>
    <xf numFmtId="172" fontId="58" fillId="0" borderId="0" xfId="10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167" fontId="59" fillId="0" borderId="0" xfId="1" applyNumberFormat="1" applyFont="1" applyAlignment="1">
      <alignment horizontal="center" vertical="center" wrapText="1"/>
    </xf>
    <xf numFmtId="0" fontId="11" fillId="0" borderId="6" xfId="1" applyFont="1" applyBorder="1" applyAlignment="1">
      <alignment horizontal="center"/>
    </xf>
    <xf numFmtId="167" fontId="59" fillId="0" borderId="9" xfId="1" applyNumberFormat="1" applyFont="1" applyBorder="1" applyAlignment="1">
      <alignment horizontal="center" vertical="center" wrapText="1"/>
    </xf>
    <xf numFmtId="0" fontId="70" fillId="0" borderId="0" xfId="1" applyFont="1" applyAlignment="1">
      <alignment horizontal="right" vertical="center"/>
    </xf>
    <xf numFmtId="3" fontId="23" fillId="0" borderId="23" xfId="2" applyNumberFormat="1" applyFont="1" applyBorder="1" applyAlignment="1">
      <alignment vertical="center"/>
    </xf>
    <xf numFmtId="3" fontId="23" fillId="0" borderId="24" xfId="2" applyNumberFormat="1" applyFont="1" applyBorder="1" applyAlignment="1">
      <alignment vertical="center"/>
    </xf>
    <xf numFmtId="3" fontId="23" fillId="0" borderId="27" xfId="2" applyNumberFormat="1" applyFont="1" applyBorder="1" applyAlignment="1">
      <alignment vertical="center"/>
    </xf>
    <xf numFmtId="0" fontId="72" fillId="0" borderId="0" xfId="1" applyFont="1" applyAlignment="1">
      <alignment horizontal="center" vertical="center"/>
    </xf>
    <xf numFmtId="3" fontId="59" fillId="0" borderId="0" xfId="1" applyNumberFormat="1" applyFont="1" applyAlignment="1">
      <alignment horizontal="center" vertical="center" wrapText="1"/>
    </xf>
    <xf numFmtId="3" fontId="59" fillId="0" borderId="9" xfId="1" applyNumberFormat="1" applyFont="1" applyBorder="1" applyAlignment="1">
      <alignment horizontal="center" vertical="center" wrapText="1"/>
    </xf>
    <xf numFmtId="0" fontId="10" fillId="0" borderId="0" xfId="1" applyFont="1" applyAlignment="1">
      <alignment vertical="center" wrapText="1" readingOrder="2"/>
    </xf>
    <xf numFmtId="49" fontId="25" fillId="0" borderId="13" xfId="9" applyNumberFormat="1" applyFont="1" applyBorder="1" applyAlignment="1">
      <alignment vertical="center"/>
    </xf>
    <xf numFmtId="49" fontId="25" fillId="0" borderId="14" xfId="9" applyNumberFormat="1" applyFont="1" applyBorder="1" applyAlignment="1">
      <alignment vertical="center"/>
    </xf>
    <xf numFmtId="49" fontId="11" fillId="0" borderId="14" xfId="9" applyNumberFormat="1" applyFont="1" applyBorder="1" applyAlignment="1">
      <alignment vertical="center"/>
    </xf>
    <xf numFmtId="49" fontId="11" fillId="0" borderId="16" xfId="9" applyNumberFormat="1" applyFont="1" applyBorder="1" applyAlignment="1">
      <alignment vertical="center"/>
    </xf>
    <xf numFmtId="49" fontId="11" fillId="0" borderId="17" xfId="9" applyNumberFormat="1" applyFont="1" applyBorder="1" applyAlignment="1">
      <alignment vertical="center"/>
    </xf>
    <xf numFmtId="49" fontId="17" fillId="0" borderId="6" xfId="9" applyNumberFormat="1" applyFont="1" applyBorder="1" applyAlignment="1">
      <alignment vertical="center"/>
    </xf>
    <xf numFmtId="49" fontId="17" fillId="0" borderId="0" xfId="9" applyNumberFormat="1" applyFont="1" applyAlignment="1">
      <alignment vertical="center"/>
    </xf>
    <xf numFmtId="49" fontId="49" fillId="0" borderId="0" xfId="9" applyNumberFormat="1" applyFont="1" applyAlignment="1">
      <alignment vertical="center"/>
    </xf>
    <xf numFmtId="0" fontId="11" fillId="0" borderId="0" xfId="9" applyFont="1" applyAlignment="1">
      <alignment vertical="center"/>
    </xf>
    <xf numFmtId="3" fontId="11" fillId="0" borderId="0" xfId="9" applyNumberFormat="1" applyFont="1" applyAlignment="1">
      <alignment vertical="center"/>
    </xf>
    <xf numFmtId="3" fontId="11" fillId="0" borderId="14" xfId="9" applyNumberFormat="1" applyFont="1" applyBorder="1" applyAlignment="1">
      <alignment vertical="center"/>
    </xf>
    <xf numFmtId="49" fontId="49" fillId="0" borderId="0" xfId="9" applyNumberFormat="1" applyFont="1" applyAlignment="1">
      <alignment horizontal="center" vertical="center"/>
    </xf>
    <xf numFmtId="49" fontId="17" fillId="0" borderId="23" xfId="9" applyNumberFormat="1" applyFont="1" applyBorder="1" applyAlignment="1">
      <alignment vertical="center"/>
    </xf>
    <xf numFmtId="49" fontId="17" fillId="0" borderId="24" xfId="9" applyNumberFormat="1" applyFont="1" applyBorder="1" applyAlignment="1">
      <alignment vertical="center"/>
    </xf>
    <xf numFmtId="49" fontId="11" fillId="0" borderId="24" xfId="9" applyNumberFormat="1" applyFont="1" applyBorder="1" applyAlignment="1">
      <alignment vertical="center"/>
    </xf>
    <xf numFmtId="0" fontId="11" fillId="0" borderId="24" xfId="9" applyFont="1" applyBorder="1" applyAlignment="1">
      <alignment vertical="center"/>
    </xf>
    <xf numFmtId="3" fontId="11" fillId="0" borderId="24" xfId="9" applyNumberFormat="1" applyFont="1" applyBorder="1" applyAlignment="1">
      <alignment vertical="center"/>
    </xf>
    <xf numFmtId="49" fontId="11" fillId="0" borderId="27" xfId="9" applyNumberFormat="1" applyFont="1" applyBorder="1" applyAlignment="1">
      <alignment vertical="center"/>
    </xf>
    <xf numFmtId="3" fontId="80" fillId="0" borderId="0" xfId="1" applyNumberFormat="1" applyFont="1" applyAlignment="1">
      <alignment vertical="center"/>
    </xf>
    <xf numFmtId="3" fontId="80" fillId="0" borderId="0" xfId="1" applyNumberFormat="1" applyFont="1" applyAlignment="1">
      <alignment vertical="center" wrapText="1"/>
    </xf>
    <xf numFmtId="3" fontId="81" fillId="0" borderId="0" xfId="9" applyNumberFormat="1" applyFont="1" applyAlignment="1">
      <alignment vertical="center"/>
    </xf>
    <xf numFmtId="3" fontId="51" fillId="0" borderId="0" xfId="9" applyNumberFormat="1" applyFont="1" applyAlignment="1">
      <alignment vertical="center"/>
    </xf>
    <xf numFmtId="173" fontId="82" fillId="0" borderId="0" xfId="0" applyNumberFormat="1" applyFont="1" applyAlignment="1">
      <alignment vertical="center"/>
    </xf>
    <xf numFmtId="3" fontId="82" fillId="0" borderId="0" xfId="0" applyNumberFormat="1" applyFont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9" xfId="1" applyFont="1" applyBorder="1" applyAlignment="1">
      <alignment horizontal="center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readingOrder="1"/>
    </xf>
    <xf numFmtId="0" fontId="10" fillId="0" borderId="14" xfId="1" applyFont="1" applyBorder="1" applyAlignment="1">
      <alignment horizontal="center" vertical="center" readingOrder="1"/>
    </xf>
    <xf numFmtId="0" fontId="10" fillId="0" borderId="15" xfId="1" applyFont="1" applyBorder="1" applyAlignment="1">
      <alignment horizontal="center" vertical="center" readingOrder="1"/>
    </xf>
    <xf numFmtId="0" fontId="10" fillId="0" borderId="6" xfId="1" applyFont="1" applyBorder="1" applyAlignment="1">
      <alignment horizontal="center" vertical="center" readingOrder="1"/>
    </xf>
    <xf numFmtId="0" fontId="10" fillId="0" borderId="0" xfId="1" applyFont="1" applyAlignment="1">
      <alignment horizontal="center" vertical="center" readingOrder="1"/>
    </xf>
    <xf numFmtId="0" fontId="10" fillId="0" borderId="8" xfId="1" applyFont="1" applyBorder="1" applyAlignment="1">
      <alignment horizontal="center" vertical="center" readingOrder="1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readingOrder="1"/>
    </xf>
    <xf numFmtId="0" fontId="10" fillId="0" borderId="17" xfId="1" applyFont="1" applyBorder="1" applyAlignment="1">
      <alignment horizontal="center" vertical="center" readingOrder="1"/>
    </xf>
    <xf numFmtId="0" fontId="10" fillId="0" borderId="7" xfId="1" applyFont="1" applyBorder="1" applyAlignment="1">
      <alignment horizontal="center" vertical="center" readingOrder="1"/>
    </xf>
    <xf numFmtId="0" fontId="10" fillId="0" borderId="9" xfId="1" applyFont="1" applyBorder="1" applyAlignment="1">
      <alignment horizontal="center" vertical="center" readingOrder="1"/>
    </xf>
    <xf numFmtId="0" fontId="10" fillId="0" borderId="10" xfId="1" applyFont="1" applyBorder="1" applyAlignment="1">
      <alignment horizontal="center" vertical="center" readingOrder="1"/>
    </xf>
    <xf numFmtId="0" fontId="10" fillId="0" borderId="11" xfId="1" applyFont="1" applyBorder="1" applyAlignment="1">
      <alignment horizontal="center" vertical="center" readingOrder="1"/>
    </xf>
    <xf numFmtId="0" fontId="10" fillId="0" borderId="19" xfId="1" applyFont="1" applyBorder="1" applyAlignment="1">
      <alignment horizontal="center" vertical="center" readingOrder="1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25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readingOrder="1"/>
    </xf>
    <xf numFmtId="0" fontId="4" fillId="0" borderId="17" xfId="1" applyFont="1" applyBorder="1" applyAlignment="1">
      <alignment horizontal="center" vertical="center" readingOrder="1"/>
    </xf>
    <xf numFmtId="0" fontId="4" fillId="0" borderId="24" xfId="1" applyFont="1" applyBorder="1" applyAlignment="1">
      <alignment horizontal="center" vertical="center" readingOrder="1"/>
    </xf>
    <xf numFmtId="0" fontId="4" fillId="0" borderId="27" xfId="1" applyFont="1" applyBorder="1" applyAlignment="1">
      <alignment horizontal="center" vertical="center" readingOrder="1"/>
    </xf>
    <xf numFmtId="0" fontId="1" fillId="0" borderId="26" xfId="1" applyBorder="1" applyAlignment="1">
      <alignment horizontal="center" vertical="center"/>
    </xf>
    <xf numFmtId="49" fontId="18" fillId="0" borderId="62" xfId="1" applyNumberFormat="1" applyFont="1" applyBorder="1" applyAlignment="1">
      <alignment horizontal="center"/>
    </xf>
    <xf numFmtId="49" fontId="18" fillId="0" borderId="63" xfId="1" applyNumberFormat="1" applyFont="1" applyBorder="1" applyAlignment="1">
      <alignment horizontal="center"/>
    </xf>
    <xf numFmtId="49" fontId="18" fillId="0" borderId="86" xfId="1" applyNumberFormat="1" applyFont="1" applyBorder="1" applyAlignment="1">
      <alignment horizontal="center"/>
    </xf>
    <xf numFmtId="49" fontId="18" fillId="0" borderId="29" xfId="1" applyNumberFormat="1" applyFont="1" applyBorder="1" applyAlignment="1">
      <alignment horizontal="center" vertical="center"/>
    </xf>
    <xf numFmtId="49" fontId="18" fillId="0" borderId="104" xfId="1" applyNumberFormat="1" applyFont="1" applyBorder="1" applyAlignment="1">
      <alignment horizontal="center" vertical="center"/>
    </xf>
    <xf numFmtId="49" fontId="18" fillId="0" borderId="63" xfId="1" applyNumberFormat="1" applyFont="1" applyBorder="1" applyAlignment="1">
      <alignment horizontal="center" vertical="center"/>
    </xf>
    <xf numFmtId="49" fontId="18" fillId="0" borderId="86" xfId="1" applyNumberFormat="1" applyFont="1" applyBorder="1" applyAlignment="1">
      <alignment horizontal="center" vertical="center"/>
    </xf>
    <xf numFmtId="49" fontId="17" fillId="0" borderId="35" xfId="1" applyNumberFormat="1" applyFont="1" applyBorder="1" applyAlignment="1">
      <alignment horizontal="center" vertical="center"/>
    </xf>
    <xf numFmtId="49" fontId="18" fillId="0" borderId="22" xfId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/>
    </xf>
    <xf numFmtId="49" fontId="17" fillId="0" borderId="36" xfId="1" applyNumberFormat="1" applyFont="1" applyBorder="1" applyAlignment="1">
      <alignment horizontal="center" vertical="center"/>
    </xf>
    <xf numFmtId="49" fontId="18" fillId="0" borderId="26" xfId="1" applyNumberFormat="1" applyFont="1" applyBorder="1" applyAlignment="1">
      <alignment horizontal="center" vertical="center"/>
    </xf>
    <xf numFmtId="49" fontId="18" fillId="0" borderId="33" xfId="1" applyNumberFormat="1" applyFont="1" applyBorder="1" applyAlignment="1">
      <alignment horizontal="center" vertical="center"/>
    </xf>
    <xf numFmtId="49" fontId="18" fillId="0" borderId="35" xfId="1" applyNumberFormat="1" applyFont="1" applyBorder="1" applyAlignment="1">
      <alignment horizontal="center" vertical="center"/>
    </xf>
    <xf numFmtId="49" fontId="18" fillId="0" borderId="48" xfId="1" applyNumberFormat="1" applyFont="1" applyBorder="1" applyAlignment="1">
      <alignment horizontal="center"/>
    </xf>
    <xf numFmtId="49" fontId="18" fillId="0" borderId="40" xfId="1" applyNumberFormat="1" applyFont="1" applyBorder="1" applyAlignment="1">
      <alignment horizontal="center"/>
    </xf>
    <xf numFmtId="49" fontId="18" fillId="0" borderId="21" xfId="1" applyNumberFormat="1" applyFont="1" applyBorder="1" applyAlignment="1">
      <alignment horizontal="center"/>
    </xf>
    <xf numFmtId="49" fontId="17" fillId="0" borderId="34" xfId="1" applyNumberFormat="1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 wrapText="1"/>
    </xf>
    <xf numFmtId="49" fontId="15" fillId="0" borderId="2" xfId="1" applyNumberFormat="1" applyFont="1" applyBorder="1" applyAlignment="1">
      <alignment horizontal="center" vertical="center"/>
    </xf>
    <xf numFmtId="49" fontId="15" fillId="0" borderId="5" xfId="1" applyNumberFormat="1" applyFont="1" applyBorder="1" applyAlignment="1">
      <alignment horizontal="center" vertical="center"/>
    </xf>
    <xf numFmtId="49" fontId="15" fillId="0" borderId="6" xfId="1" applyNumberFormat="1" applyFont="1" applyBorder="1" applyAlignment="1">
      <alignment horizontal="center" vertical="center"/>
    </xf>
    <xf numFmtId="49" fontId="15" fillId="0" borderId="0" xfId="1" applyNumberFormat="1" applyFont="1" applyAlignment="1">
      <alignment horizontal="center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23" xfId="1" applyNumberFormat="1" applyFont="1" applyBorder="1" applyAlignment="1">
      <alignment horizontal="center" vertical="center"/>
    </xf>
    <xf numFmtId="49" fontId="15" fillId="0" borderId="24" xfId="1" applyNumberFormat="1" applyFont="1" applyBorder="1" applyAlignment="1">
      <alignment horizontal="center" vertical="center"/>
    </xf>
    <xf numFmtId="49" fontId="15" fillId="0" borderId="27" xfId="1" applyNumberFormat="1" applyFont="1" applyBorder="1" applyAlignment="1">
      <alignment horizontal="center" vertical="center"/>
    </xf>
    <xf numFmtId="49" fontId="18" fillId="0" borderId="23" xfId="1" applyNumberFormat="1" applyFont="1" applyBorder="1" applyAlignment="1">
      <alignment horizontal="center"/>
    </xf>
    <xf numFmtId="49" fontId="18" fillId="0" borderId="24" xfId="1" applyNumberFormat="1" applyFont="1" applyBorder="1" applyAlignment="1">
      <alignment horizontal="center"/>
    </xf>
    <xf numFmtId="49" fontId="18" fillId="0" borderId="25" xfId="1" applyNumberFormat="1" applyFont="1" applyBorder="1" applyAlignment="1">
      <alignment horizontal="center"/>
    </xf>
    <xf numFmtId="49" fontId="18" fillId="0" borderId="30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wrapText="1" readingOrder="2"/>
    </xf>
    <xf numFmtId="0" fontId="10" fillId="0" borderId="21" xfId="1" applyFont="1" applyBorder="1" applyAlignment="1">
      <alignment horizontal="center" wrapText="1" readingOrder="2"/>
    </xf>
    <xf numFmtId="0" fontId="11" fillId="0" borderId="20" xfId="1" applyFont="1" applyBorder="1" applyAlignment="1" applyProtection="1">
      <alignment horizontal="center" vertical="center"/>
      <protection hidden="1"/>
    </xf>
    <xf numFmtId="0" fontId="11" fillId="0" borderId="40" xfId="1" applyFont="1" applyBorder="1" applyAlignment="1" applyProtection="1">
      <alignment horizontal="center" vertical="center"/>
      <protection hidden="1"/>
    </xf>
    <xf numFmtId="0" fontId="11" fillId="0" borderId="21" xfId="1" applyFont="1" applyBorder="1" applyAlignment="1" applyProtection="1">
      <alignment horizontal="center" vertical="center"/>
      <protection hidden="1"/>
    </xf>
    <xf numFmtId="0" fontId="10" fillId="0" borderId="20" xfId="1" applyFont="1" applyBorder="1" applyAlignment="1">
      <alignment horizontal="center" vertical="center" wrapText="1" readingOrder="2"/>
    </xf>
    <xf numFmtId="0" fontId="10" fillId="0" borderId="21" xfId="1" applyFont="1" applyBorder="1" applyAlignment="1">
      <alignment horizontal="center" vertical="center" wrapText="1" readingOrder="2"/>
    </xf>
    <xf numFmtId="0" fontId="10" fillId="0" borderId="20" xfId="1" applyFont="1" applyBorder="1" applyAlignment="1" applyProtection="1">
      <alignment horizontal="center" vertical="center"/>
      <protection hidden="1"/>
    </xf>
    <xf numFmtId="0" fontId="10" fillId="0" borderId="40" xfId="1" applyFont="1" applyBorder="1" applyAlignment="1" applyProtection="1">
      <alignment horizontal="center" vertical="center"/>
      <protection hidden="1"/>
    </xf>
    <xf numFmtId="0" fontId="10" fillId="0" borderId="21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8" fillId="0" borderId="20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45" fillId="0" borderId="3" xfId="1" applyFont="1" applyBorder="1" applyAlignment="1">
      <alignment horizontal="center" vertical="center" wrapText="1"/>
    </xf>
    <xf numFmtId="0" fontId="45" fillId="0" borderId="2" xfId="1" applyFont="1" applyBorder="1" applyAlignment="1">
      <alignment horizontal="center" vertical="center"/>
    </xf>
    <xf numFmtId="0" fontId="45" fillId="0" borderId="4" xfId="1" applyFont="1" applyBorder="1" applyAlignment="1">
      <alignment horizontal="center" vertical="center"/>
    </xf>
    <xf numFmtId="0" fontId="45" fillId="0" borderId="7" xfId="1" applyFont="1" applyBorder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45" fillId="0" borderId="8" xfId="1" applyFont="1" applyBorder="1" applyAlignment="1">
      <alignment horizontal="center" vertical="center"/>
    </xf>
    <xf numFmtId="0" fontId="45" fillId="0" borderId="10" xfId="1" applyFont="1" applyBorder="1" applyAlignment="1">
      <alignment horizontal="center" vertical="center"/>
    </xf>
    <xf numFmtId="0" fontId="45" fillId="0" borderId="11" xfId="1" applyFont="1" applyBorder="1" applyAlignment="1">
      <alignment horizontal="center" vertical="center"/>
    </xf>
    <xf numFmtId="0" fontId="45" fillId="0" borderId="12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49" fontId="62" fillId="0" borderId="1" xfId="2" applyNumberFormat="1" applyFont="1" applyBorder="1" applyAlignment="1">
      <alignment horizontal="center" vertical="center" wrapText="1"/>
    </xf>
    <xf numFmtId="49" fontId="62" fillId="0" borderId="2" xfId="2" applyNumberFormat="1" applyFont="1" applyBorder="1" applyAlignment="1">
      <alignment horizontal="center" vertical="center"/>
    </xf>
    <xf numFmtId="49" fontId="62" fillId="0" borderId="5" xfId="2" applyNumberFormat="1" applyFont="1" applyBorder="1" applyAlignment="1">
      <alignment horizontal="center" vertical="center"/>
    </xf>
    <xf numFmtId="49" fontId="62" fillId="0" borderId="6" xfId="2" applyNumberFormat="1" applyFont="1" applyBorder="1" applyAlignment="1">
      <alignment horizontal="center" vertical="center"/>
    </xf>
    <xf numFmtId="49" fontId="62" fillId="0" borderId="0" xfId="2" applyNumberFormat="1" applyFont="1" applyAlignment="1">
      <alignment horizontal="center" vertical="center"/>
    </xf>
    <xf numFmtId="49" fontId="62" fillId="0" borderId="9" xfId="2" applyNumberFormat="1" applyFont="1" applyBorder="1" applyAlignment="1">
      <alignment horizontal="center" vertical="center"/>
    </xf>
    <xf numFmtId="49" fontId="62" fillId="0" borderId="23" xfId="2" applyNumberFormat="1" applyFont="1" applyBorder="1" applyAlignment="1">
      <alignment horizontal="center" vertical="center"/>
    </xf>
    <xf numFmtId="49" fontId="62" fillId="0" borderId="24" xfId="2" applyNumberFormat="1" applyFont="1" applyBorder="1" applyAlignment="1">
      <alignment horizontal="center" vertical="center"/>
    </xf>
    <xf numFmtId="49" fontId="62" fillId="0" borderId="27" xfId="2" applyNumberFormat="1" applyFont="1" applyBorder="1" applyAlignment="1">
      <alignment horizontal="center" vertical="center"/>
    </xf>
    <xf numFmtId="0" fontId="1" fillId="0" borderId="66" xfId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0" borderId="68" xfId="1" applyBorder="1" applyAlignment="1">
      <alignment horizontal="center" vertical="center"/>
    </xf>
    <xf numFmtId="0" fontId="4" fillId="0" borderId="16" xfId="1" applyFont="1" applyBorder="1" applyAlignment="1">
      <alignment horizontal="right" vertical="center"/>
    </xf>
    <xf numFmtId="0" fontId="4" fillId="0" borderId="14" xfId="1" applyFont="1" applyBorder="1" applyAlignment="1">
      <alignment horizontal="right" vertical="center"/>
    </xf>
    <xf numFmtId="0" fontId="4" fillId="0" borderId="65" xfId="1" applyFont="1" applyBorder="1" applyAlignment="1">
      <alignment horizontal="right" vertical="center"/>
    </xf>
    <xf numFmtId="0" fontId="4" fillId="0" borderId="24" xfId="1" applyFont="1" applyBorder="1" applyAlignment="1">
      <alignment horizontal="right" vertical="center"/>
    </xf>
    <xf numFmtId="0" fontId="4" fillId="0" borderId="24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49" fontId="10" fillId="0" borderId="22" xfId="2" applyNumberFormat="1" applyFont="1" applyBorder="1" applyAlignment="1">
      <alignment horizontal="center" vertical="center" wrapText="1"/>
    </xf>
    <xf numFmtId="49" fontId="10" fillId="0" borderId="22" xfId="2" applyNumberFormat="1" applyFont="1" applyBorder="1" applyAlignment="1">
      <alignment horizontal="center" vertical="center"/>
    </xf>
    <xf numFmtId="3" fontId="10" fillId="0" borderId="22" xfId="2" applyNumberFormat="1" applyFont="1" applyBorder="1" applyAlignment="1">
      <alignment horizontal="center" vertical="center"/>
    </xf>
    <xf numFmtId="49" fontId="11" fillId="0" borderId="7" xfId="2" applyNumberFormat="1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49" fontId="11" fillId="0" borderId="8" xfId="2" applyNumberFormat="1" applyFont="1" applyBorder="1" applyAlignment="1">
      <alignment horizontal="center" vertical="center"/>
    </xf>
    <xf numFmtId="49" fontId="5" fillId="4" borderId="2" xfId="2" applyNumberFormat="1" applyFont="1" applyFill="1" applyBorder="1" applyAlignment="1">
      <alignment horizontal="center" vertical="center"/>
    </xf>
    <xf numFmtId="49" fontId="5" fillId="4" borderId="5" xfId="2" applyNumberFormat="1" applyFont="1" applyFill="1" applyBorder="1" applyAlignment="1">
      <alignment horizontal="center" vertical="center"/>
    </xf>
    <xf numFmtId="49" fontId="5" fillId="4" borderId="0" xfId="2" applyNumberFormat="1" applyFont="1" applyFill="1" applyAlignment="1">
      <alignment horizontal="center" vertical="center"/>
    </xf>
    <xf numFmtId="49" fontId="5" fillId="4" borderId="9" xfId="2" applyNumberFormat="1" applyFont="1" applyFill="1" applyBorder="1" applyAlignment="1">
      <alignment horizontal="center" vertical="center"/>
    </xf>
    <xf numFmtId="49" fontId="5" fillId="4" borderId="11" xfId="2" applyNumberFormat="1" applyFont="1" applyFill="1" applyBorder="1" applyAlignment="1">
      <alignment horizontal="center" vertical="center"/>
    </xf>
    <xf numFmtId="49" fontId="5" fillId="4" borderId="19" xfId="2" applyNumberFormat="1" applyFont="1" applyFill="1" applyBorder="1" applyAlignment="1">
      <alignment horizontal="center" vertical="center"/>
    </xf>
    <xf numFmtId="49" fontId="17" fillId="0" borderId="13" xfId="2" applyNumberFormat="1" applyFont="1" applyBorder="1" applyAlignment="1">
      <alignment horizontal="center" vertical="center"/>
    </xf>
    <xf numFmtId="49" fontId="17" fillId="0" borderId="14" xfId="2" applyNumberFormat="1" applyFont="1" applyBorder="1" applyAlignment="1">
      <alignment horizontal="center" vertical="center"/>
    </xf>
    <xf numFmtId="49" fontId="17" fillId="0" borderId="15" xfId="2" applyNumberFormat="1" applyFont="1" applyBorder="1" applyAlignment="1">
      <alignment horizontal="center" vertical="center"/>
    </xf>
    <xf numFmtId="49" fontId="17" fillId="0" borderId="6" xfId="2" applyNumberFormat="1" applyFont="1" applyBorder="1" applyAlignment="1">
      <alignment horizontal="center" vertical="center"/>
    </xf>
    <xf numFmtId="49" fontId="17" fillId="0" borderId="0" xfId="2" applyNumberFormat="1" applyFont="1" applyAlignment="1">
      <alignment horizontal="center" vertical="center"/>
    </xf>
    <xf numFmtId="49" fontId="17" fillId="0" borderId="8" xfId="2" applyNumberFormat="1" applyFont="1" applyBorder="1" applyAlignment="1">
      <alignment horizontal="center" vertical="center"/>
    </xf>
    <xf numFmtId="49" fontId="10" fillId="0" borderId="16" xfId="2" applyNumberFormat="1" applyFont="1" applyBorder="1" applyAlignment="1">
      <alignment horizontal="center" vertical="center"/>
    </xf>
    <xf numFmtId="49" fontId="10" fillId="0" borderId="14" xfId="2" applyNumberFormat="1" applyFont="1" applyBorder="1" applyAlignment="1">
      <alignment horizontal="center" vertical="center"/>
    </xf>
    <xf numFmtId="49" fontId="10" fillId="0" borderId="15" xfId="2" applyNumberFormat="1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3" fontId="11" fillId="0" borderId="16" xfId="2" applyNumberFormat="1" applyFont="1" applyBorder="1" applyAlignment="1">
      <alignment horizontal="center" vertical="center"/>
    </xf>
    <xf numFmtId="3" fontId="11" fillId="0" borderId="14" xfId="2" applyNumberFormat="1" applyFont="1" applyBorder="1" applyAlignment="1">
      <alignment horizontal="center" vertical="center"/>
    </xf>
    <xf numFmtId="3" fontId="11" fillId="0" borderId="15" xfId="2" applyNumberFormat="1" applyFont="1" applyBorder="1" applyAlignment="1">
      <alignment horizontal="center" vertical="center"/>
    </xf>
    <xf numFmtId="3" fontId="11" fillId="0" borderId="7" xfId="2" applyNumberFormat="1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center"/>
    </xf>
    <xf numFmtId="3" fontId="11" fillId="0" borderId="8" xfId="2" applyNumberFormat="1" applyFont="1" applyBorder="1" applyAlignment="1">
      <alignment horizontal="center" vertical="center"/>
    </xf>
    <xf numFmtId="49" fontId="11" fillId="0" borderId="16" xfId="2" applyNumberFormat="1" applyFont="1" applyBorder="1" applyAlignment="1">
      <alignment horizontal="center" vertical="center"/>
    </xf>
    <xf numFmtId="49" fontId="11" fillId="0" borderId="14" xfId="2" applyNumberFormat="1" applyFont="1" applyBorder="1" applyAlignment="1">
      <alignment horizontal="center" vertical="center"/>
    </xf>
    <xf numFmtId="49" fontId="11" fillId="0" borderId="17" xfId="2" applyNumberFormat="1" applyFont="1" applyBorder="1" applyAlignment="1">
      <alignment horizontal="center" vertical="center"/>
    </xf>
    <xf numFmtId="49" fontId="11" fillId="0" borderId="9" xfId="2" applyNumberFormat="1" applyFont="1" applyBorder="1" applyAlignment="1">
      <alignment horizontal="center" vertical="center"/>
    </xf>
    <xf numFmtId="49" fontId="11" fillId="0" borderId="71" xfId="2" applyNumberFormat="1" applyFont="1" applyBorder="1" applyAlignment="1">
      <alignment horizontal="center" vertical="center"/>
    </xf>
    <xf numFmtId="49" fontId="11" fillId="0" borderId="39" xfId="2" applyNumberFormat="1" applyFont="1" applyBorder="1" applyAlignment="1">
      <alignment horizontal="center" vertical="center"/>
    </xf>
    <xf numFmtId="49" fontId="11" fillId="0" borderId="51" xfId="2" applyNumberFormat="1" applyFont="1" applyBorder="1" applyAlignment="1">
      <alignment horizontal="center" vertical="center"/>
    </xf>
    <xf numFmtId="49" fontId="46" fillId="0" borderId="1" xfId="2" applyNumberFormat="1" applyFont="1" applyBorder="1" applyAlignment="1">
      <alignment horizontal="center" vertical="center"/>
    </xf>
    <xf numFmtId="49" fontId="46" fillId="0" borderId="2" xfId="2" applyNumberFormat="1" applyFont="1" applyBorder="1" applyAlignment="1">
      <alignment horizontal="center" vertical="center"/>
    </xf>
    <xf numFmtId="49" fontId="46" fillId="0" borderId="5" xfId="2" applyNumberFormat="1" applyFont="1" applyBorder="1" applyAlignment="1">
      <alignment horizontal="center" vertical="center"/>
    </xf>
    <xf numFmtId="49" fontId="48" fillId="0" borderId="23" xfId="2" applyNumberFormat="1" applyFont="1" applyBorder="1" applyAlignment="1">
      <alignment horizontal="center" vertical="center"/>
    </xf>
    <xf numFmtId="49" fontId="48" fillId="0" borderId="24" xfId="2" applyNumberFormat="1" applyFont="1" applyBorder="1" applyAlignment="1">
      <alignment horizontal="center" vertical="center"/>
    </xf>
    <xf numFmtId="49" fontId="48" fillId="0" borderId="27" xfId="2" applyNumberFormat="1" applyFont="1" applyBorder="1" applyAlignment="1">
      <alignment horizontal="center" vertical="center"/>
    </xf>
    <xf numFmtId="49" fontId="23" fillId="4" borderId="1" xfId="2" applyNumberFormat="1" applyFont="1" applyFill="1" applyBorder="1" applyAlignment="1">
      <alignment horizontal="center" vertical="center"/>
    </xf>
    <xf numFmtId="49" fontId="23" fillId="4" borderId="2" xfId="2" applyNumberFormat="1" applyFont="1" applyFill="1" applyBorder="1" applyAlignment="1">
      <alignment horizontal="center" vertical="center"/>
    </xf>
    <xf numFmtId="49" fontId="23" fillId="4" borderId="6" xfId="2" applyNumberFormat="1" applyFont="1" applyFill="1" applyBorder="1" applyAlignment="1">
      <alignment horizontal="center" vertical="center"/>
    </xf>
    <xf numFmtId="49" fontId="23" fillId="4" borderId="0" xfId="2" applyNumberFormat="1" applyFont="1" applyFill="1" applyAlignment="1">
      <alignment horizontal="center" vertical="center"/>
    </xf>
    <xf numFmtId="49" fontId="23" fillId="4" borderId="18" xfId="2" applyNumberFormat="1" applyFont="1" applyFill="1" applyBorder="1" applyAlignment="1">
      <alignment horizontal="center" vertical="center"/>
    </xf>
    <xf numFmtId="49" fontId="23" fillId="4" borderId="11" xfId="2" applyNumberFormat="1" applyFont="1" applyFill="1" applyBorder="1" applyAlignment="1">
      <alignment horizontal="center" vertical="center"/>
    </xf>
    <xf numFmtId="49" fontId="5" fillId="4" borderId="3" xfId="2" applyNumberFormat="1" applyFont="1" applyFill="1" applyBorder="1" applyAlignment="1">
      <alignment horizontal="center" vertical="center"/>
    </xf>
    <xf numFmtId="49" fontId="5" fillId="4" borderId="4" xfId="2" applyNumberFormat="1" applyFont="1" applyFill="1" applyBorder="1" applyAlignment="1">
      <alignment horizontal="center" vertical="center"/>
    </xf>
    <xf numFmtId="49" fontId="5" fillId="4" borderId="7" xfId="2" applyNumberFormat="1" applyFont="1" applyFill="1" applyBorder="1" applyAlignment="1">
      <alignment horizontal="center" vertical="center"/>
    </xf>
    <xf numFmtId="49" fontId="5" fillId="4" borderId="8" xfId="2" applyNumberFormat="1" applyFont="1" applyFill="1" applyBorder="1" applyAlignment="1">
      <alignment horizontal="center" vertical="center"/>
    </xf>
    <xf numFmtId="49" fontId="5" fillId="4" borderId="10" xfId="2" applyNumberFormat="1" applyFont="1" applyFill="1" applyBorder="1" applyAlignment="1">
      <alignment horizontal="center" vertical="center"/>
    </xf>
    <xf numFmtId="49" fontId="5" fillId="4" borderId="12" xfId="2" applyNumberFormat="1" applyFont="1" applyFill="1" applyBorder="1" applyAlignment="1">
      <alignment horizontal="center" vertical="center"/>
    </xf>
    <xf numFmtId="49" fontId="5" fillId="4" borderId="3" xfId="2" applyNumberFormat="1" applyFont="1" applyFill="1" applyBorder="1" applyAlignment="1">
      <alignment horizontal="center" vertical="center" wrapText="1"/>
    </xf>
    <xf numFmtId="49" fontId="5" fillId="4" borderId="2" xfId="2" applyNumberFormat="1" applyFont="1" applyFill="1" applyBorder="1" applyAlignment="1">
      <alignment horizontal="center" vertical="center" wrapText="1"/>
    </xf>
    <xf numFmtId="49" fontId="5" fillId="4" borderId="4" xfId="2" applyNumberFormat="1" applyFont="1" applyFill="1" applyBorder="1" applyAlignment="1">
      <alignment horizontal="center" vertical="center" wrapText="1"/>
    </xf>
    <xf numFmtId="49" fontId="5" fillId="4" borderId="7" xfId="2" applyNumberFormat="1" applyFont="1" applyFill="1" applyBorder="1" applyAlignment="1">
      <alignment horizontal="center" vertical="center" wrapText="1"/>
    </xf>
    <xf numFmtId="49" fontId="5" fillId="4" borderId="0" xfId="2" applyNumberFormat="1" applyFont="1" applyFill="1" applyAlignment="1">
      <alignment horizontal="center" vertical="center" wrapText="1"/>
    </xf>
    <xf numFmtId="49" fontId="5" fillId="4" borderId="8" xfId="2" applyNumberFormat="1" applyFont="1" applyFill="1" applyBorder="1" applyAlignment="1">
      <alignment horizontal="center" vertical="center" wrapText="1"/>
    </xf>
    <xf numFmtId="49" fontId="5" fillId="4" borderId="10" xfId="2" applyNumberFormat="1" applyFont="1" applyFill="1" applyBorder="1" applyAlignment="1">
      <alignment horizontal="center" vertical="center" wrapText="1"/>
    </xf>
    <xf numFmtId="49" fontId="5" fillId="4" borderId="11" xfId="2" applyNumberFormat="1" applyFont="1" applyFill="1" applyBorder="1" applyAlignment="1">
      <alignment horizontal="center" vertical="center" wrapText="1"/>
    </xf>
    <xf numFmtId="49" fontId="5" fillId="4" borderId="12" xfId="2" applyNumberFormat="1" applyFont="1" applyFill="1" applyBorder="1" applyAlignment="1">
      <alignment horizontal="center" vertical="center" wrapText="1"/>
    </xf>
    <xf numFmtId="49" fontId="11" fillId="0" borderId="10" xfId="2" applyNumberFormat="1" applyFont="1" applyBorder="1" applyAlignment="1">
      <alignment horizontal="center" vertical="center"/>
    </xf>
    <xf numFmtId="49" fontId="11" fillId="0" borderId="11" xfId="2" applyNumberFormat="1" applyFont="1" applyBorder="1" applyAlignment="1">
      <alignment horizontal="center" vertical="center"/>
    </xf>
    <xf numFmtId="49" fontId="11" fillId="0" borderId="19" xfId="2" applyNumberFormat="1" applyFont="1" applyBorder="1" applyAlignment="1">
      <alignment horizontal="center" vertical="center"/>
    </xf>
    <xf numFmtId="3" fontId="11" fillId="0" borderId="10" xfId="2" applyNumberFormat="1" applyFont="1" applyBorder="1" applyAlignment="1">
      <alignment horizontal="center" vertical="center"/>
    </xf>
    <xf numFmtId="3" fontId="11" fillId="0" borderId="11" xfId="2" applyNumberFormat="1" applyFont="1" applyBorder="1" applyAlignment="1">
      <alignment horizontal="center" vertical="center"/>
    </xf>
    <xf numFmtId="3" fontId="11" fillId="0" borderId="12" xfId="2" applyNumberFormat="1" applyFont="1" applyBorder="1" applyAlignment="1">
      <alignment horizontal="center" vertical="center"/>
    </xf>
    <xf numFmtId="49" fontId="17" fillId="0" borderId="18" xfId="2" applyNumberFormat="1" applyFont="1" applyBorder="1" applyAlignment="1">
      <alignment horizontal="center" vertical="center"/>
    </xf>
    <xf numFmtId="49" fontId="17" fillId="0" borderId="11" xfId="2" applyNumberFormat="1" applyFont="1" applyBorder="1" applyAlignment="1">
      <alignment horizontal="center" vertical="center"/>
    </xf>
    <xf numFmtId="49" fontId="17" fillId="0" borderId="12" xfId="2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49" fontId="11" fillId="0" borderId="12" xfId="2" applyNumberFormat="1" applyFont="1" applyBorder="1" applyAlignment="1">
      <alignment horizontal="center" vertical="center"/>
    </xf>
    <xf numFmtId="3" fontId="11" fillId="3" borderId="16" xfId="2" applyNumberFormat="1" applyFont="1" applyFill="1" applyBorder="1" applyAlignment="1">
      <alignment horizontal="center" vertical="center"/>
    </xf>
    <xf numFmtId="3" fontId="11" fillId="3" borderId="14" xfId="2" applyNumberFormat="1" applyFont="1" applyFill="1" applyBorder="1" applyAlignment="1">
      <alignment horizontal="center" vertical="center"/>
    </xf>
    <xf numFmtId="3" fontId="11" fillId="3" borderId="15" xfId="2" applyNumberFormat="1" applyFont="1" applyFill="1" applyBorder="1" applyAlignment="1">
      <alignment horizontal="center" vertical="center"/>
    </xf>
    <xf numFmtId="3" fontId="11" fillId="3" borderId="7" xfId="2" applyNumberFormat="1" applyFont="1" applyFill="1" applyBorder="1" applyAlignment="1">
      <alignment horizontal="center" vertical="center"/>
    </xf>
    <xf numFmtId="3" fontId="11" fillId="3" borderId="0" xfId="2" applyNumberFormat="1" applyFont="1" applyFill="1" applyAlignment="1">
      <alignment horizontal="center" vertical="center"/>
    </xf>
    <xf numFmtId="3" fontId="11" fillId="3" borderId="8" xfId="2" applyNumberFormat="1" applyFont="1" applyFill="1" applyBorder="1" applyAlignment="1">
      <alignment horizontal="center" vertical="center"/>
    </xf>
    <xf numFmtId="3" fontId="11" fillId="3" borderId="10" xfId="2" applyNumberFormat="1" applyFont="1" applyFill="1" applyBorder="1" applyAlignment="1">
      <alignment horizontal="center" vertical="center"/>
    </xf>
    <xf numFmtId="3" fontId="11" fillId="3" borderId="11" xfId="2" applyNumberFormat="1" applyFont="1" applyFill="1" applyBorder="1" applyAlignment="1">
      <alignment horizontal="center" vertical="center"/>
    </xf>
    <xf numFmtId="3" fontId="11" fillId="3" borderId="12" xfId="2" applyNumberFormat="1" applyFont="1" applyFill="1" applyBorder="1" applyAlignment="1">
      <alignment horizontal="center" vertical="center"/>
    </xf>
    <xf numFmtId="49" fontId="10" fillId="0" borderId="7" xfId="2" applyNumberFormat="1" applyFont="1" applyBorder="1" applyAlignment="1">
      <alignment horizontal="center" vertical="center"/>
    </xf>
    <xf numFmtId="49" fontId="10" fillId="0" borderId="0" xfId="2" applyNumberFormat="1" applyFont="1" applyAlignment="1">
      <alignment horizontal="center" vertical="center"/>
    </xf>
    <xf numFmtId="49" fontId="10" fillId="0" borderId="8" xfId="2" applyNumberFormat="1" applyFont="1" applyBorder="1" applyAlignment="1">
      <alignment horizontal="center" vertical="center"/>
    </xf>
    <xf numFmtId="49" fontId="11" fillId="0" borderId="7" xfId="2" applyNumberFormat="1" applyFont="1" applyBorder="1" applyAlignment="1">
      <alignment horizontal="center" vertical="center" wrapText="1"/>
    </xf>
    <xf numFmtId="3" fontId="11" fillId="3" borderId="16" xfId="9" applyNumberFormat="1" applyFont="1" applyFill="1" applyBorder="1" applyAlignment="1">
      <alignment horizontal="center" vertical="center"/>
    </xf>
    <xf numFmtId="3" fontId="11" fillId="3" borderId="14" xfId="9" applyNumberFormat="1" applyFont="1" applyFill="1" applyBorder="1" applyAlignment="1">
      <alignment horizontal="center" vertical="center"/>
    </xf>
    <xf numFmtId="3" fontId="11" fillId="3" borderId="15" xfId="9" applyNumberFormat="1" applyFont="1" applyFill="1" applyBorder="1" applyAlignment="1">
      <alignment horizontal="center" vertical="center"/>
    </xf>
    <xf numFmtId="3" fontId="11" fillId="3" borderId="7" xfId="9" applyNumberFormat="1" applyFont="1" applyFill="1" applyBorder="1" applyAlignment="1">
      <alignment horizontal="center" vertical="center"/>
    </xf>
    <xf numFmtId="3" fontId="11" fillId="3" borderId="0" xfId="9" applyNumberFormat="1" applyFont="1" applyFill="1" applyAlignment="1">
      <alignment horizontal="center" vertical="center"/>
    </xf>
    <xf numFmtId="3" fontId="11" fillId="3" borderId="8" xfId="9" applyNumberFormat="1" applyFont="1" applyFill="1" applyBorder="1" applyAlignment="1">
      <alignment horizontal="center" vertical="center"/>
    </xf>
    <xf numFmtId="49" fontId="11" fillId="0" borderId="16" xfId="2" applyNumberFormat="1" applyFont="1" applyBorder="1" applyAlignment="1">
      <alignment horizontal="center" vertical="center" wrapText="1"/>
    </xf>
    <xf numFmtId="49" fontId="11" fillId="0" borderId="7" xfId="9" applyNumberFormat="1" applyFont="1" applyBorder="1" applyAlignment="1">
      <alignment horizontal="center" vertical="center"/>
    </xf>
    <xf numFmtId="49" fontId="11" fillId="0" borderId="0" xfId="9" applyNumberFormat="1" applyFont="1" applyAlignment="1">
      <alignment horizontal="center" vertical="center"/>
    </xf>
    <xf numFmtId="49" fontId="11" fillId="0" borderId="8" xfId="9" applyNumberFormat="1" applyFont="1" applyBorder="1" applyAlignment="1">
      <alignment horizontal="center" vertical="center"/>
    </xf>
    <xf numFmtId="3" fontId="11" fillId="3" borderId="10" xfId="9" applyNumberFormat="1" applyFont="1" applyFill="1" applyBorder="1" applyAlignment="1">
      <alignment horizontal="center" vertical="center"/>
    </xf>
    <xf numFmtId="3" fontId="11" fillId="3" borderId="11" xfId="9" applyNumberFormat="1" applyFont="1" applyFill="1" applyBorder="1" applyAlignment="1">
      <alignment horizontal="center" vertical="center"/>
    </xf>
    <xf numFmtId="3" fontId="11" fillId="3" borderId="12" xfId="9" applyNumberFormat="1" applyFont="1" applyFill="1" applyBorder="1" applyAlignment="1">
      <alignment horizontal="center" vertical="center"/>
    </xf>
    <xf numFmtId="3" fontId="11" fillId="0" borderId="16" xfId="9" applyNumberFormat="1" applyFont="1" applyBorder="1" applyAlignment="1">
      <alignment horizontal="center" vertical="center"/>
    </xf>
    <xf numFmtId="3" fontId="11" fillId="0" borderId="14" xfId="9" applyNumberFormat="1" applyFont="1" applyBorder="1" applyAlignment="1">
      <alignment horizontal="center" vertical="center"/>
    </xf>
    <xf numFmtId="3" fontId="11" fillId="0" borderId="15" xfId="9" applyNumberFormat="1" applyFont="1" applyBorder="1" applyAlignment="1">
      <alignment horizontal="center" vertical="center"/>
    </xf>
    <xf numFmtId="3" fontId="11" fillId="0" borderId="7" xfId="9" applyNumberFormat="1" applyFont="1" applyBorder="1" applyAlignment="1">
      <alignment horizontal="center" vertical="center"/>
    </xf>
    <xf numFmtId="3" fontId="11" fillId="0" borderId="0" xfId="9" applyNumberFormat="1" applyFont="1" applyAlignment="1">
      <alignment horizontal="center" vertical="center"/>
    </xf>
    <xf numFmtId="3" fontId="11" fillId="0" borderId="8" xfId="9" applyNumberFormat="1" applyFont="1" applyBorder="1" applyAlignment="1">
      <alignment horizontal="center" vertical="center"/>
    </xf>
    <xf numFmtId="3" fontId="11" fillId="0" borderId="10" xfId="9" applyNumberFormat="1" applyFont="1" applyBorder="1" applyAlignment="1">
      <alignment horizontal="center" vertical="center"/>
    </xf>
    <xf numFmtId="3" fontId="11" fillId="0" borderId="11" xfId="9" applyNumberFormat="1" applyFont="1" applyBorder="1" applyAlignment="1">
      <alignment horizontal="center" vertical="center"/>
    </xf>
    <xf numFmtId="3" fontId="11" fillId="0" borderId="12" xfId="9" applyNumberFormat="1" applyFont="1" applyBorder="1" applyAlignment="1">
      <alignment horizontal="center" vertical="center"/>
    </xf>
    <xf numFmtId="49" fontId="10" fillId="0" borderId="26" xfId="2" applyNumberFormat="1" applyFont="1" applyBorder="1" applyAlignment="1">
      <alignment horizontal="center" vertical="center"/>
    </xf>
    <xf numFmtId="3" fontId="10" fillId="0" borderId="26" xfId="2" applyNumberFormat="1" applyFont="1" applyBorder="1" applyAlignment="1">
      <alignment horizontal="center" vertical="center"/>
    </xf>
    <xf numFmtId="49" fontId="10" fillId="0" borderId="69" xfId="2" applyNumberFormat="1" applyFont="1" applyBorder="1" applyAlignment="1">
      <alignment horizontal="center" vertical="center"/>
    </xf>
    <xf numFmtId="3" fontId="10" fillId="0" borderId="69" xfId="2" applyNumberFormat="1" applyFont="1" applyBorder="1" applyAlignment="1">
      <alignment horizontal="center" vertical="center"/>
    </xf>
    <xf numFmtId="49" fontId="5" fillId="4" borderId="2" xfId="9" applyNumberFormat="1" applyFont="1" applyFill="1" applyBorder="1" applyAlignment="1">
      <alignment horizontal="center" vertical="center" wrapText="1"/>
    </xf>
    <xf numFmtId="49" fontId="5" fillId="4" borderId="2" xfId="9" applyNumberFormat="1" applyFont="1" applyFill="1" applyBorder="1" applyAlignment="1">
      <alignment horizontal="center" vertical="center"/>
    </xf>
    <xf numFmtId="49" fontId="5" fillId="4" borderId="0" xfId="9" applyNumberFormat="1" applyFont="1" applyFill="1" applyAlignment="1">
      <alignment horizontal="center" vertical="center"/>
    </xf>
    <xf numFmtId="49" fontId="5" fillId="4" borderId="11" xfId="9" applyNumberFormat="1" applyFont="1" applyFill="1" applyBorder="1" applyAlignment="1">
      <alignment horizontal="center" vertical="center"/>
    </xf>
    <xf numFmtId="49" fontId="5" fillId="4" borderId="3" xfId="9" applyNumberFormat="1" applyFont="1" applyFill="1" applyBorder="1" applyAlignment="1">
      <alignment horizontal="center" vertical="center" wrapText="1"/>
    </xf>
    <xf numFmtId="49" fontId="5" fillId="4" borderId="4" xfId="9" applyNumberFormat="1" applyFont="1" applyFill="1" applyBorder="1" applyAlignment="1">
      <alignment horizontal="center" vertical="center"/>
    </xf>
    <xf numFmtId="49" fontId="5" fillId="4" borderId="7" xfId="9" applyNumberFormat="1" applyFont="1" applyFill="1" applyBorder="1" applyAlignment="1">
      <alignment horizontal="center" vertical="center"/>
    </xf>
    <xf numFmtId="49" fontId="5" fillId="4" borderId="8" xfId="9" applyNumberFormat="1" applyFont="1" applyFill="1" applyBorder="1" applyAlignment="1">
      <alignment horizontal="center" vertical="center"/>
    </xf>
    <xf numFmtId="49" fontId="5" fillId="4" borderId="10" xfId="9" applyNumberFormat="1" applyFont="1" applyFill="1" applyBorder="1" applyAlignment="1">
      <alignment horizontal="center" vertical="center"/>
    </xf>
    <xf numFmtId="49" fontId="5" fillId="4" borderId="12" xfId="9" applyNumberFormat="1" applyFont="1" applyFill="1" applyBorder="1" applyAlignment="1">
      <alignment horizontal="center" vertical="center"/>
    </xf>
    <xf numFmtId="49" fontId="5" fillId="4" borderId="5" xfId="9" applyNumberFormat="1" applyFont="1" applyFill="1" applyBorder="1" applyAlignment="1">
      <alignment horizontal="center" vertical="center"/>
    </xf>
    <xf numFmtId="49" fontId="5" fillId="4" borderId="9" xfId="9" applyNumberFormat="1" applyFont="1" applyFill="1" applyBorder="1" applyAlignment="1">
      <alignment horizontal="center" vertical="center"/>
    </xf>
    <xf numFmtId="49" fontId="5" fillId="4" borderId="19" xfId="9" applyNumberFormat="1" applyFont="1" applyFill="1" applyBorder="1" applyAlignment="1">
      <alignment horizontal="center" vertical="center"/>
    </xf>
    <xf numFmtId="49" fontId="23" fillId="4" borderId="1" xfId="9" applyNumberFormat="1" applyFont="1" applyFill="1" applyBorder="1" applyAlignment="1">
      <alignment horizontal="center" vertical="center"/>
    </xf>
    <xf numFmtId="49" fontId="23" fillId="4" borderId="2" xfId="9" applyNumberFormat="1" applyFont="1" applyFill="1" applyBorder="1" applyAlignment="1">
      <alignment horizontal="center" vertical="center"/>
    </xf>
    <xf numFmtId="49" fontId="23" fillId="4" borderId="6" xfId="9" applyNumberFormat="1" applyFont="1" applyFill="1" applyBorder="1" applyAlignment="1">
      <alignment horizontal="center" vertical="center"/>
    </xf>
    <xf numFmtId="49" fontId="23" fillId="4" borderId="0" xfId="9" applyNumberFormat="1" applyFont="1" applyFill="1" applyAlignment="1">
      <alignment horizontal="center" vertical="center"/>
    </xf>
    <xf numFmtId="49" fontId="23" fillId="4" borderId="18" xfId="9" applyNumberFormat="1" applyFont="1" applyFill="1" applyBorder="1" applyAlignment="1">
      <alignment horizontal="center" vertical="center"/>
    </xf>
    <xf numFmtId="49" fontId="23" fillId="4" borderId="11" xfId="9" applyNumberFormat="1" applyFont="1" applyFill="1" applyBorder="1" applyAlignment="1">
      <alignment horizontal="center" vertical="center"/>
    </xf>
    <xf numFmtId="49" fontId="5" fillId="4" borderId="3" xfId="9" applyNumberFormat="1" applyFont="1" applyFill="1" applyBorder="1" applyAlignment="1">
      <alignment horizontal="center" vertical="center"/>
    </xf>
    <xf numFmtId="49" fontId="5" fillId="4" borderId="4" xfId="9" applyNumberFormat="1" applyFont="1" applyFill="1" applyBorder="1" applyAlignment="1">
      <alignment horizontal="center" vertical="center" wrapText="1"/>
    </xf>
    <xf numFmtId="49" fontId="5" fillId="4" borderId="7" xfId="9" applyNumberFormat="1" applyFont="1" applyFill="1" applyBorder="1" applyAlignment="1">
      <alignment horizontal="center" vertical="center" wrapText="1"/>
    </xf>
    <xf numFmtId="49" fontId="5" fillId="4" borderId="0" xfId="9" applyNumberFormat="1" applyFont="1" applyFill="1" applyAlignment="1">
      <alignment horizontal="center" vertical="center" wrapText="1"/>
    </xf>
    <xf numFmtId="49" fontId="5" fillId="4" borderId="8" xfId="9" applyNumberFormat="1" applyFont="1" applyFill="1" applyBorder="1" applyAlignment="1">
      <alignment horizontal="center" vertical="center" wrapText="1"/>
    </xf>
    <xf numFmtId="49" fontId="5" fillId="4" borderId="10" xfId="9" applyNumberFormat="1" applyFont="1" applyFill="1" applyBorder="1" applyAlignment="1">
      <alignment horizontal="center" vertical="center" wrapText="1"/>
    </xf>
    <xf numFmtId="49" fontId="5" fillId="4" borderId="11" xfId="9" applyNumberFormat="1" applyFont="1" applyFill="1" applyBorder="1" applyAlignment="1">
      <alignment horizontal="center" vertical="center" wrapText="1"/>
    </xf>
    <xf numFmtId="49" fontId="5" fillId="4" borderId="12" xfId="9" applyNumberFormat="1" applyFont="1" applyFill="1" applyBorder="1" applyAlignment="1">
      <alignment horizontal="center" vertical="center" wrapText="1"/>
    </xf>
    <xf numFmtId="49" fontId="46" fillId="0" borderId="1" xfId="9" applyNumberFormat="1" applyFont="1" applyBorder="1" applyAlignment="1">
      <alignment horizontal="center" vertical="center"/>
    </xf>
    <xf numFmtId="49" fontId="46" fillId="0" borderId="2" xfId="9" applyNumberFormat="1" applyFont="1" applyBorder="1" applyAlignment="1">
      <alignment horizontal="center" vertical="center"/>
    </xf>
    <xf numFmtId="49" fontId="46" fillId="0" borderId="5" xfId="9" applyNumberFormat="1" applyFont="1" applyBorder="1" applyAlignment="1">
      <alignment horizontal="center" vertical="center"/>
    </xf>
    <xf numFmtId="49" fontId="46" fillId="0" borderId="23" xfId="9" applyNumberFormat="1" applyFont="1" applyBorder="1" applyAlignment="1">
      <alignment horizontal="center" vertical="center"/>
    </xf>
    <xf numFmtId="49" fontId="46" fillId="0" borderId="24" xfId="9" applyNumberFormat="1" applyFont="1" applyBorder="1" applyAlignment="1">
      <alignment horizontal="center" vertical="center"/>
    </xf>
    <xf numFmtId="49" fontId="46" fillId="0" borderId="27" xfId="9" applyNumberFormat="1" applyFont="1" applyBorder="1" applyAlignment="1">
      <alignment horizontal="center" vertical="center"/>
    </xf>
    <xf numFmtId="49" fontId="11" fillId="0" borderId="16" xfId="9" applyNumberFormat="1" applyFont="1" applyBorder="1" applyAlignment="1">
      <alignment horizontal="center" vertical="center" wrapText="1"/>
    </xf>
    <xf numFmtId="49" fontId="11" fillId="0" borderId="14" xfId="9" applyNumberFormat="1" applyFont="1" applyBorder="1" applyAlignment="1">
      <alignment horizontal="center" vertical="center"/>
    </xf>
    <xf numFmtId="49" fontId="11" fillId="0" borderId="17" xfId="9" applyNumberFormat="1" applyFont="1" applyBorder="1" applyAlignment="1">
      <alignment horizontal="center" vertical="center"/>
    </xf>
    <xf numFmtId="49" fontId="11" fillId="0" borderId="9" xfId="9" applyNumberFormat="1" applyFont="1" applyBorder="1" applyAlignment="1">
      <alignment horizontal="center" vertical="center"/>
    </xf>
    <xf numFmtId="3" fontId="10" fillId="0" borderId="22" xfId="9" applyNumberFormat="1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/>
    </xf>
    <xf numFmtId="0" fontId="11" fillId="0" borderId="7" xfId="9" applyFont="1" applyBorder="1" applyAlignment="1">
      <alignment horizontal="center" vertical="center"/>
    </xf>
    <xf numFmtId="0" fontId="11" fillId="0" borderId="0" xfId="9" applyFont="1" applyAlignment="1">
      <alignment horizontal="center" vertical="center"/>
    </xf>
    <xf numFmtId="0" fontId="11" fillId="0" borderId="8" xfId="9" applyFont="1" applyBorder="1" applyAlignment="1">
      <alignment horizontal="center" vertical="center"/>
    </xf>
    <xf numFmtId="49" fontId="17" fillId="0" borderId="13" xfId="9" applyNumberFormat="1" applyFont="1" applyBorder="1" applyAlignment="1">
      <alignment horizontal="center" vertical="center"/>
    </xf>
    <xf numFmtId="49" fontId="17" fillId="0" borderId="14" xfId="9" applyNumberFormat="1" applyFont="1" applyBorder="1" applyAlignment="1">
      <alignment horizontal="center" vertical="center"/>
    </xf>
    <xf numFmtId="49" fontId="17" fillId="0" borderId="15" xfId="9" applyNumberFormat="1" applyFont="1" applyBorder="1" applyAlignment="1">
      <alignment horizontal="center" vertical="center"/>
    </xf>
    <xf numFmtId="49" fontId="17" fillId="0" borderId="6" xfId="9" applyNumberFormat="1" applyFont="1" applyBorder="1" applyAlignment="1">
      <alignment horizontal="center" vertical="center"/>
    </xf>
    <xf numFmtId="49" fontId="17" fillId="0" borderId="0" xfId="9" applyNumberFormat="1" applyFont="1" applyAlignment="1">
      <alignment horizontal="center" vertical="center"/>
    </xf>
    <xf numFmtId="49" fontId="17" fillId="0" borderId="8" xfId="9" applyNumberFormat="1" applyFont="1" applyBorder="1" applyAlignment="1">
      <alignment horizontal="center" vertical="center"/>
    </xf>
    <xf numFmtId="49" fontId="10" fillId="0" borderId="22" xfId="9" applyNumberFormat="1" applyFont="1" applyBorder="1" applyAlignment="1">
      <alignment horizontal="center" vertical="center" wrapText="1"/>
    </xf>
    <xf numFmtId="49" fontId="10" fillId="0" borderId="22" xfId="9" applyNumberFormat="1" applyFont="1" applyBorder="1" applyAlignment="1">
      <alignment horizontal="center" vertical="center"/>
    </xf>
    <xf numFmtId="49" fontId="10" fillId="0" borderId="16" xfId="9" applyNumberFormat="1" applyFont="1" applyBorder="1" applyAlignment="1">
      <alignment horizontal="center" vertical="center"/>
    </xf>
    <xf numFmtId="49" fontId="10" fillId="0" borderId="14" xfId="9" applyNumberFormat="1" applyFont="1" applyBorder="1" applyAlignment="1">
      <alignment horizontal="center" vertical="center"/>
    </xf>
    <xf numFmtId="49" fontId="10" fillId="0" borderId="15" xfId="9" applyNumberFormat="1" applyFont="1" applyBorder="1" applyAlignment="1">
      <alignment horizontal="center" vertical="center"/>
    </xf>
    <xf numFmtId="3" fontId="11" fillId="0" borderId="65" xfId="2" applyNumberFormat="1" applyFont="1" applyBorder="1" applyAlignment="1">
      <alignment horizontal="center" vertical="center"/>
    </xf>
    <xf numFmtId="3" fontId="11" fillId="0" borderId="24" xfId="2" applyNumberFormat="1" applyFont="1" applyBorder="1" applyAlignment="1">
      <alignment horizontal="center" vertical="center"/>
    </xf>
    <xf numFmtId="3" fontId="11" fillId="0" borderId="25" xfId="2" applyNumberFormat="1" applyFont="1" applyBorder="1" applyAlignment="1">
      <alignment horizontal="center" vertical="center"/>
    </xf>
    <xf numFmtId="49" fontId="11" fillId="0" borderId="65" xfId="2" applyNumberFormat="1" applyFont="1" applyBorder="1" applyAlignment="1">
      <alignment horizontal="center" vertical="center"/>
    </xf>
    <xf numFmtId="49" fontId="11" fillId="0" borderId="24" xfId="2" applyNumberFormat="1" applyFont="1" applyBorder="1" applyAlignment="1">
      <alignment horizontal="center" vertical="center"/>
    </xf>
    <xf numFmtId="49" fontId="11" fillId="0" borderId="27" xfId="2" applyNumberFormat="1" applyFont="1" applyBorder="1" applyAlignment="1">
      <alignment horizontal="center" vertical="center"/>
    </xf>
    <xf numFmtId="49" fontId="17" fillId="0" borderId="23" xfId="2" applyNumberFormat="1" applyFont="1" applyBorder="1" applyAlignment="1">
      <alignment horizontal="center" vertical="center"/>
    </xf>
    <xf numFmtId="49" fontId="17" fillId="0" borderId="24" xfId="2" applyNumberFormat="1" applyFont="1" applyBorder="1" applyAlignment="1">
      <alignment horizontal="center" vertical="center"/>
    </xf>
    <xf numFmtId="49" fontId="17" fillId="0" borderId="25" xfId="2" applyNumberFormat="1" applyFont="1" applyBorder="1" applyAlignment="1">
      <alignment horizontal="center" vertical="center"/>
    </xf>
    <xf numFmtId="49" fontId="49" fillId="0" borderId="71" xfId="2" applyNumberFormat="1" applyFont="1" applyBorder="1" applyAlignment="1">
      <alignment horizontal="center" vertical="center"/>
    </xf>
    <xf numFmtId="49" fontId="49" fillId="0" borderId="39" xfId="2" applyNumberFormat="1" applyFont="1" applyBorder="1" applyAlignment="1">
      <alignment horizontal="center" vertical="center"/>
    </xf>
    <xf numFmtId="49" fontId="49" fillId="0" borderId="51" xfId="2" applyNumberFormat="1" applyFont="1" applyBorder="1" applyAlignment="1">
      <alignment horizontal="center" vertical="center"/>
    </xf>
    <xf numFmtId="49" fontId="49" fillId="0" borderId="7" xfId="2" applyNumberFormat="1" applyFont="1" applyBorder="1" applyAlignment="1">
      <alignment horizontal="center" vertical="center"/>
    </xf>
    <xf numFmtId="49" fontId="49" fillId="0" borderId="0" xfId="2" applyNumberFormat="1" applyFont="1" applyAlignment="1">
      <alignment horizontal="center" vertical="center"/>
    </xf>
    <xf numFmtId="49" fontId="49" fillId="0" borderId="8" xfId="2" applyNumberFormat="1" applyFont="1" applyBorder="1" applyAlignment="1">
      <alignment horizontal="center" vertical="center"/>
    </xf>
    <xf numFmtId="49" fontId="11" fillId="0" borderId="25" xfId="2" applyNumberFormat="1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49" fontId="11" fillId="0" borderId="50" xfId="2" applyNumberFormat="1" applyFont="1" applyBorder="1" applyAlignment="1">
      <alignment horizontal="center" vertical="center"/>
    </xf>
    <xf numFmtId="49" fontId="11" fillId="0" borderId="37" xfId="2" applyNumberFormat="1" applyFont="1" applyBorder="1" applyAlignment="1">
      <alignment horizontal="center" vertical="center"/>
    </xf>
    <xf numFmtId="49" fontId="11" fillId="0" borderId="70" xfId="2" applyNumberFormat="1" applyFont="1" applyBorder="1" applyAlignment="1">
      <alignment horizontal="center" vertical="center"/>
    </xf>
    <xf numFmtId="3" fontId="10" fillId="0" borderId="72" xfId="2" applyNumberFormat="1" applyFont="1" applyBorder="1" applyAlignment="1">
      <alignment horizontal="center" vertical="center"/>
    </xf>
    <xf numFmtId="49" fontId="10" fillId="0" borderId="72" xfId="2" applyNumberFormat="1" applyFont="1" applyBorder="1" applyAlignment="1">
      <alignment horizontal="center" vertical="center" wrapText="1"/>
    </xf>
    <xf numFmtId="49" fontId="10" fillId="0" borderId="72" xfId="2" applyNumberFormat="1" applyFont="1" applyBorder="1" applyAlignment="1">
      <alignment horizontal="center" vertical="center"/>
    </xf>
    <xf numFmtId="49" fontId="24" fillId="0" borderId="2" xfId="2" applyNumberFormat="1" applyFont="1" applyBorder="1" applyAlignment="1">
      <alignment horizontal="center" vertical="center"/>
    </xf>
    <xf numFmtId="49" fontId="24" fillId="0" borderId="5" xfId="2" applyNumberFormat="1" applyFont="1" applyBorder="1" applyAlignment="1">
      <alignment horizontal="center" vertical="center"/>
    </xf>
    <xf numFmtId="49" fontId="24" fillId="0" borderId="0" xfId="2" applyNumberFormat="1" applyFont="1" applyAlignment="1">
      <alignment horizontal="center" vertical="center"/>
    </xf>
    <xf numFmtId="49" fontId="24" fillId="0" borderId="9" xfId="2" applyNumberFormat="1" applyFont="1" applyBorder="1" applyAlignment="1">
      <alignment horizontal="center" vertical="center"/>
    </xf>
    <xf numFmtId="49" fontId="24" fillId="0" borderId="11" xfId="2" applyNumberFormat="1" applyFont="1" applyBorder="1" applyAlignment="1">
      <alignment horizontal="center" vertical="center"/>
    </xf>
    <xf numFmtId="49" fontId="24" fillId="0" borderId="19" xfId="2" applyNumberFormat="1" applyFont="1" applyBorder="1" applyAlignment="1">
      <alignment horizontal="center" vertical="center"/>
    </xf>
    <xf numFmtId="49" fontId="49" fillId="0" borderId="3" xfId="2" applyNumberFormat="1" applyFont="1" applyBorder="1" applyAlignment="1">
      <alignment horizontal="center" vertical="center"/>
    </xf>
    <xf numFmtId="49" fontId="49" fillId="0" borderId="2" xfId="2" applyNumberFormat="1" applyFont="1" applyBorder="1" applyAlignment="1">
      <alignment horizontal="center" vertical="center"/>
    </xf>
    <xf numFmtId="49" fontId="49" fillId="0" borderId="4" xfId="2" applyNumberFormat="1" applyFont="1" applyBorder="1" applyAlignment="1">
      <alignment horizontal="center" vertical="center"/>
    </xf>
    <xf numFmtId="49" fontId="23" fillId="0" borderId="1" xfId="2" applyNumberFormat="1" applyFont="1" applyBorder="1" applyAlignment="1">
      <alignment horizontal="center" vertical="center"/>
    </xf>
    <xf numFmtId="49" fontId="23" fillId="0" borderId="2" xfId="2" applyNumberFormat="1" applyFont="1" applyBorder="1" applyAlignment="1">
      <alignment horizontal="center" vertical="center"/>
    </xf>
    <xf numFmtId="49" fontId="23" fillId="0" borderId="4" xfId="2" applyNumberFormat="1" applyFont="1" applyBorder="1" applyAlignment="1">
      <alignment horizontal="center" vertical="center"/>
    </xf>
    <xf numFmtId="49" fontId="23" fillId="0" borderId="6" xfId="2" applyNumberFormat="1" applyFont="1" applyBorder="1" applyAlignment="1">
      <alignment horizontal="center" vertical="center"/>
    </xf>
    <xf numFmtId="49" fontId="23" fillId="0" borderId="0" xfId="2" applyNumberFormat="1" applyFont="1" applyAlignment="1">
      <alignment horizontal="center" vertical="center"/>
    </xf>
    <xf numFmtId="49" fontId="23" fillId="0" borderId="8" xfId="2" applyNumberFormat="1" applyFont="1" applyBorder="1" applyAlignment="1">
      <alignment horizontal="center" vertical="center"/>
    </xf>
    <xf numFmtId="49" fontId="23" fillId="0" borderId="18" xfId="2" applyNumberFormat="1" applyFont="1" applyBorder="1" applyAlignment="1">
      <alignment horizontal="center" vertical="center"/>
    </xf>
    <xf numFmtId="49" fontId="23" fillId="0" borderId="11" xfId="2" applyNumberFormat="1" applyFont="1" applyBorder="1" applyAlignment="1">
      <alignment horizontal="center" vertical="center"/>
    </xf>
    <xf numFmtId="49" fontId="23" fillId="0" borderId="12" xfId="2" applyNumberFormat="1" applyFont="1" applyBorder="1" applyAlignment="1">
      <alignment horizontal="center" vertical="center"/>
    </xf>
    <xf numFmtId="49" fontId="24" fillId="0" borderId="3" xfId="2" applyNumberFormat="1" applyFont="1" applyBorder="1" applyAlignment="1">
      <alignment horizontal="center" vertical="center"/>
    </xf>
    <xf numFmtId="49" fontId="24" fillId="0" borderId="4" xfId="2" applyNumberFormat="1" applyFont="1" applyBorder="1" applyAlignment="1">
      <alignment horizontal="center" vertical="center"/>
    </xf>
    <xf numFmtId="49" fontId="24" fillId="0" borderId="7" xfId="2" applyNumberFormat="1" applyFont="1" applyBorder="1" applyAlignment="1">
      <alignment horizontal="center" vertical="center"/>
    </xf>
    <xf numFmtId="49" fontId="24" fillId="0" borderId="8" xfId="2" applyNumberFormat="1" applyFont="1" applyBorder="1" applyAlignment="1">
      <alignment horizontal="center" vertical="center"/>
    </xf>
    <xf numFmtId="49" fontId="24" fillId="0" borderId="10" xfId="2" applyNumberFormat="1" applyFont="1" applyBorder="1" applyAlignment="1">
      <alignment horizontal="center" vertical="center"/>
    </xf>
    <xf numFmtId="49" fontId="24" fillId="0" borderId="12" xfId="2" applyNumberFormat="1" applyFont="1" applyBorder="1" applyAlignment="1">
      <alignment horizontal="center" vertical="center"/>
    </xf>
    <xf numFmtId="49" fontId="11" fillId="0" borderId="10" xfId="2" applyNumberFormat="1" applyFont="1" applyBorder="1" applyAlignment="1">
      <alignment horizontal="center" vertical="center" wrapText="1"/>
    </xf>
    <xf numFmtId="49" fontId="10" fillId="0" borderId="72" xfId="9" applyNumberFormat="1" applyFont="1" applyBorder="1" applyAlignment="1">
      <alignment horizontal="center" vertical="center" wrapText="1"/>
    </xf>
    <xf numFmtId="49" fontId="10" fillId="0" borderId="72" xfId="9" applyNumberFormat="1" applyFont="1" applyBorder="1" applyAlignment="1">
      <alignment horizontal="center" vertical="center"/>
    </xf>
    <xf numFmtId="3" fontId="10" fillId="0" borderId="72" xfId="9" applyNumberFormat="1" applyFont="1" applyBorder="1" applyAlignment="1">
      <alignment horizontal="center" vertical="center"/>
    </xf>
    <xf numFmtId="49" fontId="11" fillId="0" borderId="10" xfId="9" applyNumberFormat="1" applyFont="1" applyBorder="1" applyAlignment="1">
      <alignment horizontal="center" vertical="center"/>
    </xf>
    <xf numFmtId="49" fontId="11" fillId="0" borderId="11" xfId="9" applyNumberFormat="1" applyFont="1" applyBorder="1" applyAlignment="1">
      <alignment horizontal="center" vertical="center"/>
    </xf>
    <xf numFmtId="49" fontId="11" fillId="0" borderId="12" xfId="9" applyNumberFormat="1" applyFont="1" applyBorder="1" applyAlignment="1">
      <alignment horizontal="center" vertical="center"/>
    </xf>
    <xf numFmtId="0" fontId="11" fillId="0" borderId="22" xfId="9" applyFont="1" applyBorder="1" applyAlignment="1">
      <alignment horizontal="center" vertical="center"/>
    </xf>
    <xf numFmtId="3" fontId="11" fillId="0" borderId="22" xfId="9" applyNumberFormat="1" applyFont="1" applyBorder="1" applyAlignment="1">
      <alignment horizontal="center" vertical="center"/>
    </xf>
    <xf numFmtId="49" fontId="17" fillId="0" borderId="31" xfId="9" applyNumberFormat="1" applyFont="1" applyBorder="1" applyAlignment="1">
      <alignment horizontal="center" vertical="center"/>
    </xf>
    <xf numFmtId="49" fontId="17" fillId="0" borderId="22" xfId="9" applyNumberFormat="1" applyFont="1" applyBorder="1" applyAlignment="1">
      <alignment horizontal="center" vertical="center"/>
    </xf>
    <xf numFmtId="49" fontId="11" fillId="0" borderId="22" xfId="9" applyNumberFormat="1" applyFont="1" applyBorder="1" applyAlignment="1">
      <alignment horizontal="center" vertical="center"/>
    </xf>
    <xf numFmtId="49" fontId="11" fillId="0" borderId="32" xfId="9" applyNumberFormat="1" applyFont="1" applyBorder="1" applyAlignment="1">
      <alignment horizontal="center" vertical="center"/>
    </xf>
    <xf numFmtId="49" fontId="25" fillId="0" borderId="48" xfId="2" applyNumberFormat="1" applyFont="1" applyBorder="1" applyAlignment="1">
      <alignment horizontal="center" vertical="center"/>
    </xf>
    <xf numFmtId="49" fontId="25" fillId="0" borderId="40" xfId="2" applyNumberFormat="1" applyFont="1" applyBorder="1" applyAlignment="1">
      <alignment horizontal="center" vertical="center"/>
    </xf>
    <xf numFmtId="49" fontId="17" fillId="0" borderId="20" xfId="2" applyNumberFormat="1" applyFont="1" applyBorder="1" applyAlignment="1">
      <alignment horizontal="left" vertical="center"/>
    </xf>
    <xf numFmtId="49" fontId="17" fillId="0" borderId="40" xfId="2" applyNumberFormat="1" applyFont="1" applyBorder="1" applyAlignment="1">
      <alignment horizontal="left" vertical="center"/>
    </xf>
    <xf numFmtId="49" fontId="17" fillId="0" borderId="21" xfId="2" applyNumberFormat="1" applyFont="1" applyBorder="1" applyAlignment="1">
      <alignment horizontal="left" vertical="center"/>
    </xf>
    <xf numFmtId="3" fontId="17" fillId="0" borderId="22" xfId="2" applyNumberFormat="1" applyFont="1" applyBorder="1" applyAlignment="1">
      <alignment horizontal="center" vertical="center"/>
    </xf>
    <xf numFmtId="3" fontId="17" fillId="0" borderId="77" xfId="2" applyNumberFormat="1" applyFont="1" applyBorder="1" applyAlignment="1">
      <alignment horizontal="center" vertical="center"/>
    </xf>
    <xf numFmtId="3" fontId="17" fillId="0" borderId="21" xfId="2" applyNumberFormat="1" applyFont="1" applyBorder="1" applyAlignment="1">
      <alignment horizontal="center" vertical="center"/>
    </xf>
    <xf numFmtId="3" fontId="17" fillId="0" borderId="74" xfId="2" applyNumberFormat="1" applyFont="1" applyBorder="1" applyAlignment="1">
      <alignment horizontal="center" vertical="center"/>
    </xf>
    <xf numFmtId="3" fontId="27" fillId="0" borderId="76" xfId="2" applyNumberFormat="1" applyFont="1" applyBorder="1" applyAlignment="1">
      <alignment horizontal="center" vertical="center"/>
    </xf>
    <xf numFmtId="3" fontId="27" fillId="0" borderId="22" xfId="2" applyNumberFormat="1" applyFont="1" applyBorder="1" applyAlignment="1">
      <alignment horizontal="center" vertical="center"/>
    </xf>
    <xf numFmtId="3" fontId="27" fillId="0" borderId="77" xfId="2" applyNumberFormat="1" applyFont="1" applyBorder="1" applyAlignment="1">
      <alignment horizontal="center" vertical="center"/>
    </xf>
    <xf numFmtId="3" fontId="27" fillId="0" borderId="21" xfId="2" applyNumberFormat="1" applyFont="1" applyBorder="1" applyAlignment="1">
      <alignment horizontal="center" vertical="center"/>
    </xf>
    <xf numFmtId="3" fontId="27" fillId="0" borderId="32" xfId="2" applyNumberFormat="1" applyFont="1" applyBorder="1" applyAlignment="1">
      <alignment horizontal="center" vertical="center"/>
    </xf>
    <xf numFmtId="49" fontId="23" fillId="0" borderId="31" xfId="2" applyNumberFormat="1" applyFont="1" applyBorder="1" applyAlignment="1">
      <alignment horizontal="center" vertical="center"/>
    </xf>
    <xf numFmtId="49" fontId="23" fillId="0" borderId="22" xfId="2" applyNumberFormat="1" applyFont="1" applyBorder="1" applyAlignment="1">
      <alignment horizontal="center" vertical="center"/>
    </xf>
    <xf numFmtId="3" fontId="23" fillId="0" borderId="22" xfId="2" applyNumberFormat="1" applyFont="1" applyBorder="1" applyAlignment="1">
      <alignment horizontal="center" vertical="center"/>
    </xf>
    <xf numFmtId="3" fontId="23" fillId="0" borderId="77" xfId="2" applyNumberFormat="1" applyFont="1" applyBorder="1" applyAlignment="1">
      <alignment horizontal="center" vertical="center"/>
    </xf>
    <xf numFmtId="3" fontId="23" fillId="0" borderId="21" xfId="2" applyNumberFormat="1" applyFont="1" applyBorder="1" applyAlignment="1">
      <alignment horizontal="center" vertical="center"/>
    </xf>
    <xf numFmtId="3" fontId="23" fillId="0" borderId="74" xfId="2" applyNumberFormat="1" applyFont="1" applyBorder="1" applyAlignment="1">
      <alignment horizontal="center" vertical="center"/>
    </xf>
    <xf numFmtId="3" fontId="22" fillId="0" borderId="76" xfId="2" applyNumberFormat="1" applyFont="1" applyBorder="1" applyAlignment="1">
      <alignment horizontal="center" vertical="center"/>
    </xf>
    <xf numFmtId="3" fontId="22" fillId="0" borderId="22" xfId="2" applyNumberFormat="1" applyFont="1" applyBorder="1" applyAlignment="1">
      <alignment horizontal="center" vertical="center"/>
    </xf>
    <xf numFmtId="3" fontId="22" fillId="0" borderId="77" xfId="2" applyNumberFormat="1" applyFont="1" applyBorder="1" applyAlignment="1">
      <alignment horizontal="center" vertical="center"/>
    </xf>
    <xf numFmtId="3" fontId="22" fillId="0" borderId="21" xfId="2" applyNumberFormat="1" applyFont="1" applyBorder="1" applyAlignment="1">
      <alignment horizontal="center" vertical="center"/>
    </xf>
    <xf numFmtId="3" fontId="22" fillId="0" borderId="32" xfId="2" applyNumberFormat="1" applyFont="1" applyBorder="1" applyAlignment="1">
      <alignment horizontal="center" vertical="center"/>
    </xf>
    <xf numFmtId="49" fontId="17" fillId="0" borderId="16" xfId="2" applyNumberFormat="1" applyFont="1" applyBorder="1" applyAlignment="1">
      <alignment horizontal="left" vertical="center"/>
    </xf>
    <xf numFmtId="49" fontId="17" fillId="0" borderId="14" xfId="2" applyNumberFormat="1" applyFont="1" applyBorder="1" applyAlignment="1">
      <alignment horizontal="left" vertical="center"/>
    </xf>
    <xf numFmtId="49" fontId="17" fillId="0" borderId="15" xfId="2" applyNumberFormat="1" applyFont="1" applyBorder="1" applyAlignment="1">
      <alignment horizontal="left" vertical="center"/>
    </xf>
    <xf numFmtId="49" fontId="10" fillId="4" borderId="12" xfId="2" applyNumberFormat="1" applyFont="1" applyFill="1" applyBorder="1" applyAlignment="1">
      <alignment horizontal="center" vertical="center" wrapText="1"/>
    </xf>
    <xf numFmtId="49" fontId="10" fillId="4" borderId="72" xfId="2" applyNumberFormat="1" applyFont="1" applyFill="1" applyBorder="1" applyAlignment="1">
      <alignment horizontal="center" vertical="center" wrapText="1"/>
    </xf>
    <xf numFmtId="49" fontId="10" fillId="4" borderId="80" xfId="2" applyNumberFormat="1" applyFont="1" applyFill="1" applyBorder="1" applyAlignment="1">
      <alignment horizontal="center" vertical="center" wrapText="1"/>
    </xf>
    <xf numFmtId="49" fontId="10" fillId="4" borderId="21" xfId="2" applyNumberFormat="1" applyFont="1" applyFill="1" applyBorder="1" applyAlignment="1">
      <alignment horizontal="center" vertical="center" wrapText="1"/>
    </xf>
    <xf numFmtId="49" fontId="10" fillId="4" borderId="22" xfId="2" applyNumberFormat="1" applyFont="1" applyFill="1" applyBorder="1" applyAlignment="1">
      <alignment horizontal="center" vertical="center" wrapText="1"/>
    </xf>
    <xf numFmtId="49" fontId="10" fillId="4" borderId="74" xfId="2" applyNumberFormat="1" applyFont="1" applyFill="1" applyBorder="1" applyAlignment="1">
      <alignment horizontal="center" vertical="center" wrapText="1"/>
    </xf>
    <xf numFmtId="49" fontId="5" fillId="4" borderId="29" xfId="2" applyNumberFormat="1" applyFont="1" applyFill="1" applyBorder="1" applyAlignment="1">
      <alignment horizontal="center" vertical="center" wrapText="1"/>
    </xf>
    <xf numFmtId="49" fontId="5" fillId="4" borderId="79" xfId="2" applyNumberFormat="1" applyFont="1" applyFill="1" applyBorder="1" applyAlignment="1">
      <alignment horizontal="center" vertical="center" wrapText="1"/>
    </xf>
    <xf numFmtId="49" fontId="4" fillId="4" borderId="29" xfId="2" applyNumberFormat="1" applyFont="1" applyFill="1" applyBorder="1" applyAlignment="1">
      <alignment horizontal="center" vertical="center" wrapText="1"/>
    </xf>
    <xf numFmtId="49" fontId="4" fillId="4" borderId="73" xfId="2" applyNumberFormat="1" applyFont="1" applyFill="1" applyBorder="1" applyAlignment="1">
      <alignment horizontal="center" vertical="center" wrapText="1"/>
    </xf>
    <xf numFmtId="49" fontId="4" fillId="4" borderId="79" xfId="2" applyNumberFormat="1" applyFont="1" applyFill="1" applyBorder="1" applyAlignment="1">
      <alignment horizontal="center" vertical="center" wrapText="1"/>
    </xf>
    <xf numFmtId="49" fontId="4" fillId="4" borderId="81" xfId="2" applyNumberFormat="1" applyFont="1" applyFill="1" applyBorder="1" applyAlignment="1">
      <alignment horizontal="center" vertical="center" wrapText="1"/>
    </xf>
    <xf numFmtId="49" fontId="46" fillId="0" borderId="23" xfId="2" applyNumberFormat="1" applyFont="1" applyBorder="1" applyAlignment="1">
      <alignment horizontal="center" vertical="center"/>
    </xf>
    <xf numFmtId="49" fontId="46" fillId="0" borderId="24" xfId="2" applyNumberFormat="1" applyFont="1" applyBorder="1" applyAlignment="1">
      <alignment horizontal="center" vertical="center"/>
    </xf>
    <xf numFmtId="49" fontId="46" fillId="0" borderId="27" xfId="2" applyNumberFormat="1" applyFont="1" applyBorder="1" applyAlignment="1">
      <alignment horizontal="center" vertical="center"/>
    </xf>
    <xf numFmtId="49" fontId="23" fillId="4" borderId="28" xfId="2" applyNumberFormat="1" applyFont="1" applyFill="1" applyBorder="1" applyAlignment="1">
      <alignment horizontal="center" vertical="center"/>
    </xf>
    <xf numFmtId="49" fontId="23" fillId="4" borderId="29" xfId="2" applyNumberFormat="1" applyFont="1" applyFill="1" applyBorder="1" applyAlignment="1">
      <alignment horizontal="center" vertical="center"/>
    </xf>
    <xf numFmtId="49" fontId="23" fillId="4" borderId="31" xfId="2" applyNumberFormat="1" applyFont="1" applyFill="1" applyBorder="1" applyAlignment="1">
      <alignment horizontal="center" vertical="center"/>
    </xf>
    <xf numFmtId="49" fontId="23" fillId="4" borderId="22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 wrapText="1"/>
    </xf>
    <xf numFmtId="49" fontId="10" fillId="4" borderId="78" xfId="2" applyNumberFormat="1" applyFont="1" applyFill="1" applyBorder="1" applyAlignment="1">
      <alignment horizontal="center" vertical="center" wrapText="1"/>
    </xf>
    <xf numFmtId="49" fontId="10" fillId="4" borderId="76" xfId="2" applyNumberFormat="1" applyFont="1" applyFill="1" applyBorder="1" applyAlignment="1">
      <alignment horizontal="center" vertical="center" wrapText="1"/>
    </xf>
    <xf numFmtId="49" fontId="10" fillId="4" borderId="77" xfId="2" applyNumberFormat="1" applyFont="1" applyFill="1" applyBorder="1" applyAlignment="1">
      <alignment horizontal="center" vertical="center" wrapText="1"/>
    </xf>
    <xf numFmtId="49" fontId="10" fillId="4" borderId="83" xfId="2" applyNumberFormat="1" applyFont="1" applyFill="1" applyBorder="1" applyAlignment="1">
      <alignment horizontal="center" vertical="center" wrapText="1"/>
    </xf>
    <xf numFmtId="49" fontId="10" fillId="4" borderId="32" xfId="2" applyNumberFormat="1" applyFont="1" applyFill="1" applyBorder="1" applyAlignment="1">
      <alignment horizontal="center" vertical="center" wrapText="1"/>
    </xf>
    <xf numFmtId="49" fontId="5" fillId="4" borderId="75" xfId="2" applyNumberFormat="1" applyFont="1" applyFill="1" applyBorder="1" applyAlignment="1">
      <alignment horizontal="center" vertical="center" wrapText="1"/>
    </xf>
    <xf numFmtId="49" fontId="5" fillId="4" borderId="30" xfId="2" applyNumberFormat="1" applyFont="1" applyFill="1" applyBorder="1" applyAlignment="1">
      <alignment horizontal="center" vertical="center" wrapText="1"/>
    </xf>
    <xf numFmtId="49" fontId="5" fillId="4" borderId="84" xfId="2" applyNumberFormat="1" applyFont="1" applyFill="1" applyBorder="1" applyAlignment="1">
      <alignment horizontal="center" vertical="center" wrapText="1"/>
    </xf>
    <xf numFmtId="49" fontId="5" fillId="4" borderId="85" xfId="2" applyNumberFormat="1" applyFont="1" applyFill="1" applyBorder="1" applyAlignment="1">
      <alignment horizontal="center" vertical="center" wrapText="1"/>
    </xf>
    <xf numFmtId="3" fontId="17" fillId="0" borderId="16" xfId="2" applyNumberFormat="1" applyFont="1" applyBorder="1" applyAlignment="1">
      <alignment horizontal="center" vertical="center"/>
    </xf>
    <xf numFmtId="3" fontId="17" fillId="0" borderId="14" xfId="2" applyNumberFormat="1" applyFont="1" applyBorder="1" applyAlignment="1">
      <alignment horizontal="center" vertical="center"/>
    </xf>
    <xf numFmtId="3" fontId="17" fillId="0" borderId="97" xfId="2" applyNumberFormat="1" applyFont="1" applyBorder="1" applyAlignment="1">
      <alignment horizontal="center" vertical="center"/>
    </xf>
    <xf numFmtId="3" fontId="17" fillId="0" borderId="10" xfId="2" applyNumberFormat="1" applyFont="1" applyBorder="1" applyAlignment="1">
      <alignment horizontal="center" vertical="center"/>
    </xf>
    <xf numFmtId="3" fontId="17" fillId="0" borderId="11" xfId="2" applyNumberFormat="1" applyFont="1" applyBorder="1" applyAlignment="1">
      <alignment horizontal="center" vertical="center"/>
    </xf>
    <xf numFmtId="3" fontId="17" fillId="0" borderId="96" xfId="2" applyNumberFormat="1" applyFont="1" applyBorder="1" applyAlignment="1">
      <alignment horizontal="center" vertical="center"/>
    </xf>
    <xf numFmtId="3" fontId="17" fillId="0" borderId="99" xfId="2" applyNumberFormat="1" applyFont="1" applyBorder="1" applyAlignment="1">
      <alignment horizontal="center" vertical="center"/>
    </xf>
    <xf numFmtId="3" fontId="17" fillId="0" borderId="15" xfId="2" applyNumberFormat="1" applyFont="1" applyBorder="1" applyAlignment="1">
      <alignment horizontal="center" vertical="center"/>
    </xf>
    <xf numFmtId="3" fontId="17" fillId="0" borderId="98" xfId="2" applyNumberFormat="1" applyFont="1" applyBorder="1" applyAlignment="1">
      <alignment horizontal="center" vertical="center"/>
    </xf>
    <xf numFmtId="3" fontId="17" fillId="0" borderId="12" xfId="2" applyNumberFormat="1" applyFont="1" applyBorder="1" applyAlignment="1">
      <alignment horizontal="center" vertical="center"/>
    </xf>
    <xf numFmtId="3" fontId="17" fillId="0" borderId="101" xfId="2" applyNumberFormat="1" applyFont="1" applyBorder="1" applyAlignment="1">
      <alignment horizontal="center" vertical="center"/>
    </xf>
    <xf numFmtId="3" fontId="17" fillId="0" borderId="100" xfId="2" applyNumberFormat="1" applyFont="1" applyBorder="1" applyAlignment="1">
      <alignment horizontal="center" vertical="center"/>
    </xf>
    <xf numFmtId="3" fontId="27" fillId="0" borderId="103" xfId="2" applyNumberFormat="1" applyFont="1" applyBorder="1" applyAlignment="1">
      <alignment horizontal="center" vertical="center"/>
    </xf>
    <xf numFmtId="3" fontId="27" fillId="0" borderId="14" xfId="2" applyNumberFormat="1" applyFont="1" applyBorder="1" applyAlignment="1">
      <alignment horizontal="center" vertical="center"/>
    </xf>
    <xf numFmtId="3" fontId="27" fillId="0" borderId="97" xfId="2" applyNumberFormat="1" applyFont="1" applyBorder="1" applyAlignment="1">
      <alignment horizontal="center" vertical="center"/>
    </xf>
    <xf numFmtId="3" fontId="27" fillId="0" borderId="102" xfId="2" applyNumberFormat="1" applyFont="1" applyBorder="1" applyAlignment="1">
      <alignment horizontal="center" vertical="center"/>
    </xf>
    <xf numFmtId="3" fontId="27" fillId="0" borderId="11" xfId="2" applyNumberFormat="1" applyFont="1" applyBorder="1" applyAlignment="1">
      <alignment horizontal="center" vertical="center"/>
    </xf>
    <xf numFmtId="3" fontId="27" fillId="0" borderId="96" xfId="2" applyNumberFormat="1" applyFont="1" applyBorder="1" applyAlignment="1">
      <alignment horizontal="center" vertical="center"/>
    </xf>
    <xf numFmtId="3" fontId="27" fillId="0" borderId="99" xfId="2" applyNumberFormat="1" applyFont="1" applyBorder="1" applyAlignment="1">
      <alignment horizontal="center" vertical="center"/>
    </xf>
    <xf numFmtId="3" fontId="27" fillId="0" borderId="17" xfId="2" applyNumberFormat="1" applyFont="1" applyBorder="1" applyAlignment="1">
      <alignment horizontal="center" vertical="center"/>
    </xf>
    <xf numFmtId="3" fontId="27" fillId="0" borderId="98" xfId="2" applyNumberFormat="1" applyFont="1" applyBorder="1" applyAlignment="1">
      <alignment horizontal="center" vertical="center"/>
    </xf>
    <xf numFmtId="3" fontId="27" fillId="0" borderId="19" xfId="2" applyNumberFormat="1" applyFont="1" applyBorder="1" applyAlignment="1">
      <alignment horizontal="center" vertical="center"/>
    </xf>
    <xf numFmtId="49" fontId="17" fillId="0" borderId="10" xfId="2" applyNumberFormat="1" applyFont="1" applyBorder="1" applyAlignment="1">
      <alignment horizontal="left" vertical="center"/>
    </xf>
    <xf numFmtId="49" fontId="17" fillId="0" borderId="11" xfId="2" applyNumberFormat="1" applyFont="1" applyBorder="1" applyAlignment="1">
      <alignment horizontal="left" vertical="center"/>
    </xf>
    <xf numFmtId="49" fontId="17" fillId="0" borderId="12" xfId="2" applyNumberFormat="1" applyFont="1" applyBorder="1" applyAlignment="1">
      <alignment horizontal="left" vertical="center"/>
    </xf>
    <xf numFmtId="49" fontId="25" fillId="0" borderId="13" xfId="2" applyNumberFormat="1" applyFont="1" applyBorder="1" applyAlignment="1">
      <alignment horizontal="center" vertical="center"/>
    </xf>
    <xf numFmtId="49" fontId="25" fillId="0" borderId="15" xfId="2" applyNumberFormat="1" applyFont="1" applyBorder="1" applyAlignment="1">
      <alignment horizontal="center" vertical="center"/>
    </xf>
    <xf numFmtId="49" fontId="25" fillId="0" borderId="18" xfId="2" applyNumberFormat="1" applyFont="1" applyBorder="1" applyAlignment="1">
      <alignment horizontal="center" vertical="center"/>
    </xf>
    <xf numFmtId="49" fontId="25" fillId="0" borderId="12" xfId="2" applyNumberFormat="1" applyFont="1" applyBorder="1" applyAlignment="1">
      <alignment horizontal="center" vertical="center"/>
    </xf>
    <xf numFmtId="49" fontId="23" fillId="4" borderId="4" xfId="9" applyNumberFormat="1" applyFont="1" applyFill="1" applyBorder="1" applyAlignment="1">
      <alignment horizontal="center" vertical="center"/>
    </xf>
    <xf numFmtId="49" fontId="23" fillId="4" borderId="8" xfId="9" applyNumberFormat="1" applyFont="1" applyFill="1" applyBorder="1" applyAlignment="1">
      <alignment horizontal="center" vertical="center"/>
    </xf>
    <xf numFmtId="49" fontId="23" fillId="4" borderId="12" xfId="9" applyNumberFormat="1" applyFont="1" applyFill="1" applyBorder="1" applyAlignment="1">
      <alignment horizontal="center" vertical="center"/>
    </xf>
    <xf numFmtId="49" fontId="5" fillId="4" borderId="5" xfId="9" applyNumberFormat="1" applyFont="1" applyFill="1" applyBorder="1" applyAlignment="1">
      <alignment horizontal="center" vertical="center" wrapText="1"/>
    </xf>
    <xf numFmtId="49" fontId="5" fillId="4" borderId="9" xfId="9" applyNumberFormat="1" applyFont="1" applyFill="1" applyBorder="1" applyAlignment="1">
      <alignment horizontal="center" vertical="center" wrapText="1"/>
    </xf>
    <xf numFmtId="49" fontId="5" fillId="4" borderId="19" xfId="9" applyNumberFormat="1" applyFont="1" applyFill="1" applyBorder="1" applyAlignment="1">
      <alignment horizontal="center" vertical="center" wrapText="1"/>
    </xf>
    <xf numFmtId="3" fontId="10" fillId="0" borderId="32" xfId="9" applyNumberFormat="1" applyFont="1" applyBorder="1" applyAlignment="1">
      <alignment horizontal="center" vertical="center"/>
    </xf>
    <xf numFmtId="49" fontId="5" fillId="0" borderId="31" xfId="9" applyNumberFormat="1" applyFont="1" applyBorder="1" applyAlignment="1">
      <alignment horizontal="center" vertical="center" wrapText="1"/>
    </xf>
    <xf numFmtId="49" fontId="5" fillId="0" borderId="22" xfId="9" applyNumberFormat="1" applyFont="1" applyBorder="1" applyAlignment="1">
      <alignment horizontal="center" vertical="center" wrapText="1"/>
    </xf>
    <xf numFmtId="3" fontId="52" fillId="5" borderId="22" xfId="9" applyNumberFormat="1" applyFont="1" applyFill="1" applyBorder="1" applyAlignment="1">
      <alignment horizontal="center" vertical="center" wrapText="1"/>
    </xf>
    <xf numFmtId="3" fontId="51" fillId="0" borderId="22" xfId="9" applyNumberFormat="1" applyFont="1" applyBorder="1" applyAlignment="1">
      <alignment horizontal="center" vertical="center"/>
    </xf>
    <xf numFmtId="49" fontId="5" fillId="0" borderId="20" xfId="9" applyNumberFormat="1" applyFont="1" applyBorder="1" applyAlignment="1">
      <alignment horizontal="center" vertical="center" wrapText="1"/>
    </xf>
    <xf numFmtId="3" fontId="51" fillId="5" borderId="22" xfId="9" applyNumberFormat="1" applyFont="1" applyFill="1" applyBorder="1" applyAlignment="1">
      <alignment horizontal="center" vertical="center"/>
    </xf>
    <xf numFmtId="49" fontId="65" fillId="0" borderId="90" xfId="2" applyNumberFormat="1" applyFont="1" applyBorder="1" applyAlignment="1">
      <alignment horizontal="right" vertical="center" wrapText="1" readingOrder="2"/>
    </xf>
    <xf numFmtId="49" fontId="65" fillId="0" borderId="39" xfId="2" applyNumberFormat="1" applyFont="1" applyBorder="1" applyAlignment="1">
      <alignment horizontal="right" vertical="center" wrapText="1" readingOrder="2"/>
    </xf>
    <xf numFmtId="49" fontId="65" fillId="0" borderId="91" xfId="2" applyNumberFormat="1" applyFont="1" applyBorder="1" applyAlignment="1">
      <alignment horizontal="right" vertical="center" wrapText="1" readingOrder="2"/>
    </xf>
    <xf numFmtId="49" fontId="65" fillId="0" borderId="92" xfId="2" applyNumberFormat="1" applyFont="1" applyBorder="1" applyAlignment="1">
      <alignment horizontal="right" vertical="center" wrapText="1" readingOrder="2"/>
    </xf>
    <xf numFmtId="49" fontId="65" fillId="0" borderId="0" xfId="2" applyNumberFormat="1" applyFont="1" applyAlignment="1">
      <alignment horizontal="right" vertical="center" wrapText="1" readingOrder="2"/>
    </xf>
    <xf numFmtId="49" fontId="65" fillId="0" borderId="93" xfId="2" applyNumberFormat="1" applyFont="1" applyBorder="1" applyAlignment="1">
      <alignment horizontal="right" vertical="center" wrapText="1" readingOrder="2"/>
    </xf>
    <xf numFmtId="49" fontId="65" fillId="0" borderId="94" xfId="2" applyNumberFormat="1" applyFont="1" applyBorder="1" applyAlignment="1">
      <alignment horizontal="right" vertical="center" wrapText="1" readingOrder="2"/>
    </xf>
    <xf numFmtId="49" fontId="65" fillId="0" borderId="37" xfId="2" applyNumberFormat="1" applyFont="1" applyBorder="1" applyAlignment="1">
      <alignment horizontal="right" vertical="center" wrapText="1" readingOrder="2"/>
    </xf>
    <xf numFmtId="49" fontId="65" fillId="0" borderId="95" xfId="2" applyNumberFormat="1" applyFont="1" applyBorder="1" applyAlignment="1">
      <alignment horizontal="right" vertical="center" wrapText="1" readingOrder="2"/>
    </xf>
    <xf numFmtId="49" fontId="62" fillId="0" borderId="1" xfId="2" applyNumberFormat="1" applyFont="1" applyBorder="1" applyAlignment="1">
      <alignment horizontal="center" wrapText="1"/>
    </xf>
    <xf numFmtId="49" fontId="62" fillId="0" borderId="2" xfId="2" applyNumberFormat="1" applyFont="1" applyBorder="1" applyAlignment="1">
      <alignment horizontal="center" wrapText="1"/>
    </xf>
    <xf numFmtId="49" fontId="62" fillId="0" borderId="5" xfId="2" applyNumberFormat="1" applyFont="1" applyBorder="1" applyAlignment="1">
      <alignment horizontal="center" wrapText="1"/>
    </xf>
    <xf numFmtId="49" fontId="62" fillId="0" borderId="6" xfId="2" applyNumberFormat="1" applyFont="1" applyBorder="1" applyAlignment="1">
      <alignment horizontal="center" wrapText="1"/>
    </xf>
    <xf numFmtId="49" fontId="62" fillId="0" borderId="0" xfId="2" applyNumberFormat="1" applyFont="1" applyAlignment="1">
      <alignment horizontal="center" wrapText="1"/>
    </xf>
    <xf numFmtId="49" fontId="62" fillId="0" borderId="9" xfId="2" applyNumberFormat="1" applyFont="1" applyBorder="1" applyAlignment="1">
      <alignment horizontal="center" wrapText="1"/>
    </xf>
    <xf numFmtId="3" fontId="57" fillId="4" borderId="1" xfId="1" applyNumberFormat="1" applyFont="1" applyFill="1" applyBorder="1" applyAlignment="1">
      <alignment horizontal="center" vertical="center" wrapText="1"/>
    </xf>
    <xf numFmtId="3" fontId="57" fillId="4" borderId="2" xfId="1" applyNumberFormat="1" applyFont="1" applyFill="1" applyBorder="1" applyAlignment="1">
      <alignment horizontal="center" vertical="center" wrapText="1"/>
    </xf>
    <xf numFmtId="3" fontId="57" fillId="4" borderId="4" xfId="1" applyNumberFormat="1" applyFont="1" applyFill="1" applyBorder="1" applyAlignment="1">
      <alignment horizontal="center" vertical="center" wrapText="1"/>
    </xf>
    <xf numFmtId="3" fontId="57" fillId="4" borderId="6" xfId="1" applyNumberFormat="1" applyFont="1" applyFill="1" applyBorder="1" applyAlignment="1">
      <alignment horizontal="center" vertical="center" wrapText="1"/>
    </xf>
    <xf numFmtId="3" fontId="57" fillId="4" borderId="0" xfId="1" applyNumberFormat="1" applyFont="1" applyFill="1" applyAlignment="1">
      <alignment horizontal="center" vertical="center" wrapText="1"/>
    </xf>
    <xf numFmtId="3" fontId="57" fillId="4" borderId="8" xfId="1" applyNumberFormat="1" applyFont="1" applyFill="1" applyBorder="1" applyAlignment="1">
      <alignment horizontal="center" vertical="center" wrapText="1"/>
    </xf>
    <xf numFmtId="3" fontId="57" fillId="4" borderId="18" xfId="1" applyNumberFormat="1" applyFont="1" applyFill="1" applyBorder="1" applyAlignment="1">
      <alignment horizontal="center" vertical="center" wrapText="1"/>
    </xf>
    <xf numFmtId="3" fontId="57" fillId="4" borderId="11" xfId="1" applyNumberFormat="1" applyFont="1" applyFill="1" applyBorder="1" applyAlignment="1">
      <alignment horizontal="center" vertical="center" wrapText="1"/>
    </xf>
    <xf numFmtId="3" fontId="57" fillId="4" borderId="12" xfId="1" applyNumberFormat="1" applyFont="1" applyFill="1" applyBorder="1" applyAlignment="1">
      <alignment horizontal="center" vertical="center" wrapText="1"/>
    </xf>
    <xf numFmtId="3" fontId="57" fillId="4" borderId="3" xfId="1" applyNumberFormat="1" applyFont="1" applyFill="1" applyBorder="1" applyAlignment="1">
      <alignment horizontal="center" vertical="center" wrapText="1"/>
    </xf>
    <xf numFmtId="3" fontId="57" fillId="4" borderId="7" xfId="1" applyNumberFormat="1" applyFont="1" applyFill="1" applyBorder="1" applyAlignment="1">
      <alignment horizontal="center" vertical="center" wrapText="1"/>
    </xf>
    <xf numFmtId="3" fontId="57" fillId="4" borderId="10" xfId="1" applyNumberFormat="1" applyFont="1" applyFill="1" applyBorder="1" applyAlignment="1">
      <alignment horizontal="center" vertical="center" wrapText="1"/>
    </xf>
    <xf numFmtId="49" fontId="54" fillId="0" borderId="1" xfId="9" applyNumberFormat="1" applyFont="1" applyBorder="1" applyAlignment="1">
      <alignment horizontal="center" vertical="center"/>
    </xf>
    <xf numFmtId="49" fontId="54" fillId="0" borderId="2" xfId="9" applyNumberFormat="1" applyFont="1" applyBorder="1" applyAlignment="1">
      <alignment horizontal="center" vertical="center"/>
    </xf>
    <xf numFmtId="49" fontId="54" fillId="0" borderId="5" xfId="9" applyNumberFormat="1" applyFont="1" applyBorder="1" applyAlignment="1">
      <alignment horizontal="center" vertical="center"/>
    </xf>
    <xf numFmtId="0" fontId="57" fillId="4" borderId="29" xfId="1" applyFont="1" applyFill="1" applyBorder="1" applyAlignment="1">
      <alignment horizontal="center" vertical="center"/>
    </xf>
    <xf numFmtId="0" fontId="57" fillId="4" borderId="30" xfId="1" applyFont="1" applyFill="1" applyBorder="1" applyAlignment="1">
      <alignment horizontal="center" vertical="center"/>
    </xf>
    <xf numFmtId="0" fontId="57" fillId="4" borderId="22" xfId="1" applyFont="1" applyFill="1" applyBorder="1" applyAlignment="1">
      <alignment horizontal="center" vertical="center"/>
    </xf>
    <xf numFmtId="0" fontId="57" fillId="4" borderId="32" xfId="1" applyFont="1" applyFill="1" applyBorder="1" applyAlignment="1">
      <alignment horizontal="center" vertical="center"/>
    </xf>
    <xf numFmtId="3" fontId="57" fillId="4" borderId="29" xfId="1" applyNumberFormat="1" applyFont="1" applyFill="1" applyBorder="1" applyAlignment="1">
      <alignment horizontal="center" vertical="center" wrapText="1"/>
    </xf>
    <xf numFmtId="3" fontId="57" fillId="4" borderId="22" xfId="1" applyNumberFormat="1" applyFont="1" applyFill="1" applyBorder="1" applyAlignment="1">
      <alignment horizontal="center" vertical="center" wrapText="1"/>
    </xf>
    <xf numFmtId="0" fontId="57" fillId="4" borderId="29" xfId="1" applyFont="1" applyFill="1" applyBorder="1" applyAlignment="1">
      <alignment horizontal="center" vertical="center" wrapText="1"/>
    </xf>
    <xf numFmtId="0" fontId="57" fillId="4" borderId="22" xfId="1" applyFont="1" applyFill="1" applyBorder="1" applyAlignment="1">
      <alignment horizontal="center" vertical="center" wrapText="1"/>
    </xf>
    <xf numFmtId="0" fontId="57" fillId="4" borderId="3" xfId="1" applyFont="1" applyFill="1" applyBorder="1" applyAlignment="1">
      <alignment horizontal="center" vertical="center"/>
    </xf>
    <xf numFmtId="0" fontId="57" fillId="4" borderId="2" xfId="1" applyFont="1" applyFill="1" applyBorder="1" applyAlignment="1">
      <alignment horizontal="center" vertical="center"/>
    </xf>
    <xf numFmtId="0" fontId="57" fillId="4" borderId="4" xfId="1" applyFont="1" applyFill="1" applyBorder="1" applyAlignment="1">
      <alignment horizontal="center" vertical="center"/>
    </xf>
    <xf numFmtId="0" fontId="57" fillId="4" borderId="7" xfId="1" applyFont="1" applyFill="1" applyBorder="1" applyAlignment="1">
      <alignment horizontal="center" vertical="center"/>
    </xf>
    <xf numFmtId="0" fontId="57" fillId="4" borderId="0" xfId="1" applyFont="1" applyFill="1" applyAlignment="1">
      <alignment horizontal="center" vertical="center"/>
    </xf>
    <xf numFmtId="0" fontId="57" fillId="4" borderId="8" xfId="1" applyFont="1" applyFill="1" applyBorder="1" applyAlignment="1">
      <alignment horizontal="center" vertical="center"/>
    </xf>
    <xf numFmtId="0" fontId="57" fillId="4" borderId="10" xfId="1" applyFont="1" applyFill="1" applyBorder="1" applyAlignment="1">
      <alignment horizontal="center" vertical="center"/>
    </xf>
    <xf numFmtId="0" fontId="57" fillId="4" borderId="11" xfId="1" applyFont="1" applyFill="1" applyBorder="1" applyAlignment="1">
      <alignment horizontal="center" vertical="center"/>
    </xf>
    <xf numFmtId="0" fontId="57" fillId="4" borderId="12" xfId="1" applyFont="1" applyFill="1" applyBorder="1" applyAlignment="1">
      <alignment horizontal="center" vertical="center"/>
    </xf>
    <xf numFmtId="3" fontId="5" fillId="5" borderId="13" xfId="1" applyNumberFormat="1" applyFont="1" applyFill="1" applyBorder="1" applyAlignment="1">
      <alignment horizontal="center" vertical="center"/>
    </xf>
    <xf numFmtId="3" fontId="5" fillId="5" borderId="14" xfId="1" applyNumberFormat="1" applyFont="1" applyFill="1" applyBorder="1" applyAlignment="1">
      <alignment horizontal="center" vertical="center"/>
    </xf>
    <xf numFmtId="3" fontId="5" fillId="5" borderId="15" xfId="1" applyNumberFormat="1" applyFont="1" applyFill="1" applyBorder="1" applyAlignment="1">
      <alignment horizontal="center" vertical="center"/>
    </xf>
    <xf numFmtId="3" fontId="5" fillId="5" borderId="18" xfId="1" applyNumberFormat="1" applyFont="1" applyFill="1" applyBorder="1" applyAlignment="1">
      <alignment horizontal="center" vertical="center"/>
    </xf>
    <xf numFmtId="3" fontId="5" fillId="5" borderId="11" xfId="1" applyNumberFormat="1" applyFont="1" applyFill="1" applyBorder="1" applyAlignment="1">
      <alignment horizontal="center" vertical="center"/>
    </xf>
    <xf numFmtId="3" fontId="5" fillId="5" borderId="12" xfId="1" applyNumberFormat="1" applyFont="1" applyFill="1" applyBorder="1" applyAlignment="1">
      <alignment horizontal="center" vertical="center"/>
    </xf>
    <xf numFmtId="3" fontId="60" fillId="5" borderId="7" xfId="1" applyNumberFormat="1" applyFont="1" applyFill="1" applyBorder="1" applyAlignment="1">
      <alignment horizontal="center" vertical="top" wrapText="1"/>
    </xf>
    <xf numFmtId="3" fontId="60" fillId="5" borderId="9" xfId="1" applyNumberFormat="1" applyFont="1" applyFill="1" applyBorder="1" applyAlignment="1">
      <alignment horizontal="center" vertical="top" wrapText="1"/>
    </xf>
    <xf numFmtId="3" fontId="60" fillId="5" borderId="10" xfId="1" applyNumberFormat="1" applyFont="1" applyFill="1" applyBorder="1" applyAlignment="1">
      <alignment horizontal="center" vertical="top" wrapText="1"/>
    </xf>
    <xf numFmtId="3" fontId="60" fillId="5" borderId="19" xfId="1" applyNumberFormat="1" applyFont="1" applyFill="1" applyBorder="1" applyAlignment="1">
      <alignment horizontal="center" vertical="top" wrapText="1"/>
    </xf>
    <xf numFmtId="0" fontId="57" fillId="5" borderId="7" xfId="1" applyFont="1" applyFill="1" applyBorder="1" applyAlignment="1">
      <alignment horizontal="center" vertical="center"/>
    </xf>
    <xf numFmtId="0" fontId="57" fillId="5" borderId="0" xfId="1" applyFont="1" applyFill="1" applyAlignment="1">
      <alignment horizontal="center" vertical="center"/>
    </xf>
    <xf numFmtId="0" fontId="57" fillId="5" borderId="8" xfId="1" applyFont="1" applyFill="1" applyBorder="1" applyAlignment="1">
      <alignment horizontal="center" vertical="center"/>
    </xf>
    <xf numFmtId="0" fontId="57" fillId="5" borderId="10" xfId="1" applyFont="1" applyFill="1" applyBorder="1" applyAlignment="1">
      <alignment horizontal="center" vertical="center"/>
    </xf>
    <xf numFmtId="0" fontId="57" fillId="5" borderId="11" xfId="1" applyFont="1" applyFill="1" applyBorder="1" applyAlignment="1">
      <alignment horizontal="center" vertical="center"/>
    </xf>
    <xf numFmtId="0" fontId="57" fillId="5" borderId="12" xfId="1" applyFont="1" applyFill="1" applyBorder="1" applyAlignment="1">
      <alignment horizontal="center" vertical="center"/>
    </xf>
    <xf numFmtId="49" fontId="56" fillId="5" borderId="7" xfId="9" applyNumberFormat="1" applyFont="1" applyFill="1" applyBorder="1" applyAlignment="1">
      <alignment horizontal="center" vertical="center"/>
    </xf>
    <xf numFmtId="49" fontId="56" fillId="5" borderId="0" xfId="9" applyNumberFormat="1" applyFont="1" applyFill="1" applyAlignment="1">
      <alignment horizontal="center" vertical="center"/>
    </xf>
    <xf numFmtId="49" fontId="56" fillId="5" borderId="8" xfId="9" applyNumberFormat="1" applyFont="1" applyFill="1" applyBorder="1" applyAlignment="1">
      <alignment horizontal="center" vertical="center"/>
    </xf>
    <xf numFmtId="49" fontId="56" fillId="5" borderId="10" xfId="9" applyNumberFormat="1" applyFont="1" applyFill="1" applyBorder="1" applyAlignment="1">
      <alignment horizontal="center" vertical="center"/>
    </xf>
    <xf numFmtId="49" fontId="56" fillId="5" borderId="11" xfId="9" applyNumberFormat="1" applyFont="1" applyFill="1" applyBorder="1" applyAlignment="1">
      <alignment horizontal="center" vertical="center"/>
    </xf>
    <xf numFmtId="49" fontId="56" fillId="5" borderId="12" xfId="9" applyNumberFormat="1" applyFont="1" applyFill="1" applyBorder="1" applyAlignment="1">
      <alignment horizontal="center" vertical="center"/>
    </xf>
    <xf numFmtId="167" fontId="59" fillId="0" borderId="16" xfId="1" applyNumberFormat="1" applyFont="1" applyBorder="1" applyAlignment="1">
      <alignment horizontal="center" vertical="center" wrapText="1"/>
    </xf>
    <xf numFmtId="167" fontId="59" fillId="0" borderId="17" xfId="1" applyNumberFormat="1" applyFont="1" applyBorder="1" applyAlignment="1">
      <alignment horizontal="center" vertical="center" wrapText="1"/>
    </xf>
    <xf numFmtId="167" fontId="59" fillId="0" borderId="10" xfId="1" applyNumberFormat="1" applyFont="1" applyBorder="1" applyAlignment="1">
      <alignment horizontal="center" vertical="center" wrapText="1"/>
    </xf>
    <xf numFmtId="167" fontId="59" fillId="0" borderId="19" xfId="1" applyNumberFormat="1" applyFont="1" applyBorder="1" applyAlignment="1">
      <alignment horizontal="center" vertical="center" wrapText="1"/>
    </xf>
    <xf numFmtId="0" fontId="55" fillId="5" borderId="7" xfId="1" applyFont="1" applyFill="1" applyBorder="1" applyAlignment="1">
      <alignment horizontal="center"/>
    </xf>
    <xf numFmtId="0" fontId="55" fillId="5" borderId="0" xfId="1" applyFont="1" applyFill="1" applyAlignment="1">
      <alignment horizontal="center"/>
    </xf>
    <xf numFmtId="0" fontId="55" fillId="5" borderId="8" xfId="1" applyFont="1" applyFill="1" applyBorder="1" applyAlignment="1">
      <alignment horizontal="center"/>
    </xf>
    <xf numFmtId="0" fontId="55" fillId="5" borderId="10" xfId="1" applyFont="1" applyFill="1" applyBorder="1" applyAlignment="1">
      <alignment horizontal="center"/>
    </xf>
    <xf numFmtId="0" fontId="55" fillId="5" borderId="11" xfId="1" applyFont="1" applyFill="1" applyBorder="1" applyAlignment="1">
      <alignment horizontal="center"/>
    </xf>
    <xf numFmtId="0" fontId="55" fillId="5" borderId="12" xfId="1" applyFont="1" applyFill="1" applyBorder="1" applyAlignment="1">
      <alignment horizontal="center"/>
    </xf>
    <xf numFmtId="3" fontId="11" fillId="0" borderId="13" xfId="1" applyNumberFormat="1" applyFont="1" applyBorder="1" applyAlignment="1">
      <alignment horizontal="center" vertical="center"/>
    </xf>
    <xf numFmtId="3" fontId="11" fillId="0" borderId="14" xfId="1" applyNumberFormat="1" applyFont="1" applyBorder="1" applyAlignment="1">
      <alignment horizontal="center" vertical="center"/>
    </xf>
    <xf numFmtId="3" fontId="11" fillId="0" borderId="15" xfId="1" applyNumberFormat="1" applyFont="1" applyBorder="1" applyAlignment="1">
      <alignment horizontal="center" vertical="center"/>
    </xf>
    <xf numFmtId="3" fontId="11" fillId="0" borderId="18" xfId="1" applyNumberFormat="1" applyFont="1" applyBorder="1" applyAlignment="1">
      <alignment horizontal="center" vertical="center"/>
    </xf>
    <xf numFmtId="3" fontId="11" fillId="0" borderId="11" xfId="1" applyNumberFormat="1" applyFont="1" applyBorder="1" applyAlignment="1">
      <alignment horizontal="center" vertical="center"/>
    </xf>
    <xf numFmtId="3" fontId="11" fillId="0" borderId="12" xfId="1" applyNumberFormat="1" applyFont="1" applyBorder="1" applyAlignment="1">
      <alignment horizontal="center" vertical="center"/>
    </xf>
    <xf numFmtId="0" fontId="8" fillId="0" borderId="16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6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11" fillId="0" borderId="16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49" fontId="61" fillId="0" borderId="16" xfId="9" applyNumberFormat="1" applyFont="1" applyBorder="1" applyAlignment="1">
      <alignment horizontal="center" vertical="center"/>
    </xf>
    <xf numFmtId="49" fontId="61" fillId="0" borderId="14" xfId="9" applyNumberFormat="1" applyFont="1" applyBorder="1" applyAlignment="1">
      <alignment horizontal="center" vertical="center"/>
    </xf>
    <xf numFmtId="49" fontId="61" fillId="0" borderId="15" xfId="9" applyNumberFormat="1" applyFont="1" applyBorder="1" applyAlignment="1">
      <alignment horizontal="center" vertical="center"/>
    </xf>
    <xf numFmtId="49" fontId="61" fillId="0" borderId="10" xfId="9" applyNumberFormat="1" applyFont="1" applyBorder="1" applyAlignment="1">
      <alignment horizontal="center" vertical="center"/>
    </xf>
    <xf numFmtId="49" fontId="61" fillId="0" borderId="11" xfId="9" applyNumberFormat="1" applyFont="1" applyBorder="1" applyAlignment="1">
      <alignment horizontal="center" vertical="center"/>
    </xf>
    <xf numFmtId="49" fontId="61" fillId="0" borderId="12" xfId="9" applyNumberFormat="1" applyFont="1" applyBorder="1" applyAlignment="1">
      <alignment horizontal="center" vertical="center"/>
    </xf>
    <xf numFmtId="3" fontId="11" fillId="0" borderId="16" xfId="1" applyNumberFormat="1" applyFont="1" applyBorder="1" applyAlignment="1">
      <alignment horizontal="center" vertical="center"/>
    </xf>
    <xf numFmtId="3" fontId="11" fillId="0" borderId="10" xfId="1" applyNumberFormat="1" applyFont="1" applyBorder="1" applyAlignment="1">
      <alignment horizontal="center" vertical="center"/>
    </xf>
    <xf numFmtId="3" fontId="64" fillId="0" borderId="16" xfId="1" applyNumberFormat="1" applyFont="1" applyBorder="1" applyAlignment="1">
      <alignment horizontal="center" vertical="center" wrapText="1"/>
    </xf>
    <xf numFmtId="3" fontId="64" fillId="0" borderId="14" xfId="1" applyNumberFormat="1" applyFont="1" applyBorder="1" applyAlignment="1">
      <alignment horizontal="center" vertical="center" wrapText="1"/>
    </xf>
    <xf numFmtId="3" fontId="64" fillId="0" borderId="15" xfId="1" applyNumberFormat="1" applyFont="1" applyBorder="1" applyAlignment="1">
      <alignment horizontal="center" vertical="center" wrapText="1"/>
    </xf>
    <xf numFmtId="3" fontId="64" fillId="0" borderId="10" xfId="1" applyNumberFormat="1" applyFont="1" applyBorder="1" applyAlignment="1">
      <alignment horizontal="center" vertical="center" wrapText="1"/>
    </xf>
    <xf numFmtId="3" fontId="64" fillId="0" borderId="11" xfId="1" applyNumberFormat="1" applyFont="1" applyBorder="1" applyAlignment="1">
      <alignment horizontal="center" vertical="center" wrapText="1"/>
    </xf>
    <xf numFmtId="3" fontId="64" fillId="0" borderId="12" xfId="1" applyNumberFormat="1" applyFont="1" applyBorder="1" applyAlignment="1">
      <alignment horizontal="center" vertical="center" wrapText="1"/>
    </xf>
    <xf numFmtId="172" fontId="58" fillId="0" borderId="16" xfId="10" applyNumberFormat="1" applyFont="1" applyBorder="1" applyAlignment="1">
      <alignment horizontal="center" vertical="center"/>
    </xf>
    <xf numFmtId="172" fontId="58" fillId="0" borderId="14" xfId="10" applyNumberFormat="1" applyFont="1" applyBorder="1" applyAlignment="1">
      <alignment horizontal="center" vertical="center"/>
    </xf>
    <xf numFmtId="172" fontId="58" fillId="0" borderId="15" xfId="10" applyNumberFormat="1" applyFont="1" applyBorder="1" applyAlignment="1">
      <alignment horizontal="center" vertical="center"/>
    </xf>
    <xf numFmtId="172" fontId="58" fillId="0" borderId="10" xfId="10" applyNumberFormat="1" applyFont="1" applyBorder="1" applyAlignment="1">
      <alignment horizontal="center" vertical="center"/>
    </xf>
    <xf numFmtId="172" fontId="58" fillId="0" borderId="11" xfId="10" applyNumberFormat="1" applyFont="1" applyBorder="1" applyAlignment="1">
      <alignment horizontal="center" vertical="center"/>
    </xf>
    <xf numFmtId="172" fontId="58" fillId="0" borderId="12" xfId="10" applyNumberFormat="1" applyFont="1" applyBorder="1" applyAlignment="1">
      <alignment horizontal="center" vertical="center"/>
    </xf>
    <xf numFmtId="49" fontId="25" fillId="0" borderId="16" xfId="9" applyNumberFormat="1" applyFont="1" applyBorder="1" applyAlignment="1">
      <alignment horizontal="center" vertical="center"/>
    </xf>
    <xf numFmtId="49" fontId="25" fillId="0" borderId="14" xfId="9" applyNumberFormat="1" applyFont="1" applyBorder="1" applyAlignment="1">
      <alignment horizontal="center" vertical="center"/>
    </xf>
    <xf numFmtId="49" fontId="25" fillId="0" borderId="15" xfId="9" applyNumberFormat="1" applyFont="1" applyBorder="1" applyAlignment="1">
      <alignment horizontal="center" vertical="center"/>
    </xf>
    <xf numFmtId="49" fontId="25" fillId="0" borderId="10" xfId="9" applyNumberFormat="1" applyFont="1" applyBorder="1" applyAlignment="1">
      <alignment horizontal="center" vertical="center"/>
    </xf>
    <xf numFmtId="49" fontId="25" fillId="0" borderId="11" xfId="9" applyNumberFormat="1" applyFont="1" applyBorder="1" applyAlignment="1">
      <alignment horizontal="center" vertical="center"/>
    </xf>
    <xf numFmtId="49" fontId="25" fillId="0" borderId="12" xfId="9" applyNumberFormat="1" applyFont="1" applyBorder="1" applyAlignment="1">
      <alignment horizontal="center" vertical="center"/>
    </xf>
    <xf numFmtId="0" fontId="8" fillId="5" borderId="7" xfId="1" applyFont="1" applyFill="1" applyBorder="1" applyAlignment="1">
      <alignment horizontal="center"/>
    </xf>
    <xf numFmtId="0" fontId="8" fillId="5" borderId="0" xfId="1" applyFont="1" applyFill="1" applyAlignment="1">
      <alignment horizontal="center"/>
    </xf>
    <xf numFmtId="0" fontId="8" fillId="5" borderId="8" xfId="1" applyFont="1" applyFill="1" applyBorder="1" applyAlignment="1">
      <alignment horizontal="center"/>
    </xf>
    <xf numFmtId="0" fontId="8" fillId="5" borderId="10" xfId="1" applyFont="1" applyFill="1" applyBorder="1" applyAlignment="1">
      <alignment horizontal="center"/>
    </xf>
    <xf numFmtId="0" fontId="8" fillId="5" borderId="11" xfId="1" applyFont="1" applyFill="1" applyBorder="1" applyAlignment="1">
      <alignment horizontal="center"/>
    </xf>
    <xf numFmtId="0" fontId="8" fillId="5" borderId="12" xfId="1" applyFont="1" applyFill="1" applyBorder="1" applyAlignment="1">
      <alignment horizontal="center"/>
    </xf>
    <xf numFmtId="49" fontId="27" fillId="5" borderId="7" xfId="9" applyNumberFormat="1" applyFont="1" applyFill="1" applyBorder="1" applyAlignment="1">
      <alignment horizontal="center" vertical="center"/>
    </xf>
    <xf numFmtId="49" fontId="27" fillId="5" borderId="0" xfId="9" applyNumberFormat="1" applyFont="1" applyFill="1" applyAlignment="1">
      <alignment horizontal="center" vertical="center"/>
    </xf>
    <xf numFmtId="49" fontId="27" fillId="5" borderId="8" xfId="9" applyNumberFormat="1" applyFont="1" applyFill="1" applyBorder="1" applyAlignment="1">
      <alignment horizontal="center" vertical="center"/>
    </xf>
    <xf numFmtId="49" fontId="27" fillId="5" borderId="10" xfId="9" applyNumberFormat="1" applyFont="1" applyFill="1" applyBorder="1" applyAlignment="1">
      <alignment horizontal="center" vertical="center"/>
    </xf>
    <xf numFmtId="49" fontId="27" fillId="5" borderId="11" xfId="9" applyNumberFormat="1" applyFont="1" applyFill="1" applyBorder="1" applyAlignment="1">
      <alignment horizontal="center" vertical="center"/>
    </xf>
    <xf numFmtId="49" fontId="27" fillId="5" borderId="12" xfId="9" applyNumberFormat="1" applyFont="1" applyFill="1" applyBorder="1" applyAlignment="1">
      <alignment horizontal="center" vertical="center"/>
    </xf>
    <xf numFmtId="3" fontId="61" fillId="0" borderId="16" xfId="9" applyNumberFormat="1" applyFont="1" applyBorder="1" applyAlignment="1">
      <alignment horizontal="center" vertical="center"/>
    </xf>
    <xf numFmtId="3" fontId="61" fillId="0" borderId="14" xfId="9" applyNumberFormat="1" applyFont="1" applyBorder="1" applyAlignment="1">
      <alignment horizontal="center" vertical="center"/>
    </xf>
    <xf numFmtId="3" fontId="61" fillId="0" borderId="15" xfId="9" applyNumberFormat="1" applyFont="1" applyBorder="1" applyAlignment="1">
      <alignment horizontal="center" vertical="center"/>
    </xf>
    <xf numFmtId="3" fontId="61" fillId="0" borderId="10" xfId="9" applyNumberFormat="1" applyFont="1" applyBorder="1" applyAlignment="1">
      <alignment horizontal="center" vertical="center"/>
    </xf>
    <xf numFmtId="3" fontId="61" fillId="0" borderId="11" xfId="9" applyNumberFormat="1" applyFont="1" applyBorder="1" applyAlignment="1">
      <alignment horizontal="center" vertical="center"/>
    </xf>
    <xf numFmtId="3" fontId="61" fillId="0" borderId="12" xfId="9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3" fontId="64" fillId="0" borderId="0" xfId="1" applyNumberFormat="1" applyFont="1" applyAlignment="1">
      <alignment horizontal="center" vertical="center" wrapText="1"/>
    </xf>
    <xf numFmtId="172" fontId="58" fillId="0" borderId="0" xfId="10" applyNumberFormat="1" applyFont="1" applyAlignment="1">
      <alignment horizontal="center" vertical="center"/>
    </xf>
    <xf numFmtId="49" fontId="61" fillId="0" borderId="0" xfId="9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167" fontId="59" fillId="0" borderId="0" xfId="1" applyNumberFormat="1" applyFont="1" applyAlignment="1">
      <alignment horizontal="center" vertical="center" wrapText="1"/>
    </xf>
    <xf numFmtId="167" fontId="59" fillId="0" borderId="9" xfId="1" applyNumberFormat="1" applyFont="1" applyBorder="1" applyAlignment="1">
      <alignment horizontal="center" vertical="center" wrapText="1"/>
    </xf>
    <xf numFmtId="49" fontId="48" fillId="0" borderId="23" xfId="9" applyNumberFormat="1" applyFont="1" applyBorder="1" applyAlignment="1">
      <alignment horizontal="center" vertical="center"/>
    </xf>
    <xf numFmtId="49" fontId="48" fillId="0" borderId="24" xfId="9" applyNumberFormat="1" applyFont="1" applyBorder="1" applyAlignment="1">
      <alignment horizontal="center" vertical="center"/>
    </xf>
    <xf numFmtId="49" fontId="48" fillId="0" borderId="27" xfId="9" applyNumberFormat="1" applyFont="1" applyBorder="1" applyAlignment="1">
      <alignment horizontal="center" vertical="center"/>
    </xf>
    <xf numFmtId="0" fontId="61" fillId="0" borderId="16" xfId="9" applyFont="1" applyBorder="1" applyAlignment="1">
      <alignment horizontal="center" vertical="center"/>
    </xf>
    <xf numFmtId="0" fontId="61" fillId="0" borderId="14" xfId="9" applyFont="1" applyBorder="1" applyAlignment="1">
      <alignment horizontal="center" vertical="center"/>
    </xf>
    <xf numFmtId="0" fontId="61" fillId="0" borderId="15" xfId="9" applyFont="1" applyBorder="1" applyAlignment="1">
      <alignment horizontal="center" vertical="center"/>
    </xf>
    <xf numFmtId="0" fontId="61" fillId="0" borderId="10" xfId="9" applyFont="1" applyBorder="1" applyAlignment="1">
      <alignment horizontal="center" vertical="center"/>
    </xf>
    <xf numFmtId="0" fontId="61" fillId="0" borderId="11" xfId="9" applyFont="1" applyBorder="1" applyAlignment="1">
      <alignment horizontal="center" vertical="center"/>
    </xf>
    <xf numFmtId="0" fontId="61" fillId="0" borderId="12" xfId="9" applyFont="1" applyBorder="1" applyAlignment="1">
      <alignment horizontal="center" vertical="center"/>
    </xf>
    <xf numFmtId="0" fontId="70" fillId="0" borderId="16" xfId="1" applyFont="1" applyBorder="1" applyAlignment="1">
      <alignment horizontal="right" vertical="center"/>
    </xf>
    <xf numFmtId="0" fontId="70" fillId="0" borderId="14" xfId="1" applyFont="1" applyBorder="1" applyAlignment="1">
      <alignment horizontal="right" vertical="center"/>
    </xf>
    <xf numFmtId="0" fontId="70" fillId="0" borderId="15" xfId="1" applyFont="1" applyBorder="1" applyAlignment="1">
      <alignment horizontal="right" vertical="center"/>
    </xf>
    <xf numFmtId="0" fontId="70" fillId="0" borderId="10" xfId="1" applyFont="1" applyBorder="1" applyAlignment="1">
      <alignment horizontal="right" vertical="center"/>
    </xf>
    <xf numFmtId="0" fontId="70" fillId="0" borderId="11" xfId="1" applyFont="1" applyBorder="1" applyAlignment="1">
      <alignment horizontal="right" vertical="center"/>
    </xf>
    <xf numFmtId="0" fontId="70" fillId="0" borderId="12" xfId="1" applyFont="1" applyBorder="1" applyAlignment="1">
      <alignment horizontal="right" vertical="center"/>
    </xf>
    <xf numFmtId="0" fontId="70" fillId="0" borderId="16" xfId="1" applyFont="1" applyBorder="1" applyAlignment="1">
      <alignment horizontal="right" vertical="center" wrapText="1"/>
    </xf>
    <xf numFmtId="49" fontId="67" fillId="0" borderId="7" xfId="9" applyNumberFormat="1" applyFont="1" applyBorder="1" applyAlignment="1">
      <alignment horizontal="center" vertical="center"/>
    </xf>
    <xf numFmtId="49" fontId="56" fillId="0" borderId="0" xfId="9" applyNumberFormat="1" applyFont="1" applyAlignment="1">
      <alignment horizontal="center" vertical="center"/>
    </xf>
    <xf numFmtId="49" fontId="56" fillId="0" borderId="8" xfId="9" applyNumberFormat="1" applyFont="1" applyBorder="1" applyAlignment="1">
      <alignment horizontal="center" vertical="center"/>
    </xf>
    <xf numFmtId="49" fontId="56" fillId="0" borderId="10" xfId="9" applyNumberFormat="1" applyFont="1" applyBorder="1" applyAlignment="1">
      <alignment horizontal="center" vertical="center"/>
    </xf>
    <xf numFmtId="49" fontId="56" fillId="0" borderId="11" xfId="9" applyNumberFormat="1" applyFont="1" applyBorder="1" applyAlignment="1">
      <alignment horizontal="center" vertical="center"/>
    </xf>
    <xf numFmtId="49" fontId="56" fillId="0" borderId="12" xfId="9" applyNumberFormat="1" applyFont="1" applyBorder="1" applyAlignment="1">
      <alignment horizontal="center" vertical="center"/>
    </xf>
    <xf numFmtId="49" fontId="25" fillId="0" borderId="7" xfId="9" applyNumberFormat="1" applyFont="1" applyBorder="1" applyAlignment="1">
      <alignment horizontal="center" vertical="center"/>
    </xf>
    <xf numFmtId="49" fontId="56" fillId="0" borderId="7" xfId="9" applyNumberFormat="1" applyFont="1" applyBorder="1" applyAlignment="1">
      <alignment horizontal="center" vertical="center"/>
    </xf>
    <xf numFmtId="3" fontId="4" fillId="0" borderId="13" xfId="1" applyNumberFormat="1" applyFont="1" applyBorder="1" applyAlignment="1">
      <alignment horizontal="center" vertical="center"/>
    </xf>
    <xf numFmtId="3" fontId="4" fillId="0" borderId="14" xfId="1" applyNumberFormat="1" applyFont="1" applyBorder="1" applyAlignment="1">
      <alignment horizontal="center" vertical="center"/>
    </xf>
    <xf numFmtId="3" fontId="4" fillId="0" borderId="15" xfId="1" applyNumberFormat="1" applyFont="1" applyBorder="1" applyAlignment="1">
      <alignment horizontal="center" vertical="center"/>
    </xf>
    <xf numFmtId="3" fontId="4" fillId="0" borderId="18" xfId="1" applyNumberFormat="1" applyFont="1" applyBorder="1" applyAlignment="1">
      <alignment horizontal="center" vertical="center"/>
    </xf>
    <xf numFmtId="3" fontId="4" fillId="0" borderId="11" xfId="1" applyNumberFormat="1" applyFont="1" applyBorder="1" applyAlignment="1">
      <alignment horizontal="center" vertical="center"/>
    </xf>
    <xf numFmtId="3" fontId="4" fillId="0" borderId="12" xfId="1" applyNumberFormat="1" applyFont="1" applyBorder="1" applyAlignment="1">
      <alignment horizontal="center" vertical="center"/>
    </xf>
    <xf numFmtId="0" fontId="11" fillId="0" borderId="16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69" fillId="0" borderId="16" xfId="1" applyFont="1" applyBorder="1" applyAlignment="1">
      <alignment horizontal="right" vertical="center"/>
    </xf>
    <xf numFmtId="0" fontId="69" fillId="0" borderId="14" xfId="1" applyFont="1" applyBorder="1" applyAlignment="1">
      <alignment horizontal="right" vertical="center"/>
    </xf>
    <xf numFmtId="0" fontId="69" fillId="0" borderId="15" xfId="1" applyFont="1" applyBorder="1" applyAlignment="1">
      <alignment horizontal="right" vertical="center"/>
    </xf>
    <xf numFmtId="0" fontId="69" fillId="0" borderId="10" xfId="1" applyFont="1" applyBorder="1" applyAlignment="1">
      <alignment horizontal="right" vertical="center"/>
    </xf>
    <xf numFmtId="0" fontId="69" fillId="0" borderId="11" xfId="1" applyFont="1" applyBorder="1" applyAlignment="1">
      <alignment horizontal="right" vertical="center"/>
    </xf>
    <xf numFmtId="0" fontId="69" fillId="0" borderId="12" xfId="1" applyFont="1" applyBorder="1" applyAlignment="1">
      <alignment horizontal="right" vertical="center"/>
    </xf>
    <xf numFmtId="167" fontId="71" fillId="0" borderId="16" xfId="1" applyNumberFormat="1" applyFont="1" applyBorder="1" applyAlignment="1">
      <alignment horizontal="center" vertical="center" wrapText="1"/>
    </xf>
    <xf numFmtId="167" fontId="71" fillId="0" borderId="17" xfId="1" applyNumberFormat="1" applyFont="1" applyBorder="1" applyAlignment="1">
      <alignment horizontal="center" vertical="center" wrapText="1"/>
    </xf>
    <xf numFmtId="167" fontId="71" fillId="0" borderId="10" xfId="1" applyNumberFormat="1" applyFont="1" applyBorder="1" applyAlignment="1">
      <alignment horizontal="center" vertical="center" wrapText="1"/>
    </xf>
    <xf numFmtId="167" fontId="71" fillId="0" borderId="19" xfId="1" applyNumberFormat="1" applyFont="1" applyBorder="1" applyAlignment="1">
      <alignment horizontal="center" vertical="center" wrapText="1"/>
    </xf>
    <xf numFmtId="3" fontId="64" fillId="0" borderId="16" xfId="1" quotePrefix="1" applyNumberFormat="1" applyFont="1" applyBorder="1" applyAlignment="1">
      <alignment horizontal="center" vertical="center" wrapText="1"/>
    </xf>
    <xf numFmtId="3" fontId="64" fillId="0" borderId="14" xfId="1" quotePrefix="1" applyNumberFormat="1" applyFont="1" applyBorder="1" applyAlignment="1">
      <alignment horizontal="center" vertical="center" wrapText="1"/>
    </xf>
    <xf numFmtId="3" fontId="64" fillId="0" borderId="15" xfId="1" quotePrefix="1" applyNumberFormat="1" applyFont="1" applyBorder="1" applyAlignment="1">
      <alignment horizontal="center" vertical="center" wrapText="1"/>
    </xf>
    <xf numFmtId="3" fontId="64" fillId="0" borderId="10" xfId="1" quotePrefix="1" applyNumberFormat="1" applyFont="1" applyBorder="1" applyAlignment="1">
      <alignment horizontal="center" vertical="center" wrapText="1"/>
    </xf>
    <xf numFmtId="3" fontId="64" fillId="0" borderId="11" xfId="1" quotePrefix="1" applyNumberFormat="1" applyFont="1" applyBorder="1" applyAlignment="1">
      <alignment horizontal="center" vertical="center" wrapText="1"/>
    </xf>
    <xf numFmtId="3" fontId="64" fillId="0" borderId="12" xfId="1" quotePrefix="1" applyNumberFormat="1" applyFont="1" applyBorder="1" applyAlignment="1">
      <alignment horizontal="center" vertical="center" wrapText="1"/>
    </xf>
    <xf numFmtId="49" fontId="66" fillId="0" borderId="16" xfId="9" applyNumberFormat="1" applyFont="1" applyBorder="1" applyAlignment="1">
      <alignment horizontal="center" vertical="center"/>
    </xf>
    <xf numFmtId="49" fontId="66" fillId="0" borderId="14" xfId="9" applyNumberFormat="1" applyFont="1" applyBorder="1" applyAlignment="1">
      <alignment horizontal="center" vertical="center"/>
    </xf>
    <xf numFmtId="49" fontId="66" fillId="0" borderId="15" xfId="9" applyNumberFormat="1" applyFont="1" applyBorder="1" applyAlignment="1">
      <alignment horizontal="center" vertical="center"/>
    </xf>
    <xf numFmtId="49" fontId="66" fillId="0" borderId="10" xfId="9" applyNumberFormat="1" applyFont="1" applyBorder="1" applyAlignment="1">
      <alignment horizontal="center" vertical="center"/>
    </xf>
    <xf numFmtId="49" fontId="66" fillId="0" borderId="11" xfId="9" applyNumberFormat="1" applyFont="1" applyBorder="1" applyAlignment="1">
      <alignment horizontal="center" vertical="center"/>
    </xf>
    <xf numFmtId="49" fontId="66" fillId="0" borderId="12" xfId="9" applyNumberFormat="1" applyFont="1" applyBorder="1" applyAlignment="1">
      <alignment horizontal="center" vertical="center"/>
    </xf>
    <xf numFmtId="0" fontId="11" fillId="0" borderId="13" xfId="1" applyFont="1" applyBorder="1" applyAlignment="1">
      <alignment horizontal="center"/>
    </xf>
    <xf numFmtId="0" fontId="11" fillId="0" borderId="18" xfId="1" applyFont="1" applyBorder="1" applyAlignment="1">
      <alignment horizontal="center"/>
    </xf>
    <xf numFmtId="0" fontId="70" fillId="0" borderId="0" xfId="1" applyFont="1" applyAlignment="1">
      <alignment horizontal="right" vertical="center"/>
    </xf>
    <xf numFmtId="3" fontId="11" fillId="0" borderId="6" xfId="1" applyNumberFormat="1" applyFont="1" applyBorder="1" applyAlignment="1">
      <alignment horizontal="center" vertical="center"/>
    </xf>
    <xf numFmtId="3" fontId="11" fillId="0" borderId="0" xfId="1" applyNumberFormat="1" applyFont="1" applyAlignment="1">
      <alignment horizontal="center" vertical="center"/>
    </xf>
    <xf numFmtId="0" fontId="69" fillId="0" borderId="0" xfId="1" applyFont="1" applyAlignment="1">
      <alignment horizontal="right" vertical="center"/>
    </xf>
    <xf numFmtId="0" fontId="70" fillId="0" borderId="0" xfId="1" applyFont="1" applyAlignment="1">
      <alignment horizontal="right" vertical="center" wrapText="1"/>
    </xf>
    <xf numFmtId="49" fontId="8" fillId="0" borderId="16" xfId="9" applyNumberFormat="1" applyFont="1" applyBorder="1" applyAlignment="1">
      <alignment horizontal="center" vertical="center"/>
    </xf>
    <xf numFmtId="49" fontId="8" fillId="0" borderId="14" xfId="9" applyNumberFormat="1" applyFont="1" applyBorder="1" applyAlignment="1">
      <alignment horizontal="center" vertical="center"/>
    </xf>
    <xf numFmtId="49" fontId="8" fillId="0" borderId="15" xfId="9" applyNumberFormat="1" applyFont="1" applyBorder="1" applyAlignment="1">
      <alignment horizontal="center" vertical="center"/>
    </xf>
    <xf numFmtId="49" fontId="8" fillId="0" borderId="10" xfId="9" applyNumberFormat="1" applyFont="1" applyBorder="1" applyAlignment="1">
      <alignment horizontal="center" vertical="center"/>
    </xf>
    <xf numFmtId="49" fontId="8" fillId="0" borderId="11" xfId="9" applyNumberFormat="1" applyFont="1" applyBorder="1" applyAlignment="1">
      <alignment horizontal="center" vertical="center"/>
    </xf>
    <xf numFmtId="49" fontId="8" fillId="0" borderId="12" xfId="9" applyNumberFormat="1" applyFont="1" applyBorder="1" applyAlignment="1">
      <alignment horizontal="center" vertical="center"/>
    </xf>
    <xf numFmtId="0" fontId="5" fillId="5" borderId="14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18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4" fontId="59" fillId="0" borderId="16" xfId="1" applyNumberFormat="1" applyFont="1" applyBorder="1" applyAlignment="1">
      <alignment horizontal="center" vertical="center" wrapText="1"/>
    </xf>
    <xf numFmtId="4" fontId="59" fillId="0" borderId="17" xfId="1" applyNumberFormat="1" applyFont="1" applyBorder="1" applyAlignment="1">
      <alignment horizontal="center" vertical="center" wrapText="1"/>
    </xf>
    <xf numFmtId="4" fontId="59" fillId="0" borderId="10" xfId="1" applyNumberFormat="1" applyFont="1" applyBorder="1" applyAlignment="1">
      <alignment horizontal="center" vertical="center" wrapText="1"/>
    </xf>
    <xf numFmtId="4" fontId="59" fillId="0" borderId="19" xfId="1" applyNumberFormat="1" applyFont="1" applyBorder="1" applyAlignment="1">
      <alignment horizontal="center" vertical="center" wrapText="1"/>
    </xf>
    <xf numFmtId="49" fontId="61" fillId="0" borderId="16" xfId="9" applyNumberFormat="1" applyFont="1" applyBorder="1" applyAlignment="1">
      <alignment horizontal="center" vertical="center" wrapText="1"/>
    </xf>
    <xf numFmtId="4" fontId="59" fillId="0" borderId="0" xfId="1" applyNumberFormat="1" applyFont="1" applyAlignment="1">
      <alignment horizontal="center" vertical="center" wrapText="1"/>
    </xf>
    <xf numFmtId="4" fontId="59" fillId="0" borderId="9" xfId="1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49" fontId="27" fillId="0" borderId="0" xfId="9" applyNumberFormat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3" fontId="60" fillId="0" borderId="0" xfId="1" applyNumberFormat="1" applyFont="1" applyAlignment="1">
      <alignment horizontal="center" vertical="top" wrapText="1"/>
    </xf>
    <xf numFmtId="3" fontId="60" fillId="0" borderId="9" xfId="1" applyNumberFormat="1" applyFont="1" applyBorder="1" applyAlignment="1">
      <alignment horizontal="center" vertical="top" wrapText="1"/>
    </xf>
    <xf numFmtId="49" fontId="25" fillId="0" borderId="0" xfId="9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3" fontId="25" fillId="0" borderId="16" xfId="9" applyNumberFormat="1" applyFont="1" applyBorder="1" applyAlignment="1">
      <alignment horizontal="center" vertical="center"/>
    </xf>
    <xf numFmtId="3" fontId="25" fillId="0" borderId="14" xfId="9" applyNumberFormat="1" applyFont="1" applyBorder="1" applyAlignment="1">
      <alignment horizontal="center" vertical="center"/>
    </xf>
    <xf numFmtId="3" fontId="25" fillId="0" borderId="15" xfId="9" applyNumberFormat="1" applyFont="1" applyBorder="1" applyAlignment="1">
      <alignment horizontal="center" vertical="center"/>
    </xf>
    <xf numFmtId="3" fontId="25" fillId="0" borderId="10" xfId="9" applyNumberFormat="1" applyFont="1" applyBorder="1" applyAlignment="1">
      <alignment horizontal="center" vertical="center"/>
    </xf>
    <xf numFmtId="3" fontId="25" fillId="0" borderId="11" xfId="9" applyNumberFormat="1" applyFont="1" applyBorder="1" applyAlignment="1">
      <alignment horizontal="center" vertical="center"/>
    </xf>
    <xf numFmtId="3" fontId="25" fillId="0" borderId="12" xfId="9" applyNumberFormat="1" applyFont="1" applyBorder="1" applyAlignment="1">
      <alignment horizontal="center" vertical="center"/>
    </xf>
    <xf numFmtId="172" fontId="78" fillId="0" borderId="16" xfId="10" applyNumberFormat="1" applyFont="1" applyBorder="1" applyAlignment="1">
      <alignment horizontal="center" vertical="center" wrapText="1"/>
    </xf>
    <xf numFmtId="172" fontId="78" fillId="0" borderId="14" xfId="10" applyNumberFormat="1" applyFont="1" applyBorder="1" applyAlignment="1">
      <alignment horizontal="center" vertical="center"/>
    </xf>
    <xf numFmtId="172" fontId="78" fillId="0" borderId="15" xfId="10" applyNumberFormat="1" applyFont="1" applyBorder="1" applyAlignment="1">
      <alignment horizontal="center" vertical="center"/>
    </xf>
    <xf numFmtId="172" fontId="78" fillId="0" borderId="10" xfId="10" applyNumberFormat="1" applyFont="1" applyBorder="1" applyAlignment="1">
      <alignment horizontal="center" vertical="center"/>
    </xf>
    <xf numFmtId="172" fontId="78" fillId="0" borderId="11" xfId="10" applyNumberFormat="1" applyFont="1" applyBorder="1" applyAlignment="1">
      <alignment horizontal="center" vertical="center"/>
    </xf>
    <xf numFmtId="172" fontId="78" fillId="0" borderId="12" xfId="10" applyNumberFormat="1" applyFont="1" applyBorder="1" applyAlignment="1">
      <alignment horizontal="center" vertical="center"/>
    </xf>
    <xf numFmtId="3" fontId="57" fillId="4" borderId="3" xfId="1" applyNumberFormat="1" applyFont="1" applyFill="1" applyBorder="1" applyAlignment="1">
      <alignment horizontal="center" vertical="center"/>
    </xf>
    <xf numFmtId="3" fontId="57" fillId="4" borderId="2" xfId="1" applyNumberFormat="1" applyFont="1" applyFill="1" applyBorder="1" applyAlignment="1">
      <alignment horizontal="center" vertical="center"/>
    </xf>
    <xf numFmtId="3" fontId="57" fillId="4" borderId="4" xfId="1" applyNumberFormat="1" applyFont="1" applyFill="1" applyBorder="1" applyAlignment="1">
      <alignment horizontal="center" vertical="center"/>
    </xf>
    <xf numFmtId="3" fontId="57" fillId="4" borderId="7" xfId="1" applyNumberFormat="1" applyFont="1" applyFill="1" applyBorder="1" applyAlignment="1">
      <alignment horizontal="center" vertical="center"/>
    </xf>
    <xf numFmtId="3" fontId="57" fillId="4" borderId="0" xfId="1" applyNumberFormat="1" applyFont="1" applyFill="1" applyAlignment="1">
      <alignment horizontal="center" vertical="center"/>
    </xf>
    <xf numFmtId="3" fontId="57" fillId="4" borderId="8" xfId="1" applyNumberFormat="1" applyFont="1" applyFill="1" applyBorder="1" applyAlignment="1">
      <alignment horizontal="center" vertical="center"/>
    </xf>
    <xf numFmtId="3" fontId="57" fillId="4" borderId="10" xfId="1" applyNumberFormat="1" applyFont="1" applyFill="1" applyBorder="1" applyAlignment="1">
      <alignment horizontal="center" vertical="center"/>
    </xf>
    <xf numFmtId="3" fontId="57" fillId="4" borderId="11" xfId="1" applyNumberFormat="1" applyFont="1" applyFill="1" applyBorder="1" applyAlignment="1">
      <alignment horizontal="center" vertical="center"/>
    </xf>
    <xf numFmtId="3" fontId="57" fillId="4" borderId="12" xfId="1" applyNumberFormat="1" applyFont="1" applyFill="1" applyBorder="1" applyAlignment="1">
      <alignment horizontal="center" vertical="center"/>
    </xf>
    <xf numFmtId="3" fontId="57" fillId="4" borderId="29" xfId="1" applyNumberFormat="1" applyFont="1" applyFill="1" applyBorder="1" applyAlignment="1">
      <alignment horizontal="center" vertical="center"/>
    </xf>
    <xf numFmtId="3" fontId="57" fillId="4" borderId="30" xfId="1" applyNumberFormat="1" applyFont="1" applyFill="1" applyBorder="1" applyAlignment="1">
      <alignment horizontal="center" vertical="center"/>
    </xf>
    <xf numFmtId="3" fontId="57" fillId="4" borderId="22" xfId="1" applyNumberFormat="1" applyFont="1" applyFill="1" applyBorder="1" applyAlignment="1">
      <alignment horizontal="center" vertical="center"/>
    </xf>
    <xf numFmtId="3" fontId="57" fillId="4" borderId="32" xfId="1" applyNumberFormat="1" applyFont="1" applyFill="1" applyBorder="1" applyAlignment="1">
      <alignment horizontal="center" vertical="center"/>
    </xf>
    <xf numFmtId="3" fontId="8" fillId="5" borderId="7" xfId="1" applyNumberFormat="1" applyFont="1" applyFill="1" applyBorder="1" applyAlignment="1">
      <alignment horizontal="center"/>
    </xf>
    <xf numFmtId="3" fontId="8" fillId="5" borderId="0" xfId="1" applyNumberFormat="1" applyFont="1" applyFill="1" applyAlignment="1">
      <alignment horizontal="center"/>
    </xf>
    <xf numFmtId="3" fontId="8" fillId="5" borderId="8" xfId="1" applyNumberFormat="1" applyFont="1" applyFill="1" applyBorder="1" applyAlignment="1">
      <alignment horizontal="center"/>
    </xf>
    <xf numFmtId="3" fontId="8" fillId="5" borderId="10" xfId="1" applyNumberFormat="1" applyFont="1" applyFill="1" applyBorder="1" applyAlignment="1">
      <alignment horizontal="center"/>
    </xf>
    <xf numFmtId="3" fontId="8" fillId="5" borderId="11" xfId="1" applyNumberFormat="1" applyFont="1" applyFill="1" applyBorder="1" applyAlignment="1">
      <alignment horizontal="center"/>
    </xf>
    <xf numFmtId="3" fontId="8" fillId="5" borderId="12" xfId="1" applyNumberFormat="1" applyFont="1" applyFill="1" applyBorder="1" applyAlignment="1">
      <alignment horizontal="center"/>
    </xf>
    <xf numFmtId="3" fontId="27" fillId="5" borderId="7" xfId="9" applyNumberFormat="1" applyFont="1" applyFill="1" applyBorder="1" applyAlignment="1">
      <alignment horizontal="center" vertical="center"/>
    </xf>
    <xf numFmtId="3" fontId="27" fillId="5" borderId="0" xfId="9" applyNumberFormat="1" applyFont="1" applyFill="1" applyAlignment="1">
      <alignment horizontal="center" vertical="center"/>
    </xf>
    <xf numFmtId="3" fontId="27" fillId="5" borderId="8" xfId="9" applyNumberFormat="1" applyFont="1" applyFill="1" applyBorder="1" applyAlignment="1">
      <alignment horizontal="center" vertical="center"/>
    </xf>
    <xf numFmtId="3" fontId="27" fillId="5" borderId="10" xfId="9" applyNumberFormat="1" applyFont="1" applyFill="1" applyBorder="1" applyAlignment="1">
      <alignment horizontal="center" vertical="center"/>
    </xf>
    <xf numFmtId="3" fontId="27" fillId="5" borderId="11" xfId="9" applyNumberFormat="1" applyFont="1" applyFill="1" applyBorder="1" applyAlignment="1">
      <alignment horizontal="center" vertical="center"/>
    </xf>
    <xf numFmtId="3" fontId="27" fillId="5" borderId="12" xfId="9" applyNumberFormat="1" applyFont="1" applyFill="1" applyBorder="1" applyAlignment="1">
      <alignment horizontal="center" vertical="center"/>
    </xf>
    <xf numFmtId="3" fontId="56" fillId="5" borderId="7" xfId="9" applyNumberFormat="1" applyFont="1" applyFill="1" applyBorder="1" applyAlignment="1">
      <alignment horizontal="center" vertical="center"/>
    </xf>
    <xf numFmtId="3" fontId="56" fillId="5" borderId="0" xfId="9" applyNumberFormat="1" applyFont="1" applyFill="1" applyAlignment="1">
      <alignment horizontal="center" vertical="center"/>
    </xf>
    <xf numFmtId="3" fontId="56" fillId="5" borderId="8" xfId="9" applyNumberFormat="1" applyFont="1" applyFill="1" applyBorder="1" applyAlignment="1">
      <alignment horizontal="center" vertical="center"/>
    </xf>
    <xf numFmtId="3" fontId="56" fillId="5" borderId="10" xfId="9" applyNumberFormat="1" applyFont="1" applyFill="1" applyBorder="1" applyAlignment="1">
      <alignment horizontal="center" vertical="center"/>
    </xf>
    <xf numFmtId="3" fontId="56" fillId="5" borderId="11" xfId="9" applyNumberFormat="1" applyFont="1" applyFill="1" applyBorder="1" applyAlignment="1">
      <alignment horizontal="center" vertical="center"/>
    </xf>
    <xf numFmtId="3" fontId="56" fillId="5" borderId="12" xfId="9" applyNumberFormat="1" applyFont="1" applyFill="1" applyBorder="1" applyAlignment="1">
      <alignment horizontal="center" vertical="center"/>
    </xf>
    <xf numFmtId="3" fontId="57" fillId="5" borderId="7" xfId="1" applyNumberFormat="1" applyFont="1" applyFill="1" applyBorder="1" applyAlignment="1">
      <alignment horizontal="center" vertical="center"/>
    </xf>
    <xf numFmtId="3" fontId="57" fillId="5" borderId="0" xfId="1" applyNumberFormat="1" applyFont="1" applyFill="1" applyAlignment="1">
      <alignment horizontal="center" vertical="center"/>
    </xf>
    <xf numFmtId="3" fontId="57" fillId="5" borderId="8" xfId="1" applyNumberFormat="1" applyFont="1" applyFill="1" applyBorder="1" applyAlignment="1">
      <alignment horizontal="center" vertical="center"/>
    </xf>
    <xf numFmtId="3" fontId="57" fillId="5" borderId="10" xfId="1" applyNumberFormat="1" applyFont="1" applyFill="1" applyBorder="1" applyAlignment="1">
      <alignment horizontal="center" vertical="center"/>
    </xf>
    <xf numFmtId="3" fontId="57" fillId="5" borderId="11" xfId="1" applyNumberFormat="1" applyFont="1" applyFill="1" applyBorder="1" applyAlignment="1">
      <alignment horizontal="center" vertical="center"/>
    </xf>
    <xf numFmtId="3" fontId="57" fillId="5" borderId="12" xfId="1" applyNumberFormat="1" applyFont="1" applyFill="1" applyBorder="1" applyAlignment="1">
      <alignment horizontal="center" vertical="center"/>
    </xf>
    <xf numFmtId="3" fontId="58" fillId="0" borderId="16" xfId="10" applyNumberFormat="1" applyFont="1" applyBorder="1" applyAlignment="1">
      <alignment horizontal="center" vertical="center"/>
    </xf>
    <xf numFmtId="3" fontId="58" fillId="0" borderId="14" xfId="10" applyNumberFormat="1" applyFont="1" applyBorder="1" applyAlignment="1">
      <alignment horizontal="center" vertical="center"/>
    </xf>
    <xf numFmtId="3" fontId="58" fillId="0" borderId="15" xfId="10" applyNumberFormat="1" applyFont="1" applyBorder="1" applyAlignment="1">
      <alignment horizontal="center" vertical="center"/>
    </xf>
    <xf numFmtId="3" fontId="58" fillId="0" borderId="10" xfId="10" applyNumberFormat="1" applyFont="1" applyBorder="1" applyAlignment="1">
      <alignment horizontal="center" vertical="center"/>
    </xf>
    <xf numFmtId="3" fontId="58" fillId="0" borderId="11" xfId="10" applyNumberFormat="1" applyFont="1" applyBorder="1" applyAlignment="1">
      <alignment horizontal="center" vertical="center"/>
    </xf>
    <xf numFmtId="3" fontId="58" fillId="0" borderId="12" xfId="10" applyNumberFormat="1" applyFont="1" applyBorder="1" applyAlignment="1">
      <alignment horizontal="center" vertical="center"/>
    </xf>
    <xf numFmtId="3" fontId="8" fillId="0" borderId="16" xfId="1" applyNumberFormat="1" applyFont="1" applyBorder="1" applyAlignment="1">
      <alignment horizontal="left" vertical="center"/>
    </xf>
    <xf numFmtId="3" fontId="8" fillId="0" borderId="14" xfId="1" applyNumberFormat="1" applyFont="1" applyBorder="1" applyAlignment="1">
      <alignment horizontal="left" vertical="center"/>
    </xf>
    <xf numFmtId="3" fontId="8" fillId="0" borderId="15" xfId="1" applyNumberFormat="1" applyFont="1" applyBorder="1" applyAlignment="1">
      <alignment horizontal="left" vertical="center"/>
    </xf>
    <xf numFmtId="3" fontId="8" fillId="0" borderId="10" xfId="1" applyNumberFormat="1" applyFont="1" applyBorder="1" applyAlignment="1">
      <alignment horizontal="left" vertical="center"/>
    </xf>
    <xf numFmtId="3" fontId="8" fillId="0" borderId="11" xfId="1" applyNumberFormat="1" applyFont="1" applyBorder="1" applyAlignment="1">
      <alignment horizontal="left" vertical="center"/>
    </xf>
    <xf numFmtId="3" fontId="8" fillId="0" borderId="12" xfId="1" applyNumberFormat="1" applyFont="1" applyBorder="1" applyAlignment="1">
      <alignment horizontal="left" vertical="center"/>
    </xf>
    <xf numFmtId="3" fontId="8" fillId="0" borderId="16" xfId="1" applyNumberFormat="1" applyFont="1" applyBorder="1" applyAlignment="1">
      <alignment horizontal="left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0" xfId="1" applyNumberFormat="1" applyFont="1" applyAlignment="1">
      <alignment horizontal="center"/>
    </xf>
    <xf numFmtId="3" fontId="58" fillId="0" borderId="0" xfId="10" applyNumberFormat="1" applyFont="1" applyAlignment="1">
      <alignment horizontal="center" vertical="center"/>
    </xf>
    <xf numFmtId="3" fontId="61" fillId="0" borderId="0" xfId="9" applyNumberFormat="1" applyFont="1" applyAlignment="1">
      <alignment horizontal="center" vertical="center"/>
    </xf>
    <xf numFmtId="3" fontId="8" fillId="0" borderId="0" xfId="1" applyNumberFormat="1" applyFont="1" applyAlignment="1">
      <alignment horizontal="left" vertical="center"/>
    </xf>
    <xf numFmtId="3" fontId="59" fillId="0" borderId="0" xfId="1" applyNumberFormat="1" applyFont="1" applyAlignment="1">
      <alignment horizontal="center" vertical="center" wrapText="1"/>
    </xf>
    <xf numFmtId="3" fontId="59" fillId="0" borderId="9" xfId="1" applyNumberFormat="1" applyFont="1" applyBorder="1" applyAlignment="1">
      <alignment horizontal="center" vertical="center" wrapText="1"/>
    </xf>
    <xf numFmtId="167" fontId="61" fillId="0" borderId="16" xfId="9" applyNumberFormat="1" applyFont="1" applyBorder="1" applyAlignment="1">
      <alignment horizontal="center" vertical="center"/>
    </xf>
    <xf numFmtId="167" fontId="61" fillId="0" borderId="14" xfId="9" applyNumberFormat="1" applyFont="1" applyBorder="1" applyAlignment="1">
      <alignment horizontal="center" vertical="center"/>
    </xf>
    <xf numFmtId="167" fontId="61" fillId="0" borderId="15" xfId="9" applyNumberFormat="1" applyFont="1" applyBorder="1" applyAlignment="1">
      <alignment horizontal="center" vertical="center"/>
    </xf>
    <xf numFmtId="167" fontId="61" fillId="0" borderId="10" xfId="9" applyNumberFormat="1" applyFont="1" applyBorder="1" applyAlignment="1">
      <alignment horizontal="center" vertical="center"/>
    </xf>
    <xf numFmtId="167" fontId="61" fillId="0" borderId="11" xfId="9" applyNumberFormat="1" applyFont="1" applyBorder="1" applyAlignment="1">
      <alignment horizontal="center" vertical="center"/>
    </xf>
    <xf numFmtId="167" fontId="61" fillId="0" borderId="12" xfId="9" applyNumberFormat="1" applyFont="1" applyBorder="1" applyAlignment="1">
      <alignment horizontal="center" vertical="center"/>
    </xf>
    <xf numFmtId="3" fontId="79" fillId="4" borderId="71" xfId="1" applyNumberFormat="1" applyFont="1" applyFill="1" applyBorder="1" applyAlignment="1">
      <alignment horizontal="center" vertical="center" wrapText="1"/>
    </xf>
    <xf numFmtId="3" fontId="79" fillId="4" borderId="39" xfId="1" applyNumberFormat="1" applyFont="1" applyFill="1" applyBorder="1" applyAlignment="1">
      <alignment horizontal="center" vertical="center" wrapText="1"/>
    </xf>
    <xf numFmtId="3" fontId="79" fillId="4" borderId="51" xfId="1" applyNumberFormat="1" applyFont="1" applyFill="1" applyBorder="1" applyAlignment="1">
      <alignment horizontal="center" vertical="center" wrapText="1"/>
    </xf>
    <xf numFmtId="3" fontId="79" fillId="4" borderId="7" xfId="1" applyNumberFormat="1" applyFont="1" applyFill="1" applyBorder="1" applyAlignment="1">
      <alignment horizontal="center" vertical="center" wrapText="1"/>
    </xf>
    <xf numFmtId="3" fontId="79" fillId="4" borderId="0" xfId="1" applyNumberFormat="1" applyFont="1" applyFill="1" applyAlignment="1">
      <alignment horizontal="center" vertical="center" wrapText="1"/>
    </xf>
    <xf numFmtId="3" fontId="79" fillId="4" borderId="8" xfId="1" applyNumberFormat="1" applyFont="1" applyFill="1" applyBorder="1" applyAlignment="1">
      <alignment horizontal="center" vertical="center" wrapText="1"/>
    </xf>
    <xf numFmtId="3" fontId="79" fillId="4" borderId="10" xfId="1" applyNumberFormat="1" applyFont="1" applyFill="1" applyBorder="1" applyAlignment="1">
      <alignment horizontal="center" vertical="center" wrapText="1"/>
    </xf>
    <xf numFmtId="3" fontId="79" fillId="4" borderId="11" xfId="1" applyNumberFormat="1" applyFont="1" applyFill="1" applyBorder="1" applyAlignment="1">
      <alignment horizontal="center" vertical="center" wrapText="1"/>
    </xf>
    <xf numFmtId="3" fontId="79" fillId="4" borderId="12" xfId="1" applyNumberFormat="1" applyFont="1" applyFill="1" applyBorder="1" applyAlignment="1">
      <alignment horizontal="center" vertical="center" wrapText="1"/>
    </xf>
    <xf numFmtId="0" fontId="74" fillId="4" borderId="29" xfId="1" applyFont="1" applyFill="1" applyBorder="1" applyAlignment="1">
      <alignment horizontal="center" vertical="center" wrapText="1"/>
    </xf>
    <xf numFmtId="0" fontId="74" fillId="4" borderId="69" xfId="1" applyFont="1" applyFill="1" applyBorder="1" applyAlignment="1">
      <alignment horizontal="center" vertical="center" wrapText="1"/>
    </xf>
    <xf numFmtId="3" fontId="74" fillId="4" borderId="29" xfId="1" applyNumberFormat="1" applyFont="1" applyFill="1" applyBorder="1" applyAlignment="1">
      <alignment horizontal="center" vertical="center" wrapText="1"/>
    </xf>
    <xf numFmtId="3" fontId="74" fillId="4" borderId="73" xfId="1" applyNumberFormat="1" applyFont="1" applyFill="1" applyBorder="1" applyAlignment="1">
      <alignment horizontal="center" vertical="center" wrapText="1"/>
    </xf>
    <xf numFmtId="3" fontId="74" fillId="4" borderId="69" xfId="1" applyNumberFormat="1" applyFont="1" applyFill="1" applyBorder="1" applyAlignment="1">
      <alignment horizontal="center" vertical="center" wrapText="1"/>
    </xf>
    <xf numFmtId="3" fontId="74" fillId="4" borderId="88" xfId="1" applyNumberFormat="1" applyFont="1" applyFill="1" applyBorder="1" applyAlignment="1">
      <alignment horizontal="center" vertical="center" wrapText="1"/>
    </xf>
    <xf numFmtId="3" fontId="57" fillId="4" borderId="87" xfId="1" applyNumberFormat="1" applyFont="1" applyFill="1" applyBorder="1" applyAlignment="1">
      <alignment horizontal="center" vertical="center" wrapText="1"/>
    </xf>
    <xf numFmtId="3" fontId="57" fillId="4" borderId="89" xfId="1" applyNumberFormat="1" applyFont="1" applyFill="1" applyBorder="1" applyAlignment="1">
      <alignment horizontal="center" vertical="center" wrapText="1"/>
    </xf>
    <xf numFmtId="3" fontId="57" fillId="4" borderId="74" xfId="1" applyNumberFormat="1" applyFont="1" applyFill="1" applyBorder="1" applyAlignment="1">
      <alignment horizontal="center" vertical="center" wrapText="1"/>
    </xf>
    <xf numFmtId="3" fontId="11" fillId="0" borderId="31" xfId="1" applyNumberFormat="1" applyFont="1" applyBorder="1" applyAlignment="1">
      <alignment horizontal="center" vertical="center"/>
    </xf>
    <xf numFmtId="3" fontId="11" fillId="0" borderId="22" xfId="1" applyNumberFormat="1" applyFont="1" applyBorder="1" applyAlignment="1">
      <alignment horizontal="center" vertical="center"/>
    </xf>
    <xf numFmtId="0" fontId="74" fillId="4" borderId="86" xfId="1" applyFont="1" applyFill="1" applyBorder="1" applyAlignment="1">
      <alignment horizontal="center" vertical="center" wrapText="1"/>
    </xf>
    <xf numFmtId="0" fontId="74" fillId="4" borderId="42" xfId="1" applyFont="1" applyFill="1" applyBorder="1" applyAlignment="1">
      <alignment horizontal="center" vertical="center" wrapText="1"/>
    </xf>
    <xf numFmtId="0" fontId="74" fillId="4" borderId="79" xfId="1" applyFont="1" applyFill="1" applyBorder="1" applyAlignment="1">
      <alignment horizontal="center" vertical="center" wrapText="1"/>
    </xf>
    <xf numFmtId="3" fontId="8" fillId="0" borderId="22" xfId="10" applyNumberFormat="1" applyFont="1" applyBorder="1" applyAlignment="1">
      <alignment horizontal="center" vertical="center"/>
    </xf>
    <xf numFmtId="3" fontId="77" fillId="0" borderId="21" xfId="1" applyNumberFormat="1" applyFont="1" applyBorder="1" applyAlignment="1">
      <alignment horizontal="center" vertical="center" wrapText="1"/>
    </xf>
    <xf numFmtId="3" fontId="77" fillId="0" borderId="22" xfId="1" applyNumberFormat="1" applyFont="1" applyBorder="1" applyAlignment="1">
      <alignment horizontal="center" vertical="center" wrapText="1"/>
    </xf>
    <xf numFmtId="3" fontId="1" fillId="0" borderId="22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0" fontId="72" fillId="0" borderId="22" xfId="1" applyFont="1" applyBorder="1" applyAlignment="1">
      <alignment horizontal="right" vertical="center"/>
    </xf>
    <xf numFmtId="3" fontId="75" fillId="0" borderId="22" xfId="1" applyNumberFormat="1" applyFont="1" applyBorder="1" applyAlignment="1">
      <alignment horizontal="center" vertical="center" wrapText="1"/>
    </xf>
    <xf numFmtId="3" fontId="75" fillId="0" borderId="32" xfId="1" applyNumberFormat="1" applyFont="1" applyBorder="1" applyAlignment="1">
      <alignment horizontal="center" vertical="center" wrapText="1"/>
    </xf>
    <xf numFmtId="49" fontId="73" fillId="0" borderId="1" xfId="9" applyNumberFormat="1" applyFont="1" applyBorder="1" applyAlignment="1">
      <alignment horizontal="center" vertical="center"/>
    </xf>
    <xf numFmtId="49" fontId="73" fillId="0" borderId="2" xfId="9" applyNumberFormat="1" applyFont="1" applyBorder="1" applyAlignment="1">
      <alignment horizontal="center" vertical="center"/>
    </xf>
    <xf numFmtId="49" fontId="73" fillId="0" borderId="5" xfId="9" applyNumberFormat="1" applyFont="1" applyBorder="1" applyAlignment="1">
      <alignment horizontal="center" vertical="center"/>
    </xf>
    <xf numFmtId="49" fontId="73" fillId="0" borderId="23" xfId="9" applyNumberFormat="1" applyFont="1" applyBorder="1" applyAlignment="1">
      <alignment horizontal="center" vertical="center"/>
    </xf>
    <xf numFmtId="49" fontId="73" fillId="0" borderId="24" xfId="9" applyNumberFormat="1" applyFont="1" applyBorder="1" applyAlignment="1">
      <alignment horizontal="center" vertical="center"/>
    </xf>
    <xf numFmtId="49" fontId="73" fillId="0" borderId="27" xfId="9" applyNumberFormat="1" applyFont="1" applyBorder="1" applyAlignment="1">
      <alignment horizontal="center" vertical="center"/>
    </xf>
    <xf numFmtId="0" fontId="74" fillId="4" borderId="29" xfId="1" applyFont="1" applyFill="1" applyBorder="1" applyAlignment="1">
      <alignment horizontal="center" vertical="center"/>
    </xf>
    <xf numFmtId="0" fontId="74" fillId="4" borderId="22" xfId="1" applyFont="1" applyFill="1" applyBorder="1" applyAlignment="1">
      <alignment horizontal="center" vertical="center"/>
    </xf>
    <xf numFmtId="3" fontId="74" fillId="4" borderId="28" xfId="1" applyNumberFormat="1" applyFont="1" applyFill="1" applyBorder="1" applyAlignment="1">
      <alignment horizontal="center" vertical="center" wrapText="1"/>
    </xf>
    <xf numFmtId="3" fontId="74" fillId="4" borderId="31" xfId="1" applyNumberFormat="1" applyFont="1" applyFill="1" applyBorder="1" applyAlignment="1">
      <alignment horizontal="center" vertical="center" wrapText="1"/>
    </xf>
    <xf numFmtId="3" fontId="74" fillId="4" borderId="22" xfId="1" applyNumberFormat="1" applyFont="1" applyFill="1" applyBorder="1" applyAlignment="1">
      <alignment horizontal="center" vertical="center" wrapText="1"/>
    </xf>
    <xf numFmtId="0" fontId="74" fillId="4" borderId="30" xfId="1" applyFont="1" applyFill="1" applyBorder="1" applyAlignment="1">
      <alignment horizontal="center" vertical="center"/>
    </xf>
    <xf numFmtId="0" fontId="74" fillId="4" borderId="32" xfId="1" applyFont="1" applyFill="1" applyBorder="1" applyAlignment="1">
      <alignment horizontal="center" vertical="center"/>
    </xf>
    <xf numFmtId="3" fontId="5" fillId="0" borderId="22" xfId="10" applyNumberFormat="1" applyFont="1" applyBorder="1" applyAlignment="1">
      <alignment horizontal="center" vertical="center"/>
    </xf>
    <xf numFmtId="0" fontId="76" fillId="0" borderId="16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17" xfId="1" applyFont="1" applyBorder="1" applyAlignment="1">
      <alignment horizontal="center" vertical="center"/>
    </xf>
    <xf numFmtId="0" fontId="76" fillId="0" borderId="10" xfId="1" applyFont="1" applyBorder="1" applyAlignment="1">
      <alignment horizontal="center" vertical="center"/>
    </xf>
    <xf numFmtId="0" fontId="76" fillId="0" borderId="11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3" fontId="11" fillId="0" borderId="57" xfId="1" applyNumberFormat="1" applyFont="1" applyBorder="1" applyAlignment="1">
      <alignment horizontal="center" vertical="center"/>
    </xf>
    <xf numFmtId="3" fontId="11" fillId="0" borderId="69" xfId="1" applyNumberFormat="1" applyFont="1" applyBorder="1" applyAlignment="1">
      <alignment horizontal="center" vertical="center"/>
    </xf>
    <xf numFmtId="3" fontId="2" fillId="0" borderId="22" xfId="1" applyNumberFormat="1" applyFont="1" applyBorder="1" applyAlignment="1">
      <alignment horizontal="center" vertical="center"/>
    </xf>
    <xf numFmtId="3" fontId="2" fillId="0" borderId="74" xfId="1" applyNumberFormat="1" applyFont="1" applyBorder="1" applyAlignment="1">
      <alignment horizontal="center" vertical="center"/>
    </xf>
    <xf numFmtId="49" fontId="22" fillId="0" borderId="20" xfId="2" applyNumberFormat="1" applyFont="1" applyBorder="1" applyAlignment="1">
      <alignment horizontal="center" vertical="center"/>
    </xf>
    <xf numFmtId="49" fontId="22" fillId="0" borderId="40" xfId="2" applyNumberFormat="1" applyFont="1" applyBorder="1" applyAlignment="1">
      <alignment horizontal="center" vertical="center"/>
    </xf>
    <xf numFmtId="49" fontId="22" fillId="0" borderId="49" xfId="2" applyNumberFormat="1" applyFont="1" applyBorder="1" applyAlignment="1">
      <alignment horizontal="center" vertical="center"/>
    </xf>
    <xf numFmtId="0" fontId="29" fillId="3" borderId="14" xfId="5" applyFont="1" applyFill="1" applyBorder="1" applyAlignment="1">
      <alignment horizontal="center" vertical="center"/>
    </xf>
    <xf numFmtId="0" fontId="29" fillId="3" borderId="37" xfId="5" applyFont="1" applyFill="1" applyBorder="1" applyAlignment="1">
      <alignment horizontal="center" vertical="center"/>
    </xf>
    <xf numFmtId="0" fontId="29" fillId="3" borderId="38" xfId="5" applyFont="1" applyFill="1" applyBorder="1" applyAlignment="1">
      <alignment horizontal="center" vertical="center"/>
    </xf>
    <xf numFmtId="0" fontId="29" fillId="3" borderId="44" xfId="5" applyFont="1" applyFill="1" applyBorder="1" applyAlignment="1">
      <alignment horizontal="center" vertical="center"/>
    </xf>
    <xf numFmtId="0" fontId="29" fillId="0" borderId="38" xfId="5" applyFont="1" applyBorder="1" applyAlignment="1">
      <alignment horizontal="center" vertical="center"/>
    </xf>
    <xf numFmtId="0" fontId="29" fillId="0" borderId="55" xfId="5" applyFont="1" applyBorder="1" applyAlignment="1">
      <alignment horizontal="center" vertical="center"/>
    </xf>
    <xf numFmtId="9" fontId="29" fillId="3" borderId="38" xfId="5" applyNumberFormat="1" applyFont="1" applyFill="1" applyBorder="1" applyAlignment="1">
      <alignment horizontal="center" vertical="center"/>
    </xf>
    <xf numFmtId="0" fontId="29" fillId="3" borderId="55" xfId="5" applyFont="1" applyFill="1" applyBorder="1" applyAlignment="1">
      <alignment horizontal="center" vertical="center"/>
    </xf>
    <xf numFmtId="0" fontId="29" fillId="3" borderId="39" xfId="5" applyFont="1" applyFill="1" applyBorder="1" applyAlignment="1">
      <alignment horizontal="center" vertical="center"/>
    </xf>
    <xf numFmtId="0" fontId="29" fillId="3" borderId="51" xfId="5" applyFont="1" applyFill="1" applyBorder="1" applyAlignment="1">
      <alignment horizontal="center" vertical="center"/>
    </xf>
    <xf numFmtId="0" fontId="29" fillId="3" borderId="45" xfId="5" applyFont="1" applyFill="1" applyBorder="1" applyAlignment="1">
      <alignment horizontal="center" vertical="center"/>
    </xf>
    <xf numFmtId="0" fontId="29" fillId="3" borderId="46" xfId="5" applyFont="1" applyFill="1" applyBorder="1" applyAlignment="1">
      <alignment horizontal="center" vertical="center"/>
    </xf>
    <xf numFmtId="0" fontId="29" fillId="3" borderId="41" xfId="5" applyFont="1" applyFill="1" applyBorder="1" applyAlignment="1">
      <alignment horizontal="center" vertical="center"/>
    </xf>
    <xf numFmtId="0" fontId="29" fillId="3" borderId="42" xfId="5" applyFont="1" applyFill="1" applyBorder="1" applyAlignment="1">
      <alignment horizontal="center" vertical="center"/>
    </xf>
    <xf numFmtId="0" fontId="29" fillId="3" borderId="56" xfId="5" applyFont="1" applyFill="1" applyBorder="1" applyAlignment="1">
      <alignment horizontal="center" vertical="center"/>
    </xf>
    <xf numFmtId="167" fontId="29" fillId="0" borderId="38" xfId="5" applyNumberFormat="1" applyFont="1" applyBorder="1" applyAlignment="1">
      <alignment horizontal="center" vertical="center"/>
    </xf>
    <xf numFmtId="167" fontId="29" fillId="0" borderId="44" xfId="5" applyNumberFormat="1" applyFont="1" applyBorder="1" applyAlignment="1">
      <alignment horizontal="center" vertical="center"/>
    </xf>
    <xf numFmtId="0" fontId="29" fillId="0" borderId="44" xfId="5" applyFont="1" applyBorder="1" applyAlignment="1">
      <alignment horizontal="center" vertical="center"/>
    </xf>
    <xf numFmtId="49" fontId="15" fillId="0" borderId="23" xfId="1" applyNumberFormat="1" applyFont="1" applyBorder="1" applyAlignment="1">
      <alignment horizontal="center" vertical="center" wrapText="1"/>
    </xf>
    <xf numFmtId="49" fontId="15" fillId="0" borderId="24" xfId="1" applyNumberFormat="1" applyFont="1" applyBorder="1" applyAlignment="1">
      <alignment horizontal="center" vertical="center" wrapText="1"/>
    </xf>
    <xf numFmtId="49" fontId="15" fillId="0" borderId="27" xfId="1" applyNumberFormat="1" applyFont="1" applyBorder="1" applyAlignment="1">
      <alignment horizontal="center" vertical="center" wrapText="1"/>
    </xf>
    <xf numFmtId="167" fontId="29" fillId="3" borderId="38" xfId="5" applyNumberFormat="1" applyFont="1" applyFill="1" applyBorder="1" applyAlignment="1">
      <alignment horizontal="center" vertical="center"/>
    </xf>
    <xf numFmtId="167" fontId="29" fillId="3" borderId="44" xfId="5" applyNumberFormat="1" applyFont="1" applyFill="1" applyBorder="1" applyAlignment="1">
      <alignment horizontal="center" vertical="center"/>
    </xf>
    <xf numFmtId="166" fontId="29" fillId="0" borderId="38" xfId="5" applyNumberFormat="1" applyFont="1" applyBorder="1" applyAlignment="1">
      <alignment horizontal="center" vertical="center"/>
    </xf>
    <xf numFmtId="166" fontId="29" fillId="0" borderId="44" xfId="5" applyNumberFormat="1" applyFont="1" applyBorder="1" applyAlignment="1">
      <alignment horizontal="center" vertical="center"/>
    </xf>
    <xf numFmtId="166" fontId="29" fillId="0" borderId="45" xfId="5" applyNumberFormat="1" applyFont="1" applyBorder="1" applyAlignment="1">
      <alignment horizontal="center" vertical="center"/>
    </xf>
    <xf numFmtId="166" fontId="29" fillId="0" borderId="46" xfId="5" applyNumberFormat="1" applyFont="1" applyBorder="1" applyAlignment="1">
      <alignment horizontal="center" vertical="center"/>
    </xf>
    <xf numFmtId="49" fontId="29" fillId="3" borderId="41" xfId="5" applyNumberFormat="1" applyFont="1" applyFill="1" applyBorder="1" applyAlignment="1">
      <alignment horizontal="center" vertical="center"/>
    </xf>
    <xf numFmtId="49" fontId="29" fillId="3" borderId="42" xfId="5" applyNumberFormat="1" applyFont="1" applyFill="1" applyBorder="1" applyAlignment="1">
      <alignment horizontal="center" vertical="center"/>
    </xf>
    <xf numFmtId="4" fontId="28" fillId="3" borderId="38" xfId="5" applyNumberFormat="1" applyFont="1" applyFill="1" applyBorder="1" applyAlignment="1">
      <alignment horizontal="center" vertical="center"/>
    </xf>
    <xf numFmtId="4" fontId="28" fillId="3" borderId="44" xfId="5" applyNumberFormat="1" applyFont="1" applyFill="1" applyBorder="1" applyAlignment="1">
      <alignment horizontal="center" vertical="center"/>
    </xf>
    <xf numFmtId="4" fontId="29" fillId="3" borderId="38" xfId="5" applyNumberFormat="1" applyFont="1" applyFill="1" applyBorder="1" applyAlignment="1">
      <alignment horizontal="center" vertical="center"/>
    </xf>
    <xf numFmtId="4" fontId="29" fillId="3" borderId="44" xfId="5" applyNumberFormat="1" applyFont="1" applyFill="1" applyBorder="1" applyAlignment="1">
      <alignment horizontal="center" vertical="center"/>
    </xf>
    <xf numFmtId="4" fontId="28" fillId="0" borderId="38" xfId="5" applyNumberFormat="1" applyFont="1" applyBorder="1" applyAlignment="1">
      <alignment horizontal="center" vertical="center"/>
    </xf>
    <xf numFmtId="4" fontId="28" fillId="0" borderId="44" xfId="5" applyNumberFormat="1" applyFont="1" applyBorder="1" applyAlignment="1">
      <alignment horizontal="center" vertical="center"/>
    </xf>
    <xf numFmtId="3" fontId="28" fillId="0" borderId="38" xfId="5" applyNumberFormat="1" applyFont="1" applyBorder="1" applyAlignment="1">
      <alignment horizontal="center" vertical="center"/>
    </xf>
    <xf numFmtId="3" fontId="28" fillId="0" borderId="44" xfId="5" applyNumberFormat="1" applyFont="1" applyBorder="1" applyAlignment="1">
      <alignment horizontal="center" vertical="center"/>
    </xf>
    <xf numFmtId="3" fontId="32" fillId="0" borderId="38" xfId="5" applyNumberFormat="1" applyFont="1" applyBorder="1" applyAlignment="1">
      <alignment horizontal="center" vertical="center"/>
    </xf>
    <xf numFmtId="3" fontId="32" fillId="0" borderId="44" xfId="5" applyNumberFormat="1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 readingOrder="1"/>
    </xf>
    <xf numFmtId="0" fontId="4" fillId="0" borderId="17" xfId="2" applyFont="1" applyBorder="1" applyAlignment="1">
      <alignment horizontal="center" vertical="center" readingOrder="1"/>
    </xf>
    <xf numFmtId="0" fontId="4" fillId="0" borderId="24" xfId="2" applyFont="1" applyBorder="1" applyAlignment="1">
      <alignment horizontal="center" vertical="center" readingOrder="1"/>
    </xf>
    <xf numFmtId="0" fontId="4" fillId="0" borderId="27" xfId="2" applyFont="1" applyBorder="1" applyAlignment="1">
      <alignment horizontal="center" vertical="center" readingOrder="1"/>
    </xf>
    <xf numFmtId="0" fontId="8" fillId="0" borderId="26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23" xfId="2" applyFont="1" applyBorder="1" applyAlignment="1">
      <alignment horizontal="center" vertical="center" wrapText="1"/>
    </xf>
    <xf numFmtId="0" fontId="10" fillId="0" borderId="24" xfId="2" applyFont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 wrapText="1"/>
    </xf>
    <xf numFmtId="0" fontId="44" fillId="0" borderId="1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4" fillId="0" borderId="5" xfId="1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9" xfId="2" applyFont="1" applyBorder="1" applyAlignment="1">
      <alignment horizont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19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readingOrder="1"/>
    </xf>
    <xf numFmtId="0" fontId="10" fillId="0" borderId="14" xfId="2" applyFont="1" applyBorder="1" applyAlignment="1">
      <alignment horizontal="center" vertical="center" readingOrder="1"/>
    </xf>
    <xf numFmtId="0" fontId="10" fillId="0" borderId="15" xfId="2" applyFont="1" applyBorder="1" applyAlignment="1">
      <alignment horizontal="center" vertical="center" readingOrder="1"/>
    </xf>
    <xf numFmtId="0" fontId="10" fillId="0" borderId="6" xfId="2" applyFont="1" applyBorder="1" applyAlignment="1">
      <alignment horizontal="center" vertical="center" readingOrder="1"/>
    </xf>
    <xf numFmtId="0" fontId="10" fillId="0" borderId="0" xfId="2" applyFont="1" applyAlignment="1">
      <alignment horizontal="center" vertical="center" readingOrder="1"/>
    </xf>
    <xf numFmtId="0" fontId="10" fillId="0" borderId="8" xfId="2" applyFont="1" applyBorder="1" applyAlignment="1">
      <alignment horizontal="center" vertical="center" readingOrder="1"/>
    </xf>
    <xf numFmtId="0" fontId="4" fillId="0" borderId="16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readingOrder="1"/>
    </xf>
    <xf numFmtId="0" fontId="10" fillId="0" borderId="17" xfId="2" applyFont="1" applyBorder="1" applyAlignment="1">
      <alignment horizontal="center" vertical="center" readingOrder="1"/>
    </xf>
    <xf numFmtId="0" fontId="10" fillId="0" borderId="7" xfId="2" applyFont="1" applyBorder="1" applyAlignment="1">
      <alignment horizontal="center" vertical="center" readingOrder="1"/>
    </xf>
    <xf numFmtId="0" fontId="10" fillId="0" borderId="9" xfId="2" applyFont="1" applyBorder="1" applyAlignment="1">
      <alignment horizontal="center" vertical="center" readingOrder="1"/>
    </xf>
    <xf numFmtId="0" fontId="10" fillId="0" borderId="10" xfId="2" applyFont="1" applyBorder="1" applyAlignment="1">
      <alignment horizontal="center" vertical="center" readingOrder="1"/>
    </xf>
    <xf numFmtId="0" fontId="10" fillId="0" borderId="11" xfId="2" applyFont="1" applyBorder="1" applyAlignment="1">
      <alignment horizontal="center" vertical="center" readingOrder="1"/>
    </xf>
    <xf numFmtId="0" fontId="10" fillId="0" borderId="19" xfId="2" applyFont="1" applyBorder="1" applyAlignment="1">
      <alignment horizontal="center" vertical="center" readingOrder="1"/>
    </xf>
    <xf numFmtId="49" fontId="9" fillId="0" borderId="62" xfId="2" applyNumberFormat="1" applyFont="1" applyBorder="1" applyAlignment="1">
      <alignment horizontal="center"/>
    </xf>
    <xf numFmtId="49" fontId="9" fillId="0" borderId="63" xfId="2" applyNumberFormat="1" applyFont="1" applyBorder="1" applyAlignment="1">
      <alignment horizontal="center"/>
    </xf>
    <xf numFmtId="49" fontId="9" fillId="0" borderId="64" xfId="2" applyNumberFormat="1" applyFont="1" applyBorder="1" applyAlignment="1">
      <alignment horizontal="center"/>
    </xf>
    <xf numFmtId="0" fontId="40" fillId="0" borderId="62" xfId="5" applyFont="1" applyBorder="1" applyAlignment="1">
      <alignment horizontal="center" vertical="center"/>
    </xf>
    <xf numFmtId="0" fontId="40" fillId="0" borderId="63" xfId="5" applyFont="1" applyBorder="1" applyAlignment="1">
      <alignment horizontal="center" vertical="center"/>
    </xf>
    <xf numFmtId="0" fontId="40" fillId="0" borderId="64" xfId="5" applyFont="1" applyBorder="1" applyAlignment="1">
      <alignment horizontal="center" vertical="center"/>
    </xf>
  </cellXfs>
  <cellStyles count="11">
    <cellStyle name="Comma 2" xfId="8" xr:uid="{00000000-0005-0000-0000-000000000000}"/>
    <cellStyle name="FORM_39-00-PF-M54-00001 Rev 02E, Crude Desalting Package A-1201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3 2" xfId="9" xr:uid="{00000000-0005-0000-0000-000005000000}"/>
    <cellStyle name="Normal_Api610siCentrifugalPump" xfId="4" xr:uid="{00000000-0005-0000-0000-000006000000}"/>
    <cellStyle name="Normal_BlankShell&amp;TubeExch-Shapkino" xfId="3" xr:uid="{00000000-0005-0000-0000-000007000000}"/>
    <cellStyle name="Normal_mto" xfId="10" xr:uid="{00000000-0005-0000-0000-000008000000}"/>
    <cellStyle name="Normal_PressureVesselDS" xfId="5" xr:uid="{00000000-0005-0000-0000-000009000000}"/>
    <cellStyle name="Normal_PressureVesselDS_Ref Vessel" xfId="6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externalLink" Target="externalLinks/externalLink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externalLink" Target="externalLinks/externalLink4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32</xdr:col>
      <xdr:colOff>102577</xdr:colOff>
      <xdr:row>0</xdr:row>
      <xdr:rowOff>71445</xdr:rowOff>
    </xdr:from>
    <xdr:to>
      <xdr:col>37</xdr:col>
      <xdr:colOff>109904</xdr:colOff>
      <xdr:row>4</xdr:row>
      <xdr:rowOff>18316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84177" y="71445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32</xdr:col>
      <xdr:colOff>102577</xdr:colOff>
      <xdr:row>0</xdr:row>
      <xdr:rowOff>71445</xdr:rowOff>
    </xdr:from>
    <xdr:to>
      <xdr:col>37</xdr:col>
      <xdr:colOff>109904</xdr:colOff>
      <xdr:row>4</xdr:row>
      <xdr:rowOff>18316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84177" y="71445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5558" y="43962"/>
          <a:ext cx="1071928" cy="5194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5" name="Picture 4" descr="oilco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30712" y="80596"/>
          <a:ext cx="813288" cy="533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21981</xdr:colOff>
      <xdr:row>0</xdr:row>
      <xdr:rowOff>43962</xdr:rowOff>
    </xdr:from>
    <xdr:to>
      <xdr:col>9</xdr:col>
      <xdr:colOff>126755</xdr:colOff>
      <xdr:row>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</a:blip>
        <a:srcRect/>
        <a:stretch>
          <a:fillRect/>
        </a:stretch>
      </xdr:blipFill>
      <xdr:spPr bwMode="auto">
        <a:xfrm>
          <a:off x="507756" y="43962"/>
          <a:ext cx="1076324" cy="508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51</xdr:col>
      <xdr:colOff>109904</xdr:colOff>
      <xdr:row>0</xdr:row>
      <xdr:rowOff>80596</xdr:rowOff>
    </xdr:from>
    <xdr:to>
      <xdr:col>56</xdr:col>
      <xdr:colOff>117231</xdr:colOff>
      <xdr:row>4</xdr:row>
      <xdr:rowOff>27467</xdr:rowOff>
    </xdr:to>
    <xdr:pic>
      <xdr:nvPicPr>
        <xdr:cNvPr id="3" name="Picture 2" descr="oilco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68079" y="80596"/>
          <a:ext cx="816952" cy="518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SpPr>
          <a:spLocks noChangeShapeType="1"/>
        </xdr:cNvSpPr>
      </xdr:nvSpPr>
      <xdr:spPr bwMode="auto">
        <a:xfrm>
          <a:off x="29527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65</xdr:row>
      <xdr:rowOff>0</xdr:rowOff>
    </xdr:from>
    <xdr:to>
      <xdr:col>18</xdr:col>
      <xdr:colOff>114300</xdr:colOff>
      <xdr:row>65</xdr:row>
      <xdr:rowOff>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6D00-000005000000}"/>
            </a:ext>
          </a:extLst>
        </xdr:cNvPr>
        <xdr:cNvSpPr>
          <a:spLocks noChangeShapeType="1"/>
        </xdr:cNvSpPr>
      </xdr:nvSpPr>
      <xdr:spPr bwMode="auto">
        <a:xfrm>
          <a:off x="30289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38100</xdr:colOff>
      <xdr:row>65</xdr:row>
      <xdr:rowOff>0</xdr:rowOff>
    </xdr:from>
    <xdr:to>
      <xdr:col>28</xdr:col>
      <xdr:colOff>38100</xdr:colOff>
      <xdr:row>65</xdr:row>
      <xdr:rowOff>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00000000-0008-0000-6D00-000006000000}"/>
            </a:ext>
          </a:extLst>
        </xdr:cNvPr>
        <xdr:cNvSpPr>
          <a:spLocks noChangeShapeType="1"/>
        </xdr:cNvSpPr>
      </xdr:nvSpPr>
      <xdr:spPr bwMode="auto">
        <a:xfrm>
          <a:off x="45720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6D00-000007000000}"/>
            </a:ext>
          </a:extLst>
        </xdr:cNvPr>
        <xdr:cNvSpPr>
          <a:spLocks noChangeShapeType="1"/>
        </xdr:cNvSpPr>
      </xdr:nvSpPr>
      <xdr:spPr bwMode="auto">
        <a:xfrm>
          <a:off x="1009650" y="1181100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6D00-000008000000}"/>
            </a:ext>
          </a:extLst>
        </xdr:cNvPr>
        <xdr:cNvSpPr>
          <a:spLocks noChangeShapeType="1"/>
        </xdr:cNvSpPr>
      </xdr:nvSpPr>
      <xdr:spPr bwMode="auto">
        <a:xfrm>
          <a:off x="29908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85725</xdr:colOff>
      <xdr:row>65</xdr:row>
      <xdr:rowOff>0</xdr:rowOff>
    </xdr:from>
    <xdr:to>
      <xdr:col>28</xdr:col>
      <xdr:colOff>85725</xdr:colOff>
      <xdr:row>65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6D00-000009000000}"/>
            </a:ext>
          </a:extLst>
        </xdr:cNvPr>
        <xdr:cNvSpPr>
          <a:spLocks noChangeShapeType="1"/>
        </xdr:cNvSpPr>
      </xdr:nvSpPr>
      <xdr:spPr bwMode="auto">
        <a:xfrm>
          <a:off x="4619625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6D00-00000A000000}"/>
            </a:ext>
          </a:extLst>
        </xdr:cNvPr>
        <xdr:cNvSpPr>
          <a:spLocks noChangeShapeType="1"/>
        </xdr:cNvSpPr>
      </xdr:nvSpPr>
      <xdr:spPr bwMode="auto">
        <a:xfrm>
          <a:off x="29908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19050</xdr:colOff>
      <xdr:row>65</xdr:row>
      <xdr:rowOff>0</xdr:rowOff>
    </xdr:from>
    <xdr:to>
      <xdr:col>31</xdr:col>
      <xdr:colOff>76200</xdr:colOff>
      <xdr:row>65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00000000-0008-0000-6D00-00000B000000}"/>
            </a:ext>
          </a:extLst>
        </xdr:cNvPr>
        <xdr:cNvSpPr txBox="1">
          <a:spLocks noChangeArrowheads="1"/>
        </xdr:cNvSpPr>
      </xdr:nvSpPr>
      <xdr:spPr bwMode="auto">
        <a:xfrm>
          <a:off x="4714875" y="11811000"/>
          <a:ext cx="381000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PLAN</a:t>
          </a:r>
        </a:p>
      </xdr:txBody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00000000-0008-0000-6D00-00000C000000}"/>
            </a:ext>
          </a:extLst>
        </xdr:cNvPr>
        <xdr:cNvSpPr>
          <a:spLocks noChangeShapeType="1"/>
        </xdr:cNvSpPr>
      </xdr:nvSpPr>
      <xdr:spPr bwMode="auto">
        <a:xfrm>
          <a:off x="1009650" y="1181100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65</xdr:row>
      <xdr:rowOff>0</xdr:rowOff>
    </xdr:from>
    <xdr:to>
      <xdr:col>36</xdr:col>
      <xdr:colOff>733</xdr:colOff>
      <xdr:row>65</xdr:row>
      <xdr:rowOff>0</xdr:rowOff>
    </xdr:to>
    <xdr:sp macro="" textlink="">
      <xdr:nvSpPr>
        <xdr:cNvPr id="13" name="Text Box 10">
          <a:extLst>
            <a:ext uri="{FF2B5EF4-FFF2-40B4-BE49-F238E27FC236}">
              <a16:creationId xmlns:a16="http://schemas.microsoft.com/office/drawing/2014/main" id="{00000000-0008-0000-6D00-00000D000000}"/>
            </a:ext>
          </a:extLst>
        </xdr:cNvPr>
        <xdr:cNvSpPr txBox="1">
          <a:spLocks noChangeArrowheads="1"/>
        </xdr:cNvSpPr>
      </xdr:nvSpPr>
      <xdr:spPr bwMode="auto">
        <a:xfrm>
          <a:off x="4924425" y="11811000"/>
          <a:ext cx="905608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ELEVATION</a:t>
          </a:r>
        </a:p>
      </xdr:txBody>
    </xdr:sp>
    <xdr:clientData/>
  </xdr:twoCellAnchor>
  <xdr:twoCellAnchor>
    <xdr:from>
      <xdr:col>15</xdr:col>
      <xdr:colOff>9525</xdr:colOff>
      <xdr:row>65</xdr:row>
      <xdr:rowOff>0</xdr:rowOff>
    </xdr:from>
    <xdr:to>
      <xdr:col>15</xdr:col>
      <xdr:colOff>9525</xdr:colOff>
      <xdr:row>65</xdr:row>
      <xdr:rowOff>0</xdr:rowOff>
    </xdr:to>
    <xdr:sp macro="" textlink="">
      <xdr:nvSpPr>
        <xdr:cNvPr id="14" name="Line 11">
          <a:extLst>
            <a:ext uri="{FF2B5EF4-FFF2-40B4-BE49-F238E27FC236}">
              <a16:creationId xmlns:a16="http://schemas.microsoft.com/office/drawing/2014/main" id="{00000000-0008-0000-6D00-00000E000000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24384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0</xdr:colOff>
      <xdr:row>65</xdr:row>
      <xdr:rowOff>0</xdr:rowOff>
    </xdr:to>
    <xdr:sp macro="" textlink="">
      <xdr:nvSpPr>
        <xdr:cNvPr id="15" name="Line 12">
          <a:extLst>
            <a:ext uri="{FF2B5EF4-FFF2-40B4-BE49-F238E27FC236}">
              <a16:creationId xmlns:a16="http://schemas.microsoft.com/office/drawing/2014/main" id="{00000000-0008-0000-6D00-00000F000000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35623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152400</xdr:colOff>
      <xdr:row>65</xdr:row>
      <xdr:rowOff>0</xdr:rowOff>
    </xdr:from>
    <xdr:to>
      <xdr:col>21</xdr:col>
      <xdr:colOff>152400</xdr:colOff>
      <xdr:row>65</xdr:row>
      <xdr:rowOff>0</xdr:rowOff>
    </xdr:to>
    <xdr:sp macro="" textlink="">
      <xdr:nvSpPr>
        <xdr:cNvPr id="16" name="Line 13">
          <a:extLst>
            <a:ext uri="{FF2B5EF4-FFF2-40B4-BE49-F238E27FC236}">
              <a16:creationId xmlns:a16="http://schemas.microsoft.com/office/drawing/2014/main" id="{00000000-0008-0000-6D00-000010000000}"/>
            </a:ext>
          </a:extLst>
        </xdr:cNvPr>
        <xdr:cNvSpPr>
          <a:spLocks noChangeShapeType="1"/>
        </xdr:cNvSpPr>
      </xdr:nvSpPr>
      <xdr:spPr bwMode="auto">
        <a:xfrm rot="10800000" flipV="1">
          <a:off x="3552825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17" name="Line 14">
          <a:extLst>
            <a:ext uri="{FF2B5EF4-FFF2-40B4-BE49-F238E27FC236}">
              <a16:creationId xmlns:a16="http://schemas.microsoft.com/office/drawing/2014/main" id="{00000000-0008-0000-6D00-000011000000}"/>
            </a:ext>
          </a:extLst>
        </xdr:cNvPr>
        <xdr:cNvSpPr>
          <a:spLocks noChangeShapeType="1"/>
        </xdr:cNvSpPr>
      </xdr:nvSpPr>
      <xdr:spPr bwMode="auto">
        <a:xfrm rot="16200000" flipV="1">
          <a:off x="295275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65</xdr:row>
      <xdr:rowOff>0</xdr:rowOff>
    </xdr:from>
    <xdr:to>
      <xdr:col>16</xdr:col>
      <xdr:colOff>0</xdr:colOff>
      <xdr:row>65</xdr:row>
      <xdr:rowOff>0</xdr:rowOff>
    </xdr:to>
    <xdr:sp macro="" textlink="">
      <xdr:nvSpPr>
        <xdr:cNvPr id="18" name="Line 15">
          <a:extLst>
            <a:ext uri="{FF2B5EF4-FFF2-40B4-BE49-F238E27FC236}">
              <a16:creationId xmlns:a16="http://schemas.microsoft.com/office/drawing/2014/main" id="{00000000-0008-0000-6D00-000012000000}"/>
            </a:ext>
          </a:extLst>
        </xdr:cNvPr>
        <xdr:cNvSpPr>
          <a:spLocks noChangeShapeType="1"/>
        </xdr:cNvSpPr>
      </xdr:nvSpPr>
      <xdr:spPr bwMode="auto">
        <a:xfrm rot="16200000" flipH="1">
          <a:off x="25908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114300</xdr:colOff>
      <xdr:row>65</xdr:row>
      <xdr:rowOff>0</xdr:rowOff>
    </xdr:from>
    <xdr:to>
      <xdr:col>20</xdr:col>
      <xdr:colOff>114300</xdr:colOff>
      <xdr:row>65</xdr:row>
      <xdr:rowOff>0</xdr:rowOff>
    </xdr:to>
    <xdr:sp macro="" textlink="">
      <xdr:nvSpPr>
        <xdr:cNvPr id="19" name="Line 16">
          <a:extLst>
            <a:ext uri="{FF2B5EF4-FFF2-40B4-BE49-F238E27FC236}">
              <a16:creationId xmlns:a16="http://schemas.microsoft.com/office/drawing/2014/main" id="{00000000-0008-0000-6D00-000013000000}"/>
            </a:ext>
          </a:extLst>
        </xdr:cNvPr>
        <xdr:cNvSpPr>
          <a:spLocks noChangeShapeType="1"/>
        </xdr:cNvSpPr>
      </xdr:nvSpPr>
      <xdr:spPr bwMode="auto">
        <a:xfrm rot="16200000" flipH="1">
          <a:off x="3352800" y="1181100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SpPr>
          <a:spLocks noChangeArrowheads="1"/>
        </xdr:cNvSpPr>
      </xdr:nvSpPr>
      <xdr:spPr bwMode="auto">
        <a:xfrm>
          <a:off x="2133600" y="7477125"/>
          <a:ext cx="1562100" cy="38100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60</xdr:row>
      <xdr:rowOff>19050</xdr:rowOff>
    </xdr:from>
    <xdr:to>
      <xdr:col>22</xdr:col>
      <xdr:colOff>152400</xdr:colOff>
      <xdr:row>63</xdr:row>
      <xdr:rowOff>180975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id="{00000000-0008-0000-6E00-000005000000}"/>
            </a:ext>
          </a:extLst>
        </xdr:cNvPr>
        <xdr:cNvGrpSpPr>
          <a:grpSpLocks/>
        </xdr:cNvGrpSpPr>
      </xdr:nvGrpSpPr>
      <xdr:grpSpPr bwMode="auto">
        <a:xfrm>
          <a:off x="2095500" y="9646627"/>
          <a:ext cx="1603131" cy="626452"/>
          <a:chOff x="493" y="463"/>
          <a:chExt cx="180" cy="76"/>
        </a:xfrm>
      </xdr:grpSpPr>
      <xdr:sp macro="" textlink="">
        <xdr:nvSpPr>
          <xdr:cNvPr id="6" name="Oval 8">
            <a:extLst>
              <a:ext uri="{FF2B5EF4-FFF2-40B4-BE49-F238E27FC236}">
                <a16:creationId xmlns:a16="http://schemas.microsoft.com/office/drawing/2014/main" id="{00000000-0008-0000-6E00-000006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497" y="465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Rectangle 9">
            <a:extLst>
              <a:ext uri="{FF2B5EF4-FFF2-40B4-BE49-F238E27FC236}">
                <a16:creationId xmlns:a16="http://schemas.microsoft.com/office/drawing/2014/main" id="{00000000-0008-0000-6E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93" y="463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0</xdr:colOff>
      <xdr:row>44</xdr:row>
      <xdr:rowOff>123825</xdr:rowOff>
    </xdr:to>
    <xdr:grpSp>
      <xdr:nvGrpSpPr>
        <xdr:cNvPr id="8" name="Group 10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GrpSpPr>
          <a:grpSpLocks/>
        </xdr:cNvGrpSpPr>
      </xdr:nvGrpSpPr>
      <xdr:grpSpPr bwMode="auto">
        <a:xfrm>
          <a:off x="2095500" y="6403731"/>
          <a:ext cx="1611923" cy="768594"/>
          <a:chOff x="496" y="480"/>
          <a:chExt cx="180" cy="77"/>
        </a:xfrm>
      </xdr:grpSpPr>
      <xdr:sp macro="" textlink="">
        <xdr:nvSpPr>
          <xdr:cNvPr id="9" name="Oval 11">
            <a:extLst>
              <a:ext uri="{FF2B5EF4-FFF2-40B4-BE49-F238E27FC236}">
                <a16:creationId xmlns:a16="http://schemas.microsoft.com/office/drawing/2014/main" id="{00000000-0008-0000-6E00-000009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499" y="480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00000000-0008-0000-6E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96" y="519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133350</xdr:colOff>
      <xdr:row>59</xdr:row>
      <xdr:rowOff>123825</xdr:rowOff>
    </xdr:from>
    <xdr:to>
      <xdr:col>9</xdr:col>
      <xdr:colOff>28575</xdr:colOff>
      <xdr:row>61</xdr:row>
      <xdr:rowOff>9525</xdr:rowOff>
    </xdr:to>
    <xdr:sp macro="" textlink="">
      <xdr:nvSpPr>
        <xdr:cNvPr id="11" name="Oval 13">
          <a:extLst>
            <a:ext uri="{FF2B5EF4-FFF2-40B4-BE49-F238E27FC236}">
              <a16:creationId xmlns:a16="http://schemas.microsoft.com/office/drawing/2014/main" id="{00000000-0008-0000-6E00-00000B000000}"/>
            </a:ext>
          </a:extLst>
        </xdr:cNvPr>
        <xdr:cNvSpPr>
          <a:spLocks noChangeArrowheads="1"/>
        </xdr:cNvSpPr>
      </xdr:nvSpPr>
      <xdr:spPr bwMode="auto">
        <a:xfrm>
          <a:off x="1266825" y="10839450"/>
          <a:ext cx="2190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12" name="Rectangle 14">
          <a:extLst>
            <a:ext uri="{FF2B5EF4-FFF2-40B4-BE49-F238E27FC236}">
              <a16:creationId xmlns:a16="http://schemas.microsoft.com/office/drawing/2014/main" id="{00000000-0008-0000-6E00-00000C000000}"/>
            </a:ext>
          </a:extLst>
        </xdr:cNvPr>
        <xdr:cNvSpPr>
          <a:spLocks noChangeArrowheads="1"/>
        </xdr:cNvSpPr>
      </xdr:nvSpPr>
      <xdr:spPr bwMode="auto">
        <a:xfrm>
          <a:off x="2133600" y="7477125"/>
          <a:ext cx="1562100" cy="38100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95250</xdr:colOff>
      <xdr:row>57</xdr:row>
      <xdr:rowOff>38100</xdr:rowOff>
    </xdr:from>
    <xdr:to>
      <xdr:col>26</xdr:col>
      <xdr:colOff>104775</xdr:colOff>
      <xdr:row>60</xdr:row>
      <xdr:rowOff>161925</xdr:rowOff>
    </xdr:to>
    <xdr:grpSp>
      <xdr:nvGrpSpPr>
        <xdr:cNvPr id="13" name="Group 15">
          <a:extLst>
            <a:ext uri="{FF2B5EF4-FFF2-40B4-BE49-F238E27FC236}">
              <a16:creationId xmlns:a16="http://schemas.microsoft.com/office/drawing/2014/main" id="{00000000-0008-0000-6E00-00000D000000}"/>
            </a:ext>
          </a:extLst>
        </xdr:cNvPr>
        <xdr:cNvGrpSpPr>
          <a:grpSpLocks/>
        </xdr:cNvGrpSpPr>
      </xdr:nvGrpSpPr>
      <xdr:grpSpPr bwMode="auto">
        <a:xfrm>
          <a:off x="3319096" y="9182100"/>
          <a:ext cx="976679" cy="607402"/>
          <a:chOff x="560" y="776"/>
          <a:chExt cx="109" cy="44"/>
        </a:xfrm>
      </xdr:grpSpPr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6E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6E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6E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Line 19">
            <a:extLst>
              <a:ext uri="{FF2B5EF4-FFF2-40B4-BE49-F238E27FC236}">
                <a16:creationId xmlns:a16="http://schemas.microsoft.com/office/drawing/2014/main" id="{00000000-0008-0000-6E00-00001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117258</xdr:colOff>
      <xdr:row>66</xdr:row>
      <xdr:rowOff>112102</xdr:rowOff>
    </xdr:from>
    <xdr:to>
      <xdr:col>18</xdr:col>
      <xdr:colOff>101798</xdr:colOff>
      <xdr:row>68</xdr:row>
      <xdr:rowOff>93052</xdr:rowOff>
    </xdr:to>
    <xdr:grpSp>
      <xdr:nvGrpSpPr>
        <xdr:cNvPr id="18" name="Group 20">
          <a:extLst>
            <a:ext uri="{FF2B5EF4-FFF2-40B4-BE49-F238E27FC236}">
              <a16:creationId xmlns:a16="http://schemas.microsoft.com/office/drawing/2014/main" id="{00000000-0008-0000-6E00-000012000000}"/>
            </a:ext>
          </a:extLst>
        </xdr:cNvPr>
        <xdr:cNvGrpSpPr>
          <a:grpSpLocks/>
        </xdr:cNvGrpSpPr>
      </xdr:nvGrpSpPr>
      <xdr:grpSpPr bwMode="auto">
        <a:xfrm>
          <a:off x="2857527" y="10706833"/>
          <a:ext cx="145733" cy="303334"/>
          <a:chOff x="903" y="909"/>
          <a:chExt cx="17" cy="38"/>
        </a:xfrm>
      </xdr:grpSpPr>
      <xdr:sp macro="" textlink="">
        <xdr:nvSpPr>
          <xdr:cNvPr id="19" name="Line 21">
            <a:extLst>
              <a:ext uri="{FF2B5EF4-FFF2-40B4-BE49-F238E27FC236}">
                <a16:creationId xmlns:a16="http://schemas.microsoft.com/office/drawing/2014/main" id="{00000000-0008-0000-6E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920" y="909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stealth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22">
            <a:extLst>
              <a:ext uri="{FF2B5EF4-FFF2-40B4-BE49-F238E27FC236}">
                <a16:creationId xmlns:a16="http://schemas.microsoft.com/office/drawing/2014/main" id="{00000000-0008-0000-6E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3" y="930"/>
            <a:ext cx="16" cy="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="vert270" wrap="none" lIns="18288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twoCellAnchor>
  <xdr:twoCellAnchor>
    <xdr:from>
      <xdr:col>13</xdr:col>
      <xdr:colOff>28575</xdr:colOff>
      <xdr:row>23</xdr:row>
      <xdr:rowOff>28575</xdr:rowOff>
    </xdr:from>
    <xdr:to>
      <xdr:col>25</xdr:col>
      <xdr:colOff>85725</xdr:colOff>
      <xdr:row>33</xdr:row>
      <xdr:rowOff>0</xdr:rowOff>
    </xdr:to>
    <xdr:grpSp>
      <xdr:nvGrpSpPr>
        <xdr:cNvPr id="21" name="Group 23">
          <a:extLst>
            <a:ext uri="{FF2B5EF4-FFF2-40B4-BE49-F238E27FC236}">
              <a16:creationId xmlns:a16="http://schemas.microsoft.com/office/drawing/2014/main" id="{00000000-0008-0000-6E00-000015000000}"/>
            </a:ext>
          </a:extLst>
        </xdr:cNvPr>
        <xdr:cNvGrpSpPr>
          <a:grpSpLocks/>
        </xdr:cNvGrpSpPr>
      </xdr:nvGrpSpPr>
      <xdr:grpSpPr bwMode="auto">
        <a:xfrm>
          <a:off x="2124075" y="3692037"/>
          <a:ext cx="1991458" cy="1583348"/>
          <a:chOff x="255" y="251"/>
          <a:chExt cx="223" cy="187"/>
        </a:xfrm>
      </xdr:grpSpPr>
      <xdr:grpSp>
        <xdr:nvGrpSpPr>
          <xdr:cNvPr id="22" name="Group 24">
            <a:extLst>
              <a:ext uri="{FF2B5EF4-FFF2-40B4-BE49-F238E27FC236}">
                <a16:creationId xmlns:a16="http://schemas.microsoft.com/office/drawing/2014/main" id="{00000000-0008-0000-6E00-000016000000}"/>
              </a:ext>
            </a:extLst>
          </xdr:cNvPr>
          <xdr:cNvGrpSpPr>
            <a:grpSpLocks/>
          </xdr:cNvGrpSpPr>
        </xdr:nvGrpSpPr>
        <xdr:grpSpPr bwMode="auto">
          <a:xfrm>
            <a:off x="396" y="265"/>
            <a:ext cx="82" cy="160"/>
            <a:chOff x="974" y="235"/>
            <a:chExt cx="82" cy="160"/>
          </a:xfrm>
        </xdr:grpSpPr>
        <xdr:sp macro="" textlink="">
          <xdr:nvSpPr>
            <xdr:cNvPr id="24" name="Rectangle 25">
              <a:extLst>
                <a:ext uri="{FF2B5EF4-FFF2-40B4-BE49-F238E27FC236}">
                  <a16:creationId xmlns:a16="http://schemas.microsoft.com/office/drawing/2014/main" id="{00000000-0008-0000-6E00-00001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4" y="248"/>
              <a:ext cx="78" cy="1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" name="Rectangle 26">
              <a:extLst>
                <a:ext uri="{FF2B5EF4-FFF2-40B4-BE49-F238E27FC236}">
                  <a16:creationId xmlns:a16="http://schemas.microsoft.com/office/drawing/2014/main" id="{00000000-0008-0000-6E00-00001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0" y="235"/>
              <a:ext cx="6" cy="16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23" name="Oval 27">
            <a:extLst>
              <a:ext uri="{FF2B5EF4-FFF2-40B4-BE49-F238E27FC236}">
                <a16:creationId xmlns:a16="http://schemas.microsoft.com/office/drawing/2014/main" id="{00000000-0008-0000-6E00-000017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55" y="251"/>
            <a:ext cx="174" cy="187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66675</xdr:colOff>
      <xdr:row>28</xdr:row>
      <xdr:rowOff>28575</xdr:rowOff>
    </xdr:from>
    <xdr:to>
      <xdr:col>22</xdr:col>
      <xdr:colOff>95250</xdr:colOff>
      <xdr:row>28</xdr:row>
      <xdr:rowOff>38100</xdr:rowOff>
    </xdr:to>
    <xdr:sp macro="" textlink="">
      <xdr:nvSpPr>
        <xdr:cNvPr id="26" name="Line 28">
          <a:extLst>
            <a:ext uri="{FF2B5EF4-FFF2-40B4-BE49-F238E27FC236}">
              <a16:creationId xmlns:a16="http://schemas.microsoft.com/office/drawing/2014/main" id="{00000000-0008-0000-6E00-00001A000000}"/>
            </a:ext>
          </a:extLst>
        </xdr:cNvPr>
        <xdr:cNvSpPr>
          <a:spLocks noChangeShapeType="1"/>
        </xdr:cNvSpPr>
      </xdr:nvSpPr>
      <xdr:spPr bwMode="auto">
        <a:xfrm>
          <a:off x="2009775" y="4838700"/>
          <a:ext cx="1647825" cy="952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23</xdr:row>
      <xdr:rowOff>38100</xdr:rowOff>
    </xdr:from>
    <xdr:to>
      <xdr:col>18</xdr:col>
      <xdr:colOff>95250</xdr:colOff>
      <xdr:row>33</xdr:row>
      <xdr:rowOff>123825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6E00-00001B000000}"/>
            </a:ext>
          </a:extLst>
        </xdr:cNvPr>
        <xdr:cNvSpPr>
          <a:spLocks noChangeShapeType="1"/>
        </xdr:cNvSpPr>
      </xdr:nvSpPr>
      <xdr:spPr bwMode="auto">
        <a:xfrm>
          <a:off x="3009900" y="3895725"/>
          <a:ext cx="0" cy="199072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42</xdr:row>
      <xdr:rowOff>0</xdr:rowOff>
    </xdr:from>
    <xdr:to>
      <xdr:col>12</xdr:col>
      <xdr:colOff>161925</xdr:colOff>
      <xdr:row>42</xdr:row>
      <xdr:rowOff>0</xdr:rowOff>
    </xdr:to>
    <xdr:sp macro="" textlink="">
      <xdr:nvSpPr>
        <xdr:cNvPr id="28" name="Line 30">
          <a:extLst>
            <a:ext uri="{FF2B5EF4-FFF2-40B4-BE49-F238E27FC236}">
              <a16:creationId xmlns:a16="http://schemas.microsoft.com/office/drawing/2014/main" id="{00000000-0008-0000-6E00-00001C000000}"/>
            </a:ext>
          </a:extLst>
        </xdr:cNvPr>
        <xdr:cNvSpPr>
          <a:spLocks noChangeShapeType="1"/>
        </xdr:cNvSpPr>
      </xdr:nvSpPr>
      <xdr:spPr bwMode="auto">
        <a:xfrm flipH="1">
          <a:off x="866775" y="7477125"/>
          <a:ext cx="1238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95250</xdr:colOff>
      <xdr:row>44</xdr:row>
      <xdr:rowOff>133350</xdr:rowOff>
    </xdr:from>
    <xdr:to>
      <xdr:col>26</xdr:col>
      <xdr:colOff>104775</xdr:colOff>
      <xdr:row>47</xdr:row>
      <xdr:rowOff>171450</xdr:rowOff>
    </xdr:to>
    <xdr:grpSp>
      <xdr:nvGrpSpPr>
        <xdr:cNvPr id="29" name="Group 31">
          <a:extLst>
            <a:ext uri="{FF2B5EF4-FFF2-40B4-BE49-F238E27FC236}">
              <a16:creationId xmlns:a16="http://schemas.microsoft.com/office/drawing/2014/main" id="{00000000-0008-0000-6E00-00001D000000}"/>
            </a:ext>
          </a:extLst>
        </xdr:cNvPr>
        <xdr:cNvGrpSpPr>
          <a:grpSpLocks/>
        </xdr:cNvGrpSpPr>
      </xdr:nvGrpSpPr>
      <xdr:grpSpPr bwMode="auto">
        <a:xfrm>
          <a:off x="3319096" y="7181850"/>
          <a:ext cx="976679" cy="512152"/>
          <a:chOff x="560" y="776"/>
          <a:chExt cx="109" cy="44"/>
        </a:xfrm>
      </xdr:grpSpPr>
      <xdr:sp macro="" textlink="">
        <xdr:nvSpPr>
          <xdr:cNvPr id="30" name="Rectangle 32">
            <a:extLst>
              <a:ext uri="{FF2B5EF4-FFF2-40B4-BE49-F238E27FC236}">
                <a16:creationId xmlns:a16="http://schemas.microsoft.com/office/drawing/2014/main" id="{00000000-0008-0000-6E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6E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2" name="Rectangle 34">
            <a:extLst>
              <a:ext uri="{FF2B5EF4-FFF2-40B4-BE49-F238E27FC236}">
                <a16:creationId xmlns:a16="http://schemas.microsoft.com/office/drawing/2014/main" id="{00000000-0008-0000-6E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Line 35">
            <a:extLst>
              <a:ext uri="{FF2B5EF4-FFF2-40B4-BE49-F238E27FC236}">
                <a16:creationId xmlns:a16="http://schemas.microsoft.com/office/drawing/2014/main" id="{00000000-0008-0000-6E00-00002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61</xdr:row>
      <xdr:rowOff>190500</xdr:rowOff>
    </xdr:from>
    <xdr:to>
      <xdr:col>13</xdr:col>
      <xdr:colOff>57150</xdr:colOff>
      <xdr:row>61</xdr:row>
      <xdr:rowOff>190500</xdr:rowOff>
    </xdr:to>
    <xdr:sp macro="" textlink="">
      <xdr:nvSpPr>
        <xdr:cNvPr id="34" name="Line 36">
          <a:extLst>
            <a:ext uri="{FF2B5EF4-FFF2-40B4-BE49-F238E27FC236}">
              <a16:creationId xmlns:a16="http://schemas.microsoft.com/office/drawing/2014/main" id="{00000000-0008-0000-6E00-000022000000}"/>
            </a:ext>
          </a:extLst>
        </xdr:cNvPr>
        <xdr:cNvSpPr>
          <a:spLocks noChangeShapeType="1"/>
        </xdr:cNvSpPr>
      </xdr:nvSpPr>
      <xdr:spPr bwMode="auto">
        <a:xfrm flipH="1">
          <a:off x="809625" y="11287125"/>
          <a:ext cx="1352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27</xdr:row>
      <xdr:rowOff>142875</xdr:rowOff>
    </xdr:from>
    <xdr:to>
      <xdr:col>23</xdr:col>
      <xdr:colOff>76200</xdr:colOff>
      <xdr:row>28</xdr:row>
      <xdr:rowOff>142875</xdr:rowOff>
    </xdr:to>
    <xdr:grpSp>
      <xdr:nvGrpSpPr>
        <xdr:cNvPr id="35" name="Group 37">
          <a:extLst>
            <a:ext uri="{FF2B5EF4-FFF2-40B4-BE49-F238E27FC236}">
              <a16:creationId xmlns:a16="http://schemas.microsoft.com/office/drawing/2014/main" id="{00000000-0008-0000-6E00-000023000000}"/>
            </a:ext>
          </a:extLst>
        </xdr:cNvPr>
        <xdr:cNvGrpSpPr>
          <a:grpSpLocks/>
        </xdr:cNvGrpSpPr>
      </xdr:nvGrpSpPr>
      <xdr:grpSpPr bwMode="auto">
        <a:xfrm rot="5400000">
          <a:off x="3631956" y="4460631"/>
          <a:ext cx="161192" cy="142142"/>
          <a:chOff x="910" y="469"/>
          <a:chExt cx="20" cy="16"/>
        </a:xfrm>
      </xdr:grpSpPr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6E00-00002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20" y="469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>
            <a:extLst>
              <a:ext uri="{FF2B5EF4-FFF2-40B4-BE49-F238E27FC236}">
                <a16:creationId xmlns:a16="http://schemas.microsoft.com/office/drawing/2014/main" id="{00000000-0008-0000-6E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910" y="469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26</xdr:col>
      <xdr:colOff>114300</xdr:colOff>
      <xdr:row>25</xdr:row>
      <xdr:rowOff>161925</xdr:rowOff>
    </xdr:from>
    <xdr:ext cx="121700" cy="900183"/>
    <xdr:sp macro="" textlink="">
      <xdr:nvSpPr>
        <xdr:cNvPr id="38" name="Text Box 40">
          <a:extLst>
            <a:ext uri="{FF2B5EF4-FFF2-40B4-BE49-F238E27FC236}">
              <a16:creationId xmlns:a16="http://schemas.microsoft.com/office/drawing/2014/main" id="{00000000-0008-0000-6E00-000026000000}"/>
            </a:ext>
          </a:extLst>
        </xdr:cNvPr>
        <xdr:cNvSpPr txBox="1">
          <a:spLocks noChangeArrowheads="1"/>
        </xdr:cNvSpPr>
      </xdr:nvSpPr>
      <xdr:spPr bwMode="auto">
        <a:xfrm>
          <a:off x="4324350" y="4400550"/>
          <a:ext cx="121700" cy="900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VIEW ON ARROW 'A'</a:t>
          </a:r>
        </a:p>
      </xdr:txBody>
    </xdr:sp>
    <xdr:clientData/>
  </xdr:oneCellAnchor>
  <xdr:twoCellAnchor>
    <xdr:from>
      <xdr:col>23</xdr:col>
      <xdr:colOff>114300</xdr:colOff>
      <xdr:row>28</xdr:row>
      <xdr:rowOff>38100</xdr:rowOff>
    </xdr:from>
    <xdr:to>
      <xdr:col>24</xdr:col>
      <xdr:colOff>85725</xdr:colOff>
      <xdr:row>28</xdr:row>
      <xdr:rowOff>38100</xdr:rowOff>
    </xdr:to>
    <xdr:sp macro="" textlink="">
      <xdr:nvSpPr>
        <xdr:cNvPr id="39" name="Line 41">
          <a:extLst>
            <a:ext uri="{FF2B5EF4-FFF2-40B4-BE49-F238E27FC236}">
              <a16:creationId xmlns:a16="http://schemas.microsoft.com/office/drawing/2014/main" id="{00000000-0008-0000-6E00-000027000000}"/>
            </a:ext>
          </a:extLst>
        </xdr:cNvPr>
        <xdr:cNvSpPr>
          <a:spLocks noChangeShapeType="1"/>
        </xdr:cNvSpPr>
      </xdr:nvSpPr>
      <xdr:spPr bwMode="auto">
        <a:xfrm>
          <a:off x="3838575" y="484822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85725</xdr:colOff>
      <xdr:row>22</xdr:row>
      <xdr:rowOff>76200</xdr:rowOff>
    </xdr:from>
    <xdr:to>
      <xdr:col>24</xdr:col>
      <xdr:colOff>85725</xdr:colOff>
      <xdr:row>28</xdr:row>
      <xdr:rowOff>28575</xdr:rowOff>
    </xdr:to>
    <xdr:sp macro="" textlink="">
      <xdr:nvSpPr>
        <xdr:cNvPr id="40" name="Line 42">
          <a:extLst>
            <a:ext uri="{FF2B5EF4-FFF2-40B4-BE49-F238E27FC236}">
              <a16:creationId xmlns:a16="http://schemas.microsoft.com/office/drawing/2014/main" id="{00000000-0008-0000-6E00-000028000000}"/>
            </a:ext>
          </a:extLst>
        </xdr:cNvPr>
        <xdr:cNvSpPr>
          <a:spLocks noChangeShapeType="1"/>
        </xdr:cNvSpPr>
      </xdr:nvSpPr>
      <xdr:spPr bwMode="auto">
        <a:xfrm flipV="1">
          <a:off x="3971925" y="3743325"/>
          <a:ext cx="0" cy="10953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55</xdr:row>
      <xdr:rowOff>142875</xdr:rowOff>
    </xdr:from>
    <xdr:to>
      <xdr:col>13</xdr:col>
      <xdr:colOff>57150</xdr:colOff>
      <xdr:row>57</xdr:row>
      <xdr:rowOff>95250</xdr:rowOff>
    </xdr:to>
    <xdr:sp macro="" textlink="">
      <xdr:nvSpPr>
        <xdr:cNvPr id="41" name="Line 43">
          <a:extLst>
            <a:ext uri="{FF2B5EF4-FFF2-40B4-BE49-F238E27FC236}">
              <a16:creationId xmlns:a16="http://schemas.microsoft.com/office/drawing/2014/main" id="{00000000-0008-0000-6E00-000029000000}"/>
            </a:ext>
          </a:extLst>
        </xdr:cNvPr>
        <xdr:cNvSpPr>
          <a:spLocks noChangeShapeType="1"/>
        </xdr:cNvSpPr>
      </xdr:nvSpPr>
      <xdr:spPr bwMode="auto">
        <a:xfrm>
          <a:off x="2162175" y="10096500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55</xdr:row>
      <xdr:rowOff>76200</xdr:rowOff>
    </xdr:from>
    <xdr:to>
      <xdr:col>22</xdr:col>
      <xdr:colOff>85725</xdr:colOff>
      <xdr:row>57</xdr:row>
      <xdr:rowOff>28575</xdr:rowOff>
    </xdr:to>
    <xdr:sp macro="" textlink="">
      <xdr:nvSpPr>
        <xdr:cNvPr id="42" name="Line 44">
          <a:extLst>
            <a:ext uri="{FF2B5EF4-FFF2-40B4-BE49-F238E27FC236}">
              <a16:creationId xmlns:a16="http://schemas.microsoft.com/office/drawing/2014/main" id="{00000000-0008-0000-6E00-00002A000000}"/>
            </a:ext>
          </a:extLst>
        </xdr:cNvPr>
        <xdr:cNvSpPr>
          <a:spLocks noChangeShapeType="1"/>
        </xdr:cNvSpPr>
      </xdr:nvSpPr>
      <xdr:spPr bwMode="auto">
        <a:xfrm>
          <a:off x="3648075" y="10029825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56</xdr:row>
      <xdr:rowOff>114300</xdr:rowOff>
    </xdr:from>
    <xdr:to>
      <xdr:col>22</xdr:col>
      <xdr:colOff>76200</xdr:colOff>
      <xdr:row>56</xdr:row>
      <xdr:rowOff>114300</xdr:rowOff>
    </xdr:to>
    <xdr:sp macro="" textlink="">
      <xdr:nvSpPr>
        <xdr:cNvPr id="43" name="Line 45">
          <a:extLst>
            <a:ext uri="{FF2B5EF4-FFF2-40B4-BE49-F238E27FC236}">
              <a16:creationId xmlns:a16="http://schemas.microsoft.com/office/drawing/2014/main" id="{00000000-0008-0000-6E00-00002B000000}"/>
            </a:ext>
          </a:extLst>
        </xdr:cNvPr>
        <xdr:cNvSpPr>
          <a:spLocks noChangeShapeType="1"/>
        </xdr:cNvSpPr>
      </xdr:nvSpPr>
      <xdr:spPr bwMode="auto">
        <a:xfrm>
          <a:off x="2162175" y="10258425"/>
          <a:ext cx="14763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42</xdr:row>
      <xdr:rowOff>0</xdr:rowOff>
    </xdr:from>
    <xdr:to>
      <xdr:col>5</xdr:col>
      <xdr:colOff>114300</xdr:colOff>
      <xdr:row>61</xdr:row>
      <xdr:rowOff>190500</xdr:rowOff>
    </xdr:to>
    <xdr:sp macro="" textlink="">
      <xdr:nvSpPr>
        <xdr:cNvPr id="44" name="Line 46">
          <a:extLst>
            <a:ext uri="{FF2B5EF4-FFF2-40B4-BE49-F238E27FC236}">
              <a16:creationId xmlns:a16="http://schemas.microsoft.com/office/drawing/2014/main" id="{00000000-0008-0000-6E00-00002C000000}"/>
            </a:ext>
          </a:extLst>
        </xdr:cNvPr>
        <xdr:cNvSpPr>
          <a:spLocks noChangeShapeType="1"/>
        </xdr:cNvSpPr>
      </xdr:nvSpPr>
      <xdr:spPr bwMode="auto">
        <a:xfrm>
          <a:off x="923925" y="7477125"/>
          <a:ext cx="0" cy="38100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28</xdr:row>
      <xdr:rowOff>28575</xdr:rowOff>
    </xdr:from>
    <xdr:to>
      <xdr:col>12</xdr:col>
      <xdr:colOff>19050</xdr:colOff>
      <xdr:row>28</xdr:row>
      <xdr:rowOff>28575</xdr:rowOff>
    </xdr:to>
    <xdr:sp macro="" textlink="">
      <xdr:nvSpPr>
        <xdr:cNvPr id="45" name="Line 47">
          <a:extLst>
            <a:ext uri="{FF2B5EF4-FFF2-40B4-BE49-F238E27FC236}">
              <a16:creationId xmlns:a16="http://schemas.microsoft.com/office/drawing/2014/main" id="{00000000-0008-0000-6E00-00002D000000}"/>
            </a:ext>
          </a:extLst>
        </xdr:cNvPr>
        <xdr:cNvSpPr>
          <a:spLocks noChangeShapeType="1"/>
        </xdr:cNvSpPr>
      </xdr:nvSpPr>
      <xdr:spPr bwMode="auto">
        <a:xfrm flipH="1">
          <a:off x="1495425" y="48387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39</xdr:row>
      <xdr:rowOff>38100</xdr:rowOff>
    </xdr:from>
    <xdr:to>
      <xdr:col>18</xdr:col>
      <xdr:colOff>104775</xdr:colOff>
      <xdr:row>65</xdr:row>
      <xdr:rowOff>180975</xdr:rowOff>
    </xdr:to>
    <xdr:sp macro="" textlink="">
      <xdr:nvSpPr>
        <xdr:cNvPr id="46" name="Line 48">
          <a:extLst>
            <a:ext uri="{FF2B5EF4-FFF2-40B4-BE49-F238E27FC236}">
              <a16:creationId xmlns:a16="http://schemas.microsoft.com/office/drawing/2014/main" id="{00000000-0008-0000-6E00-00002E000000}"/>
            </a:ext>
          </a:extLst>
        </xdr:cNvPr>
        <xdr:cNvSpPr>
          <a:spLocks noChangeShapeType="1"/>
        </xdr:cNvSpPr>
      </xdr:nvSpPr>
      <xdr:spPr bwMode="auto">
        <a:xfrm flipH="1">
          <a:off x="3009900" y="6943725"/>
          <a:ext cx="9525" cy="50958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59</xdr:row>
      <xdr:rowOff>9525</xdr:rowOff>
    </xdr:from>
    <xdr:to>
      <xdr:col>25</xdr:col>
      <xdr:colOff>66675</xdr:colOff>
      <xdr:row>68</xdr:row>
      <xdr:rowOff>9525</xdr:rowOff>
    </xdr:to>
    <xdr:sp macro="" textlink="">
      <xdr:nvSpPr>
        <xdr:cNvPr id="47" name="Line 49">
          <a:extLst>
            <a:ext uri="{FF2B5EF4-FFF2-40B4-BE49-F238E27FC236}">
              <a16:creationId xmlns:a16="http://schemas.microsoft.com/office/drawing/2014/main" id="{00000000-0008-0000-6E00-00002F000000}"/>
            </a:ext>
          </a:extLst>
        </xdr:cNvPr>
        <xdr:cNvSpPr>
          <a:spLocks noChangeShapeType="1"/>
        </xdr:cNvSpPr>
      </xdr:nvSpPr>
      <xdr:spPr bwMode="auto">
        <a:xfrm>
          <a:off x="4114800" y="10725150"/>
          <a:ext cx="0" cy="1714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67</xdr:row>
      <xdr:rowOff>123825</xdr:rowOff>
    </xdr:from>
    <xdr:to>
      <xdr:col>25</xdr:col>
      <xdr:colOff>85725</xdr:colOff>
      <xdr:row>67</xdr:row>
      <xdr:rowOff>123825</xdr:rowOff>
    </xdr:to>
    <xdr:sp macro="" textlink="">
      <xdr:nvSpPr>
        <xdr:cNvPr id="48" name="Line 50">
          <a:extLst>
            <a:ext uri="{FF2B5EF4-FFF2-40B4-BE49-F238E27FC236}">
              <a16:creationId xmlns:a16="http://schemas.microsoft.com/office/drawing/2014/main" id="{00000000-0008-0000-6E00-000030000000}"/>
            </a:ext>
          </a:extLst>
        </xdr:cNvPr>
        <xdr:cNvSpPr>
          <a:spLocks noChangeShapeType="1"/>
        </xdr:cNvSpPr>
      </xdr:nvSpPr>
      <xdr:spPr bwMode="auto">
        <a:xfrm>
          <a:off x="2990850" y="12363450"/>
          <a:ext cx="11430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152400</xdr:colOff>
      <xdr:row>42</xdr:row>
      <xdr:rowOff>0</xdr:rowOff>
    </xdr:from>
    <xdr:to>
      <xdr:col>30</xdr:col>
      <xdr:colOff>0</xdr:colOff>
      <xdr:row>42</xdr:row>
      <xdr:rowOff>0</xdr:rowOff>
    </xdr:to>
    <xdr:sp macro="" textlink="">
      <xdr:nvSpPr>
        <xdr:cNvPr id="49" name="Line 51">
          <a:extLst>
            <a:ext uri="{FF2B5EF4-FFF2-40B4-BE49-F238E27FC236}">
              <a16:creationId xmlns:a16="http://schemas.microsoft.com/office/drawing/2014/main" id="{00000000-0008-0000-6E00-000031000000}"/>
            </a:ext>
          </a:extLst>
        </xdr:cNvPr>
        <xdr:cNvSpPr>
          <a:spLocks noChangeShapeType="1"/>
        </xdr:cNvSpPr>
      </xdr:nvSpPr>
      <xdr:spPr bwMode="auto">
        <a:xfrm>
          <a:off x="3714750" y="7477125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46</xdr:row>
      <xdr:rowOff>76200</xdr:rowOff>
    </xdr:from>
    <xdr:to>
      <xdr:col>30</xdr:col>
      <xdr:colOff>0</xdr:colOff>
      <xdr:row>46</xdr:row>
      <xdr:rowOff>76200</xdr:rowOff>
    </xdr:to>
    <xdr:sp macro="" textlink="">
      <xdr:nvSpPr>
        <xdr:cNvPr id="50" name="Line 52">
          <a:extLst>
            <a:ext uri="{FF2B5EF4-FFF2-40B4-BE49-F238E27FC236}">
              <a16:creationId xmlns:a16="http://schemas.microsoft.com/office/drawing/2014/main" id="{00000000-0008-0000-6E00-000032000000}"/>
            </a:ext>
          </a:extLst>
        </xdr:cNvPr>
        <xdr:cNvSpPr>
          <a:spLocks noChangeShapeType="1"/>
        </xdr:cNvSpPr>
      </xdr:nvSpPr>
      <xdr:spPr bwMode="auto">
        <a:xfrm>
          <a:off x="4343400" y="8315325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59</xdr:row>
      <xdr:rowOff>19050</xdr:rowOff>
    </xdr:from>
    <xdr:to>
      <xdr:col>30</xdr:col>
      <xdr:colOff>0</xdr:colOff>
      <xdr:row>59</xdr:row>
      <xdr:rowOff>19050</xdr:rowOff>
    </xdr:to>
    <xdr:sp macro="" textlink="">
      <xdr:nvSpPr>
        <xdr:cNvPr id="51" name="Line 53">
          <a:extLst>
            <a:ext uri="{FF2B5EF4-FFF2-40B4-BE49-F238E27FC236}">
              <a16:creationId xmlns:a16="http://schemas.microsoft.com/office/drawing/2014/main" id="{00000000-0008-0000-6E00-000033000000}"/>
            </a:ext>
          </a:extLst>
        </xdr:cNvPr>
        <xdr:cNvSpPr>
          <a:spLocks noChangeShapeType="1"/>
        </xdr:cNvSpPr>
      </xdr:nvSpPr>
      <xdr:spPr bwMode="auto">
        <a:xfrm>
          <a:off x="4343400" y="10734675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46</xdr:row>
      <xdr:rowOff>76200</xdr:rowOff>
    </xdr:from>
    <xdr:to>
      <xdr:col>29</xdr:col>
      <xdr:colOff>95250</xdr:colOff>
      <xdr:row>59</xdr:row>
      <xdr:rowOff>28575</xdr:rowOff>
    </xdr:to>
    <xdr:sp macro="" textlink="">
      <xdr:nvSpPr>
        <xdr:cNvPr id="52" name="Line 54">
          <a:extLst>
            <a:ext uri="{FF2B5EF4-FFF2-40B4-BE49-F238E27FC236}">
              <a16:creationId xmlns:a16="http://schemas.microsoft.com/office/drawing/2014/main" id="{00000000-0008-0000-6E00-000034000000}"/>
            </a:ext>
          </a:extLst>
        </xdr:cNvPr>
        <xdr:cNvSpPr>
          <a:spLocks noChangeShapeType="1"/>
        </xdr:cNvSpPr>
      </xdr:nvSpPr>
      <xdr:spPr bwMode="auto">
        <a:xfrm flipV="1">
          <a:off x="4791075" y="8315325"/>
          <a:ext cx="0" cy="2428875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104775</xdr:colOff>
      <xdr:row>41</xdr:row>
      <xdr:rowOff>190500</xdr:rowOff>
    </xdr:from>
    <xdr:to>
      <xdr:col>29</xdr:col>
      <xdr:colOff>114300</xdr:colOff>
      <xdr:row>46</xdr:row>
      <xdr:rowOff>76200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6E00-000035000000}"/>
            </a:ext>
          </a:extLst>
        </xdr:cNvPr>
        <xdr:cNvSpPr>
          <a:spLocks noChangeShapeType="1"/>
        </xdr:cNvSpPr>
      </xdr:nvSpPr>
      <xdr:spPr bwMode="auto">
        <a:xfrm flipV="1">
          <a:off x="4800600" y="7477125"/>
          <a:ext cx="9525" cy="8382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34</xdr:col>
      <xdr:colOff>0</xdr:colOff>
      <xdr:row>43</xdr:row>
      <xdr:rowOff>123825</xdr:rowOff>
    </xdr:from>
    <xdr:to>
      <xdr:col>34</xdr:col>
      <xdr:colOff>57150</xdr:colOff>
      <xdr:row>44</xdr:row>
      <xdr:rowOff>133350</xdr:rowOff>
    </xdr:to>
    <xdr:sp macro="" textlink="">
      <xdr:nvSpPr>
        <xdr:cNvPr id="54" name="Text Box 56">
          <a:extLst>
            <a:ext uri="{FF2B5EF4-FFF2-40B4-BE49-F238E27FC236}">
              <a16:creationId xmlns:a16="http://schemas.microsoft.com/office/drawing/2014/main" id="{00000000-0008-0000-6E00-000036000000}"/>
            </a:ext>
          </a:extLst>
        </xdr:cNvPr>
        <xdr:cNvSpPr txBox="1">
          <a:spLocks noChangeArrowheads="1"/>
        </xdr:cNvSpPr>
      </xdr:nvSpPr>
      <xdr:spPr bwMode="auto">
        <a:xfrm>
          <a:off x="5505450" y="7791450"/>
          <a:ext cx="571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114300</xdr:colOff>
      <xdr:row>64</xdr:row>
      <xdr:rowOff>0</xdr:rowOff>
    </xdr:from>
    <xdr:to>
      <xdr:col>19</xdr:col>
      <xdr:colOff>9525</xdr:colOff>
      <xdr:row>65</xdr:row>
      <xdr:rowOff>0</xdr:rowOff>
    </xdr:to>
    <xdr:grpSp>
      <xdr:nvGrpSpPr>
        <xdr:cNvPr id="55" name="Group 57">
          <a:extLst>
            <a:ext uri="{FF2B5EF4-FFF2-40B4-BE49-F238E27FC236}">
              <a16:creationId xmlns:a16="http://schemas.microsoft.com/office/drawing/2014/main" id="{00000000-0008-0000-6E00-000037000000}"/>
            </a:ext>
          </a:extLst>
        </xdr:cNvPr>
        <xdr:cNvGrpSpPr>
          <a:grpSpLocks/>
        </xdr:cNvGrpSpPr>
      </xdr:nvGrpSpPr>
      <xdr:grpSpPr bwMode="auto">
        <a:xfrm rot="5400000">
          <a:off x="2882778" y="10244137"/>
          <a:ext cx="161192" cy="217610"/>
          <a:chOff x="429" y="839"/>
          <a:chExt cx="19" cy="32"/>
        </a:xfrm>
      </xdr:grpSpPr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6E00-00003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7" y="83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9">
            <a:extLst>
              <a:ext uri="{FF2B5EF4-FFF2-40B4-BE49-F238E27FC236}">
                <a16:creationId xmlns:a16="http://schemas.microsoft.com/office/drawing/2014/main" id="{00000000-0008-0000-6E00-000039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6E00-00003A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7" y="858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61">
            <a:extLst>
              <a:ext uri="{FF2B5EF4-FFF2-40B4-BE49-F238E27FC236}">
                <a16:creationId xmlns:a16="http://schemas.microsoft.com/office/drawing/2014/main" id="{00000000-0008-0000-6E00-00003B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32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57</xdr:row>
      <xdr:rowOff>142875</xdr:rowOff>
    </xdr:from>
    <xdr:to>
      <xdr:col>13</xdr:col>
      <xdr:colOff>9525</xdr:colOff>
      <xdr:row>59</xdr:row>
      <xdr:rowOff>9525</xdr:rowOff>
    </xdr:to>
    <xdr:grpSp>
      <xdr:nvGrpSpPr>
        <xdr:cNvPr id="60" name="Group 62">
          <a:extLst>
            <a:ext uri="{FF2B5EF4-FFF2-40B4-BE49-F238E27FC236}">
              <a16:creationId xmlns:a16="http://schemas.microsoft.com/office/drawing/2014/main" id="{00000000-0008-0000-6E00-00003C000000}"/>
            </a:ext>
          </a:extLst>
        </xdr:cNvPr>
        <xdr:cNvGrpSpPr>
          <a:grpSpLocks/>
        </xdr:cNvGrpSpPr>
      </xdr:nvGrpSpPr>
      <xdr:grpSpPr bwMode="auto">
        <a:xfrm rot="10800000">
          <a:off x="1962883" y="9286875"/>
          <a:ext cx="142142" cy="189035"/>
          <a:chOff x="1007" y="715"/>
          <a:chExt cx="16" cy="20"/>
        </a:xfrm>
      </xdr:grpSpPr>
      <xdr:sp macro="" textlink="">
        <xdr:nvSpPr>
          <xdr:cNvPr id="61" name="Line 63">
            <a:extLst>
              <a:ext uri="{FF2B5EF4-FFF2-40B4-BE49-F238E27FC236}">
                <a16:creationId xmlns:a16="http://schemas.microsoft.com/office/drawing/2014/main" id="{00000000-0008-0000-6E00-00003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6E00-00003E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59</xdr:row>
      <xdr:rowOff>152400</xdr:rowOff>
    </xdr:from>
    <xdr:to>
      <xdr:col>13</xdr:col>
      <xdr:colOff>9525</xdr:colOff>
      <xdr:row>61</xdr:row>
      <xdr:rowOff>0</xdr:rowOff>
    </xdr:to>
    <xdr:grpSp>
      <xdr:nvGrpSpPr>
        <xdr:cNvPr id="63" name="Group 65">
          <a:extLst>
            <a:ext uri="{FF2B5EF4-FFF2-40B4-BE49-F238E27FC236}">
              <a16:creationId xmlns:a16="http://schemas.microsoft.com/office/drawing/2014/main" id="{00000000-0008-0000-6E00-00003F000000}"/>
            </a:ext>
          </a:extLst>
        </xdr:cNvPr>
        <xdr:cNvGrpSpPr>
          <a:grpSpLocks/>
        </xdr:cNvGrpSpPr>
      </xdr:nvGrpSpPr>
      <xdr:grpSpPr bwMode="auto">
        <a:xfrm rot="10800000">
          <a:off x="1962883" y="9618785"/>
          <a:ext cx="142142" cy="169984"/>
          <a:chOff x="1007" y="715"/>
          <a:chExt cx="16" cy="20"/>
        </a:xfrm>
      </xdr:grpSpPr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6E00-00004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67">
            <a:extLst>
              <a:ext uri="{FF2B5EF4-FFF2-40B4-BE49-F238E27FC236}">
                <a16:creationId xmlns:a16="http://schemas.microsoft.com/office/drawing/2014/main" id="{00000000-0008-0000-6E00-000041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19050</xdr:colOff>
      <xdr:row>60</xdr:row>
      <xdr:rowOff>85725</xdr:rowOff>
    </xdr:from>
    <xdr:to>
      <xdr:col>11</xdr:col>
      <xdr:colOff>161925</xdr:colOff>
      <xdr:row>60</xdr:row>
      <xdr:rowOff>85725</xdr:rowOff>
    </xdr:to>
    <xdr:sp macro="" textlink="">
      <xdr:nvSpPr>
        <xdr:cNvPr id="66" name="Line 68">
          <a:extLst>
            <a:ext uri="{FF2B5EF4-FFF2-40B4-BE49-F238E27FC236}">
              <a16:creationId xmlns:a16="http://schemas.microsoft.com/office/drawing/2014/main" id="{00000000-0008-0000-6E00-000042000000}"/>
            </a:ext>
          </a:extLst>
        </xdr:cNvPr>
        <xdr:cNvSpPr>
          <a:spLocks noChangeShapeType="1"/>
        </xdr:cNvSpPr>
      </xdr:nvSpPr>
      <xdr:spPr bwMode="auto">
        <a:xfrm flipH="1">
          <a:off x="1476375" y="1099185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142875</xdr:rowOff>
    </xdr:from>
    <xdr:to>
      <xdr:col>9</xdr:col>
      <xdr:colOff>9525</xdr:colOff>
      <xdr:row>61</xdr:row>
      <xdr:rowOff>38100</xdr:rowOff>
    </xdr:to>
    <xdr:sp macro="" textlink="">
      <xdr:nvSpPr>
        <xdr:cNvPr id="67" name="Text Box 69">
          <a:extLst>
            <a:ext uri="{FF2B5EF4-FFF2-40B4-BE49-F238E27FC236}">
              <a16:creationId xmlns:a16="http://schemas.microsoft.com/office/drawing/2014/main" id="{00000000-0008-0000-6E00-000043000000}"/>
            </a:ext>
          </a:extLst>
        </xdr:cNvPr>
        <xdr:cNvSpPr txBox="1">
          <a:spLocks noChangeArrowheads="1"/>
        </xdr:cNvSpPr>
      </xdr:nvSpPr>
      <xdr:spPr bwMode="auto">
        <a:xfrm>
          <a:off x="1295400" y="10858500"/>
          <a:ext cx="171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N9B</a:t>
          </a:r>
        </a:p>
      </xdr:txBody>
    </xdr:sp>
    <xdr:clientData/>
  </xdr:twoCellAnchor>
  <xdr:twoCellAnchor>
    <xdr:from>
      <xdr:col>28</xdr:col>
      <xdr:colOff>142875</xdr:colOff>
      <xdr:row>43</xdr:row>
      <xdr:rowOff>161925</xdr:rowOff>
    </xdr:from>
    <xdr:to>
      <xdr:col>29</xdr:col>
      <xdr:colOff>123825</xdr:colOff>
      <xdr:row>44</xdr:row>
      <xdr:rowOff>133350</xdr:rowOff>
    </xdr:to>
    <xdr:sp macro="" textlink="">
      <xdr:nvSpPr>
        <xdr:cNvPr id="68" name="Text Box 70">
          <a:extLst>
            <a:ext uri="{FF2B5EF4-FFF2-40B4-BE49-F238E27FC236}">
              <a16:creationId xmlns:a16="http://schemas.microsoft.com/office/drawing/2014/main" id="{00000000-0008-0000-6E00-000044000000}"/>
            </a:ext>
          </a:extLst>
        </xdr:cNvPr>
        <xdr:cNvSpPr txBox="1">
          <a:spLocks noChangeArrowheads="1"/>
        </xdr:cNvSpPr>
      </xdr:nvSpPr>
      <xdr:spPr bwMode="auto">
        <a:xfrm>
          <a:off x="4676775" y="7829550"/>
          <a:ext cx="1428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21</xdr:col>
      <xdr:colOff>0</xdr:colOff>
      <xdr:row>66</xdr:row>
      <xdr:rowOff>180975</xdr:rowOff>
    </xdr:from>
    <xdr:to>
      <xdr:col>21</xdr:col>
      <xdr:colOff>161925</xdr:colOff>
      <xdr:row>67</xdr:row>
      <xdr:rowOff>152400</xdr:rowOff>
    </xdr:to>
    <xdr:sp macro="" textlink="">
      <xdr:nvSpPr>
        <xdr:cNvPr id="69" name="Text Box 71">
          <a:extLst>
            <a:ext uri="{FF2B5EF4-FFF2-40B4-BE49-F238E27FC236}">
              <a16:creationId xmlns:a16="http://schemas.microsoft.com/office/drawing/2014/main" id="{00000000-0008-0000-6E00-000045000000}"/>
            </a:ext>
          </a:extLst>
        </xdr:cNvPr>
        <xdr:cNvSpPr txBox="1">
          <a:spLocks noChangeArrowheads="1"/>
        </xdr:cNvSpPr>
      </xdr:nvSpPr>
      <xdr:spPr bwMode="auto">
        <a:xfrm>
          <a:off x="3400425" y="12230100"/>
          <a:ext cx="1619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0" name="Text Box 72">
          <a:extLst>
            <a:ext uri="{FF2B5EF4-FFF2-40B4-BE49-F238E27FC236}">
              <a16:creationId xmlns:a16="http://schemas.microsoft.com/office/drawing/2014/main" id="{00000000-0008-0000-6E00-000046000000}"/>
            </a:ext>
          </a:extLst>
        </xdr:cNvPr>
        <xdr:cNvSpPr txBox="1">
          <a:spLocks noChangeArrowheads="1"/>
        </xdr:cNvSpPr>
      </xdr:nvSpPr>
      <xdr:spPr bwMode="auto">
        <a:xfrm>
          <a:off x="4676775" y="9382125"/>
          <a:ext cx="1524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26</xdr:col>
      <xdr:colOff>104775</xdr:colOff>
      <xdr:row>51</xdr:row>
      <xdr:rowOff>0</xdr:rowOff>
    </xdr:from>
    <xdr:to>
      <xdr:col>28</xdr:col>
      <xdr:colOff>47625</xdr:colOff>
      <xdr:row>52</xdr:row>
      <xdr:rowOff>123825</xdr:rowOff>
    </xdr:to>
    <xdr:grpSp>
      <xdr:nvGrpSpPr>
        <xdr:cNvPr id="71" name="Group 73">
          <a:extLst>
            <a:ext uri="{FF2B5EF4-FFF2-40B4-BE49-F238E27FC236}">
              <a16:creationId xmlns:a16="http://schemas.microsoft.com/office/drawing/2014/main" id="{00000000-0008-0000-6E00-000047000000}"/>
            </a:ext>
          </a:extLst>
        </xdr:cNvPr>
        <xdr:cNvGrpSpPr>
          <a:grpSpLocks/>
        </xdr:cNvGrpSpPr>
      </xdr:nvGrpSpPr>
      <xdr:grpSpPr bwMode="auto">
        <a:xfrm>
          <a:off x="4295775" y="8176846"/>
          <a:ext cx="265235" cy="285017"/>
          <a:chOff x="276" y="1034"/>
          <a:chExt cx="32" cy="31"/>
        </a:xfrm>
      </xdr:grpSpPr>
      <xdr:sp macro="" textlink="">
        <xdr:nvSpPr>
          <xdr:cNvPr id="72" name="Oval 74">
            <a:extLst>
              <a:ext uri="{FF2B5EF4-FFF2-40B4-BE49-F238E27FC236}">
                <a16:creationId xmlns:a16="http://schemas.microsoft.com/office/drawing/2014/main" id="{00000000-0008-0000-6E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276" y="103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Text Box 75">
            <a:extLst>
              <a:ext uri="{FF2B5EF4-FFF2-40B4-BE49-F238E27FC236}">
                <a16:creationId xmlns:a16="http://schemas.microsoft.com/office/drawing/2014/main" id="{00000000-0008-0000-6E00-00004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1" y="1039"/>
            <a:ext cx="27" cy="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36576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rebuchet MS"/>
              </a:rPr>
              <a:t>N2</a:t>
            </a: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r" rtl="0">
              <a:defRPr sz="1000"/>
            </a:pP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12</xdr:col>
      <xdr:colOff>28575</xdr:colOff>
      <xdr:row>50</xdr:row>
      <xdr:rowOff>114300</xdr:rowOff>
    </xdr:from>
    <xdr:to>
      <xdr:col>13</xdr:col>
      <xdr:colOff>9525</xdr:colOff>
      <xdr:row>51</xdr:row>
      <xdr:rowOff>104775</xdr:rowOff>
    </xdr:to>
    <xdr:grpSp>
      <xdr:nvGrpSpPr>
        <xdr:cNvPr id="74" name="Group 76">
          <a:extLst>
            <a:ext uri="{FF2B5EF4-FFF2-40B4-BE49-F238E27FC236}">
              <a16:creationId xmlns:a16="http://schemas.microsoft.com/office/drawing/2014/main" id="{00000000-0008-0000-6E00-00004A000000}"/>
            </a:ext>
          </a:extLst>
        </xdr:cNvPr>
        <xdr:cNvGrpSpPr>
          <a:grpSpLocks/>
        </xdr:cNvGrpSpPr>
      </xdr:nvGrpSpPr>
      <xdr:grpSpPr bwMode="auto">
        <a:xfrm rot="10800000">
          <a:off x="1962883" y="8129954"/>
          <a:ext cx="142142" cy="151667"/>
          <a:chOff x="1007" y="715"/>
          <a:chExt cx="16" cy="20"/>
        </a:xfrm>
      </xdr:grpSpPr>
      <xdr:sp macro="" textlink="">
        <xdr:nvSpPr>
          <xdr:cNvPr id="75" name="Line 77">
            <a:extLst>
              <a:ext uri="{FF2B5EF4-FFF2-40B4-BE49-F238E27FC236}">
                <a16:creationId xmlns:a16="http://schemas.microsoft.com/office/drawing/2014/main" id="{00000000-0008-0000-6E00-00004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78">
            <a:extLst>
              <a:ext uri="{FF2B5EF4-FFF2-40B4-BE49-F238E27FC236}">
                <a16:creationId xmlns:a16="http://schemas.microsoft.com/office/drawing/2014/main" id="{00000000-0008-0000-6E00-00004C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57</xdr:row>
      <xdr:rowOff>123825</xdr:rowOff>
    </xdr:from>
    <xdr:to>
      <xdr:col>9</xdr:col>
      <xdr:colOff>38100</xdr:colOff>
      <xdr:row>59</xdr:row>
      <xdr:rowOff>38100</xdr:rowOff>
    </xdr:to>
    <xdr:sp macro="" textlink="">
      <xdr:nvSpPr>
        <xdr:cNvPr id="77" name="Oval 79">
          <a:extLst>
            <a:ext uri="{FF2B5EF4-FFF2-40B4-BE49-F238E27FC236}">
              <a16:creationId xmlns:a16="http://schemas.microsoft.com/office/drawing/2014/main" id="{00000000-0008-0000-6E00-00004D000000}"/>
            </a:ext>
          </a:extLst>
        </xdr:cNvPr>
        <xdr:cNvSpPr>
          <a:spLocks noChangeArrowheads="1"/>
        </xdr:cNvSpPr>
      </xdr:nvSpPr>
      <xdr:spPr bwMode="auto">
        <a:xfrm>
          <a:off x="1276350" y="10458450"/>
          <a:ext cx="219075" cy="2952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58</xdr:row>
      <xdr:rowOff>76200</xdr:rowOff>
    </xdr:from>
    <xdr:to>
      <xdr:col>12</xdr:col>
      <xdr:colOff>0</xdr:colOff>
      <xdr:row>58</xdr:row>
      <xdr:rowOff>76200</xdr:rowOff>
    </xdr:to>
    <xdr:sp macro="" textlink="">
      <xdr:nvSpPr>
        <xdr:cNvPr id="78" name="Line 80">
          <a:extLst>
            <a:ext uri="{FF2B5EF4-FFF2-40B4-BE49-F238E27FC236}">
              <a16:creationId xmlns:a16="http://schemas.microsoft.com/office/drawing/2014/main" id="{00000000-0008-0000-6E00-00004E000000}"/>
            </a:ext>
          </a:extLst>
        </xdr:cNvPr>
        <xdr:cNvSpPr>
          <a:spLocks noChangeShapeType="1"/>
        </xdr:cNvSpPr>
      </xdr:nvSpPr>
      <xdr:spPr bwMode="auto">
        <a:xfrm flipH="1">
          <a:off x="1485900" y="106013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57</xdr:row>
      <xdr:rowOff>114300</xdr:rowOff>
    </xdr:from>
    <xdr:to>
      <xdr:col>9</xdr:col>
      <xdr:colOff>19050</xdr:colOff>
      <xdr:row>59</xdr:row>
      <xdr:rowOff>133350</xdr:rowOff>
    </xdr:to>
    <xdr:sp macro="" textlink="">
      <xdr:nvSpPr>
        <xdr:cNvPr id="79" name="Text Box 81">
          <a:extLst>
            <a:ext uri="{FF2B5EF4-FFF2-40B4-BE49-F238E27FC236}">
              <a16:creationId xmlns:a16="http://schemas.microsoft.com/office/drawing/2014/main" id="{00000000-0008-0000-6E00-00004F000000}"/>
            </a:ext>
          </a:extLst>
        </xdr:cNvPr>
        <xdr:cNvSpPr txBox="1">
          <a:spLocks noChangeArrowheads="1"/>
        </xdr:cNvSpPr>
      </xdr:nvSpPr>
      <xdr:spPr bwMode="auto">
        <a:xfrm>
          <a:off x="1304925" y="10448925"/>
          <a:ext cx="17145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7</xdr:col>
      <xdr:colOff>142875</xdr:colOff>
      <xdr:row>50</xdr:row>
      <xdr:rowOff>85725</xdr:rowOff>
    </xdr:from>
    <xdr:to>
      <xdr:col>12</xdr:col>
      <xdr:colOff>0</xdr:colOff>
      <xdr:row>52</xdr:row>
      <xdr:rowOff>19050</xdr:rowOff>
    </xdr:to>
    <xdr:grpSp>
      <xdr:nvGrpSpPr>
        <xdr:cNvPr id="80" name="Group 82">
          <a:extLst>
            <a:ext uri="{FF2B5EF4-FFF2-40B4-BE49-F238E27FC236}">
              <a16:creationId xmlns:a16="http://schemas.microsoft.com/office/drawing/2014/main" id="{00000000-0008-0000-6E00-000050000000}"/>
            </a:ext>
          </a:extLst>
        </xdr:cNvPr>
        <xdr:cNvGrpSpPr>
          <a:grpSpLocks/>
        </xdr:cNvGrpSpPr>
      </xdr:nvGrpSpPr>
      <xdr:grpSpPr bwMode="auto">
        <a:xfrm>
          <a:off x="1271221" y="8101379"/>
          <a:ext cx="663087" cy="255709"/>
          <a:chOff x="181" y="884"/>
          <a:chExt cx="75" cy="30"/>
        </a:xfrm>
      </xdr:grpSpPr>
      <xdr:sp macro="" textlink="">
        <xdr:nvSpPr>
          <xdr:cNvPr id="81" name="Oval 83">
            <a:extLst>
              <a:ext uri="{FF2B5EF4-FFF2-40B4-BE49-F238E27FC236}">
                <a16:creationId xmlns:a16="http://schemas.microsoft.com/office/drawing/2014/main" id="{00000000-0008-0000-6E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82" name="Group 84">
            <a:extLst>
              <a:ext uri="{FF2B5EF4-FFF2-40B4-BE49-F238E27FC236}">
                <a16:creationId xmlns:a16="http://schemas.microsoft.com/office/drawing/2014/main" id="{00000000-0008-0000-6E00-000052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83" name="Line 85">
              <a:extLst>
                <a:ext uri="{FF2B5EF4-FFF2-40B4-BE49-F238E27FC236}">
                  <a16:creationId xmlns:a16="http://schemas.microsoft.com/office/drawing/2014/main" id="{00000000-0008-0000-6E00-00005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Text Box 86">
              <a:extLst>
                <a:ext uri="{FF2B5EF4-FFF2-40B4-BE49-F238E27FC236}">
                  <a16:creationId xmlns:a16="http://schemas.microsoft.com/office/drawing/2014/main" id="{00000000-0008-0000-6E00-00005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</a:t>
              </a:r>
            </a:p>
          </xdr:txBody>
        </xdr:sp>
      </xdr:grpSp>
    </xdr:grpSp>
    <xdr:clientData/>
  </xdr:twoCellAnchor>
  <xdr:twoCellAnchor>
    <xdr:from>
      <xdr:col>16</xdr:col>
      <xdr:colOff>38100</xdr:colOff>
      <xdr:row>42</xdr:row>
      <xdr:rowOff>123825</xdr:rowOff>
    </xdr:from>
    <xdr:to>
      <xdr:col>17</xdr:col>
      <xdr:colOff>104775</xdr:colOff>
      <xdr:row>43</xdr:row>
      <xdr:rowOff>171450</xdr:rowOff>
    </xdr:to>
    <xdr:sp macro="" textlink="">
      <xdr:nvSpPr>
        <xdr:cNvPr id="85" name="Oval 87">
          <a:extLst>
            <a:ext uri="{FF2B5EF4-FFF2-40B4-BE49-F238E27FC236}">
              <a16:creationId xmlns:a16="http://schemas.microsoft.com/office/drawing/2014/main" id="{00000000-0008-0000-6E00-000055000000}"/>
            </a:ext>
          </a:extLst>
        </xdr:cNvPr>
        <xdr:cNvSpPr>
          <a:spLocks noChangeArrowheads="1"/>
        </xdr:cNvSpPr>
      </xdr:nvSpPr>
      <xdr:spPr bwMode="auto">
        <a:xfrm>
          <a:off x="2628900" y="760095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</xdr:colOff>
      <xdr:row>42</xdr:row>
      <xdr:rowOff>133350</xdr:rowOff>
    </xdr:from>
    <xdr:to>
      <xdr:col>17</xdr:col>
      <xdr:colOff>104775</xdr:colOff>
      <xdr:row>45</xdr:row>
      <xdr:rowOff>9525</xdr:rowOff>
    </xdr:to>
    <xdr:sp macro="" textlink="">
      <xdr:nvSpPr>
        <xdr:cNvPr id="86" name="Text Box 88">
          <a:extLst>
            <a:ext uri="{FF2B5EF4-FFF2-40B4-BE49-F238E27FC236}">
              <a16:creationId xmlns:a16="http://schemas.microsoft.com/office/drawing/2014/main" id="{00000000-0008-0000-6E00-000056000000}"/>
            </a:ext>
          </a:extLst>
        </xdr:cNvPr>
        <xdr:cNvSpPr txBox="1">
          <a:spLocks noChangeArrowheads="1"/>
        </xdr:cNvSpPr>
      </xdr:nvSpPr>
      <xdr:spPr bwMode="auto">
        <a:xfrm>
          <a:off x="2657475" y="7610475"/>
          <a:ext cx="2000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66675</xdr:colOff>
      <xdr:row>60</xdr:row>
      <xdr:rowOff>28575</xdr:rowOff>
    </xdr:from>
    <xdr:to>
      <xdr:col>14</xdr:col>
      <xdr:colOff>152400</xdr:colOff>
      <xdr:row>60</xdr:row>
      <xdr:rowOff>114300</xdr:rowOff>
    </xdr:to>
    <xdr:sp macro="" textlink="">
      <xdr:nvSpPr>
        <xdr:cNvPr id="87" name="Oval 89">
          <a:extLst>
            <a:ext uri="{FF2B5EF4-FFF2-40B4-BE49-F238E27FC236}">
              <a16:creationId xmlns:a16="http://schemas.microsoft.com/office/drawing/2014/main" id="{00000000-0008-0000-6E00-000057000000}"/>
            </a:ext>
          </a:extLst>
        </xdr:cNvPr>
        <xdr:cNvSpPr>
          <a:spLocks noChangeArrowheads="1"/>
        </xdr:cNvSpPr>
      </xdr:nvSpPr>
      <xdr:spPr bwMode="auto">
        <a:xfrm>
          <a:off x="2333625" y="10934700"/>
          <a:ext cx="85725" cy="85725"/>
        </a:xfrm>
        <a:prstGeom prst="ellipse">
          <a:avLst/>
        </a:prstGeom>
        <a:solidFill>
          <a:srgbClr val="FFFFFF"/>
        </a:solidFill>
        <a:ln w="38100" cmpd="dbl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133350</xdr:colOff>
      <xdr:row>60</xdr:row>
      <xdr:rowOff>152400</xdr:rowOff>
    </xdr:from>
    <xdr:to>
      <xdr:col>23</xdr:col>
      <xdr:colOff>114300</xdr:colOff>
      <xdr:row>61</xdr:row>
      <xdr:rowOff>152400</xdr:rowOff>
    </xdr:to>
    <xdr:grpSp>
      <xdr:nvGrpSpPr>
        <xdr:cNvPr id="88" name="Group 90">
          <a:extLst>
            <a:ext uri="{FF2B5EF4-FFF2-40B4-BE49-F238E27FC236}">
              <a16:creationId xmlns:a16="http://schemas.microsoft.com/office/drawing/2014/main" id="{00000000-0008-0000-6E00-000058000000}"/>
            </a:ext>
          </a:extLst>
        </xdr:cNvPr>
        <xdr:cNvGrpSpPr>
          <a:grpSpLocks/>
        </xdr:cNvGrpSpPr>
      </xdr:nvGrpSpPr>
      <xdr:grpSpPr bwMode="auto">
        <a:xfrm>
          <a:off x="3679581" y="9779977"/>
          <a:ext cx="142142" cy="161192"/>
          <a:chOff x="1007" y="715"/>
          <a:chExt cx="16" cy="20"/>
        </a:xfrm>
      </xdr:grpSpPr>
      <xdr:sp macro="" textlink="">
        <xdr:nvSpPr>
          <xdr:cNvPr id="89" name="Line 91">
            <a:extLst>
              <a:ext uri="{FF2B5EF4-FFF2-40B4-BE49-F238E27FC236}">
                <a16:creationId xmlns:a16="http://schemas.microsoft.com/office/drawing/2014/main" id="{00000000-0008-0000-6E00-00005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92">
            <a:extLst>
              <a:ext uri="{FF2B5EF4-FFF2-40B4-BE49-F238E27FC236}">
                <a16:creationId xmlns:a16="http://schemas.microsoft.com/office/drawing/2014/main" id="{00000000-0008-0000-6E00-00005A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61</xdr:row>
      <xdr:rowOff>47625</xdr:rowOff>
    </xdr:from>
    <xdr:to>
      <xdr:col>26</xdr:col>
      <xdr:colOff>104775</xdr:colOff>
      <xdr:row>61</xdr:row>
      <xdr:rowOff>47625</xdr:rowOff>
    </xdr:to>
    <xdr:sp macro="" textlink="">
      <xdr:nvSpPr>
        <xdr:cNvPr id="91" name="Line 93">
          <a:extLst>
            <a:ext uri="{FF2B5EF4-FFF2-40B4-BE49-F238E27FC236}">
              <a16:creationId xmlns:a16="http://schemas.microsoft.com/office/drawing/2014/main" id="{00000000-0008-0000-6E00-00005B000000}"/>
            </a:ext>
          </a:extLst>
        </xdr:cNvPr>
        <xdr:cNvSpPr>
          <a:spLocks noChangeShapeType="1"/>
        </xdr:cNvSpPr>
      </xdr:nvSpPr>
      <xdr:spPr bwMode="auto">
        <a:xfrm flipH="1">
          <a:off x="3857625" y="111442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60</xdr:row>
      <xdr:rowOff>133350</xdr:rowOff>
    </xdr:from>
    <xdr:to>
      <xdr:col>28</xdr:col>
      <xdr:colOff>9525</xdr:colOff>
      <xdr:row>61</xdr:row>
      <xdr:rowOff>180975</xdr:rowOff>
    </xdr:to>
    <xdr:sp macro="" textlink="">
      <xdr:nvSpPr>
        <xdr:cNvPr id="92" name="Oval 94">
          <a:extLst>
            <a:ext uri="{FF2B5EF4-FFF2-40B4-BE49-F238E27FC236}">
              <a16:creationId xmlns:a16="http://schemas.microsoft.com/office/drawing/2014/main" id="{00000000-0008-0000-6E00-00005C000000}"/>
            </a:ext>
          </a:extLst>
        </xdr:cNvPr>
        <xdr:cNvSpPr>
          <a:spLocks noChangeArrowheads="1"/>
        </xdr:cNvSpPr>
      </xdr:nvSpPr>
      <xdr:spPr bwMode="auto">
        <a:xfrm>
          <a:off x="4324350" y="11039475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93" name="Text Box 95">
          <a:extLst>
            <a:ext uri="{FF2B5EF4-FFF2-40B4-BE49-F238E27FC236}">
              <a16:creationId xmlns:a16="http://schemas.microsoft.com/office/drawing/2014/main" id="{00000000-0008-0000-6E00-00005D000000}"/>
            </a:ext>
          </a:extLst>
        </xdr:cNvPr>
        <xdr:cNvSpPr txBox="1">
          <a:spLocks noChangeArrowheads="1"/>
        </xdr:cNvSpPr>
      </xdr:nvSpPr>
      <xdr:spPr bwMode="auto">
        <a:xfrm>
          <a:off x="4362450" y="11077575"/>
          <a:ext cx="1619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22</xdr:col>
      <xdr:colOff>142875</xdr:colOff>
      <xdr:row>48</xdr:row>
      <xdr:rowOff>123825</xdr:rowOff>
    </xdr:from>
    <xdr:to>
      <xdr:col>23</xdr:col>
      <xdr:colOff>123825</xdr:colOff>
      <xdr:row>49</xdr:row>
      <xdr:rowOff>123825</xdr:rowOff>
    </xdr:to>
    <xdr:grpSp>
      <xdr:nvGrpSpPr>
        <xdr:cNvPr id="94" name="Group 96">
          <a:extLst>
            <a:ext uri="{FF2B5EF4-FFF2-40B4-BE49-F238E27FC236}">
              <a16:creationId xmlns:a16="http://schemas.microsoft.com/office/drawing/2014/main" id="{00000000-0008-0000-6E00-00005E000000}"/>
            </a:ext>
          </a:extLst>
        </xdr:cNvPr>
        <xdr:cNvGrpSpPr>
          <a:grpSpLocks/>
        </xdr:cNvGrpSpPr>
      </xdr:nvGrpSpPr>
      <xdr:grpSpPr bwMode="auto">
        <a:xfrm>
          <a:off x="3689106" y="7817094"/>
          <a:ext cx="142142" cy="161193"/>
          <a:chOff x="1007" y="715"/>
          <a:chExt cx="16" cy="20"/>
        </a:xfrm>
      </xdr:grpSpPr>
      <xdr:sp macro="" textlink="">
        <xdr:nvSpPr>
          <xdr:cNvPr id="95" name="Line 97">
            <a:extLst>
              <a:ext uri="{FF2B5EF4-FFF2-40B4-BE49-F238E27FC236}">
                <a16:creationId xmlns:a16="http://schemas.microsoft.com/office/drawing/2014/main" id="{00000000-0008-0000-6E00-00005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98">
            <a:extLst>
              <a:ext uri="{FF2B5EF4-FFF2-40B4-BE49-F238E27FC236}">
                <a16:creationId xmlns:a16="http://schemas.microsoft.com/office/drawing/2014/main" id="{00000000-0008-0000-6E00-000060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49</xdr:row>
      <xdr:rowOff>9525</xdr:rowOff>
    </xdr:from>
    <xdr:to>
      <xdr:col>26</xdr:col>
      <xdr:colOff>104775</xdr:colOff>
      <xdr:row>49</xdr:row>
      <xdr:rowOff>9525</xdr:rowOff>
    </xdr:to>
    <xdr:sp macro="" textlink="">
      <xdr:nvSpPr>
        <xdr:cNvPr id="97" name="Line 99">
          <a:extLst>
            <a:ext uri="{FF2B5EF4-FFF2-40B4-BE49-F238E27FC236}">
              <a16:creationId xmlns:a16="http://schemas.microsoft.com/office/drawing/2014/main" id="{00000000-0008-0000-6E00-000061000000}"/>
            </a:ext>
          </a:extLst>
        </xdr:cNvPr>
        <xdr:cNvSpPr>
          <a:spLocks noChangeShapeType="1"/>
        </xdr:cNvSpPr>
      </xdr:nvSpPr>
      <xdr:spPr bwMode="auto">
        <a:xfrm flipH="1">
          <a:off x="3857625" y="88201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48</xdr:row>
      <xdr:rowOff>57150</xdr:rowOff>
    </xdr:from>
    <xdr:to>
      <xdr:col>28</xdr:col>
      <xdr:colOff>0</xdr:colOff>
      <xdr:row>49</xdr:row>
      <xdr:rowOff>114300</xdr:rowOff>
    </xdr:to>
    <xdr:sp macro="" textlink="">
      <xdr:nvSpPr>
        <xdr:cNvPr id="98" name="Oval 100">
          <a:extLst>
            <a:ext uri="{FF2B5EF4-FFF2-40B4-BE49-F238E27FC236}">
              <a16:creationId xmlns:a16="http://schemas.microsoft.com/office/drawing/2014/main" id="{00000000-0008-0000-6E00-000062000000}"/>
            </a:ext>
          </a:extLst>
        </xdr:cNvPr>
        <xdr:cNvSpPr>
          <a:spLocks noChangeArrowheads="1"/>
        </xdr:cNvSpPr>
      </xdr:nvSpPr>
      <xdr:spPr bwMode="auto">
        <a:xfrm>
          <a:off x="4314825" y="8677275"/>
          <a:ext cx="2190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133350</xdr:colOff>
      <xdr:row>48</xdr:row>
      <xdr:rowOff>85725</xdr:rowOff>
    </xdr:from>
    <xdr:to>
      <xdr:col>27</xdr:col>
      <xdr:colOff>152400</xdr:colOff>
      <xdr:row>49</xdr:row>
      <xdr:rowOff>171450</xdr:rowOff>
    </xdr:to>
    <xdr:sp macro="" textlink="">
      <xdr:nvSpPr>
        <xdr:cNvPr id="99" name="Text Box 101">
          <a:extLst>
            <a:ext uri="{FF2B5EF4-FFF2-40B4-BE49-F238E27FC236}">
              <a16:creationId xmlns:a16="http://schemas.microsoft.com/office/drawing/2014/main" id="{00000000-0008-0000-6E00-000063000000}"/>
            </a:ext>
          </a:extLst>
        </xdr:cNvPr>
        <xdr:cNvSpPr txBox="1">
          <a:spLocks noChangeArrowheads="1"/>
        </xdr:cNvSpPr>
      </xdr:nvSpPr>
      <xdr:spPr bwMode="auto">
        <a:xfrm>
          <a:off x="4343400" y="8705850"/>
          <a:ext cx="1809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22</xdr:col>
      <xdr:colOff>123825</xdr:colOff>
      <xdr:row>43</xdr:row>
      <xdr:rowOff>57150</xdr:rowOff>
    </xdr:from>
    <xdr:to>
      <xdr:col>23</xdr:col>
      <xdr:colOff>104775</xdr:colOff>
      <xdr:row>44</xdr:row>
      <xdr:rowOff>57150</xdr:rowOff>
    </xdr:to>
    <xdr:grpSp>
      <xdr:nvGrpSpPr>
        <xdr:cNvPr id="100" name="Group 102">
          <a:extLst>
            <a:ext uri="{FF2B5EF4-FFF2-40B4-BE49-F238E27FC236}">
              <a16:creationId xmlns:a16="http://schemas.microsoft.com/office/drawing/2014/main" id="{00000000-0008-0000-6E00-000064000000}"/>
            </a:ext>
          </a:extLst>
        </xdr:cNvPr>
        <xdr:cNvGrpSpPr>
          <a:grpSpLocks/>
        </xdr:cNvGrpSpPr>
      </xdr:nvGrpSpPr>
      <xdr:grpSpPr bwMode="auto">
        <a:xfrm>
          <a:off x="3670056" y="6944458"/>
          <a:ext cx="142142" cy="161192"/>
          <a:chOff x="1007" y="715"/>
          <a:chExt cx="16" cy="20"/>
        </a:xfrm>
      </xdr:grpSpPr>
      <xdr:sp macro="" textlink="">
        <xdr:nvSpPr>
          <xdr:cNvPr id="101" name="Line 103">
            <a:extLst>
              <a:ext uri="{FF2B5EF4-FFF2-40B4-BE49-F238E27FC236}">
                <a16:creationId xmlns:a16="http://schemas.microsoft.com/office/drawing/2014/main" id="{00000000-0008-0000-6E00-00006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04">
            <a:extLst>
              <a:ext uri="{FF2B5EF4-FFF2-40B4-BE49-F238E27FC236}">
                <a16:creationId xmlns:a16="http://schemas.microsoft.com/office/drawing/2014/main" id="{00000000-0008-0000-6E00-000066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85725</xdr:colOff>
      <xdr:row>43</xdr:row>
      <xdr:rowOff>161925</xdr:rowOff>
    </xdr:from>
    <xdr:to>
      <xdr:col>26</xdr:col>
      <xdr:colOff>57150</xdr:colOff>
      <xdr:row>43</xdr:row>
      <xdr:rowOff>161925</xdr:rowOff>
    </xdr:to>
    <xdr:sp macro="" textlink="">
      <xdr:nvSpPr>
        <xdr:cNvPr id="103" name="Line 105">
          <a:extLst>
            <a:ext uri="{FF2B5EF4-FFF2-40B4-BE49-F238E27FC236}">
              <a16:creationId xmlns:a16="http://schemas.microsoft.com/office/drawing/2014/main" id="{00000000-0008-0000-6E00-000067000000}"/>
            </a:ext>
          </a:extLst>
        </xdr:cNvPr>
        <xdr:cNvSpPr>
          <a:spLocks noChangeShapeType="1"/>
        </xdr:cNvSpPr>
      </xdr:nvSpPr>
      <xdr:spPr bwMode="auto">
        <a:xfrm flipH="1">
          <a:off x="3810000" y="78295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104" name="Oval 106">
          <a:extLst>
            <a:ext uri="{FF2B5EF4-FFF2-40B4-BE49-F238E27FC236}">
              <a16:creationId xmlns:a16="http://schemas.microsoft.com/office/drawing/2014/main" id="{00000000-0008-0000-6E00-000068000000}"/>
            </a:ext>
          </a:extLst>
        </xdr:cNvPr>
        <xdr:cNvSpPr>
          <a:spLocks noChangeArrowheads="1"/>
        </xdr:cNvSpPr>
      </xdr:nvSpPr>
      <xdr:spPr bwMode="auto">
        <a:xfrm>
          <a:off x="4286250" y="76962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105" name="Text Box 107">
          <a:extLst>
            <a:ext uri="{FF2B5EF4-FFF2-40B4-BE49-F238E27FC236}">
              <a16:creationId xmlns:a16="http://schemas.microsoft.com/office/drawing/2014/main" id="{00000000-0008-0000-6E00-000069000000}"/>
            </a:ext>
          </a:extLst>
        </xdr:cNvPr>
        <xdr:cNvSpPr txBox="1">
          <a:spLocks noChangeArrowheads="1"/>
        </xdr:cNvSpPr>
      </xdr:nvSpPr>
      <xdr:spPr bwMode="auto">
        <a:xfrm>
          <a:off x="4333875" y="7743825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180975</xdr:colOff>
      <xdr:row>28</xdr:row>
      <xdr:rowOff>0</xdr:rowOff>
    </xdr:from>
    <xdr:to>
      <xdr:col>20</xdr:col>
      <xdr:colOff>161925</xdr:colOff>
      <xdr:row>28</xdr:row>
      <xdr:rowOff>85725</xdr:rowOff>
    </xdr:to>
    <xdr:sp macro="" textlink="">
      <xdr:nvSpPr>
        <xdr:cNvPr id="106" name="Oval 108">
          <a:extLst>
            <a:ext uri="{FF2B5EF4-FFF2-40B4-BE49-F238E27FC236}">
              <a16:creationId xmlns:a16="http://schemas.microsoft.com/office/drawing/2014/main" id="{00000000-0008-0000-6E00-00006A000000}"/>
            </a:ext>
          </a:extLst>
        </xdr:cNvPr>
        <xdr:cNvSpPr>
          <a:spLocks noChangeArrowheads="1"/>
        </xdr:cNvSpPr>
      </xdr:nvSpPr>
      <xdr:spPr bwMode="auto">
        <a:xfrm>
          <a:off x="3400425" y="4810125"/>
          <a:ext cx="0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46</xdr:row>
      <xdr:rowOff>142875</xdr:rowOff>
    </xdr:from>
    <xdr:to>
      <xdr:col>20</xdr:col>
      <xdr:colOff>9525</xdr:colOff>
      <xdr:row>47</xdr:row>
      <xdr:rowOff>66675</xdr:rowOff>
    </xdr:to>
    <xdr:sp macro="" textlink="">
      <xdr:nvSpPr>
        <xdr:cNvPr id="107" name="Text Box 109">
          <a:extLst>
            <a:ext uri="{FF2B5EF4-FFF2-40B4-BE49-F238E27FC236}">
              <a16:creationId xmlns:a16="http://schemas.microsoft.com/office/drawing/2014/main" id="{00000000-0008-0000-6E00-00006B000000}"/>
            </a:ext>
          </a:extLst>
        </xdr:cNvPr>
        <xdr:cNvSpPr txBox="1">
          <a:spLocks noChangeArrowheads="1"/>
        </xdr:cNvSpPr>
      </xdr:nvSpPr>
      <xdr:spPr bwMode="auto">
        <a:xfrm>
          <a:off x="3076575" y="8382000"/>
          <a:ext cx="1714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08" name="Text Box 110">
          <a:extLst>
            <a:ext uri="{FF2B5EF4-FFF2-40B4-BE49-F238E27FC236}">
              <a16:creationId xmlns:a16="http://schemas.microsoft.com/office/drawing/2014/main" id="{00000000-0008-0000-6E00-00006C000000}"/>
            </a:ext>
          </a:extLst>
        </xdr:cNvPr>
        <xdr:cNvSpPr txBox="1">
          <a:spLocks noChangeArrowheads="1"/>
        </xdr:cNvSpPr>
      </xdr:nvSpPr>
      <xdr:spPr bwMode="auto">
        <a:xfrm>
          <a:off x="2705100" y="9972675"/>
          <a:ext cx="76200" cy="161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152400</xdr:colOff>
      <xdr:row>65</xdr:row>
      <xdr:rowOff>114300</xdr:rowOff>
    </xdr:from>
    <xdr:to>
      <xdr:col>18</xdr:col>
      <xdr:colOff>219075</xdr:colOff>
      <xdr:row>66</xdr:row>
      <xdr:rowOff>161925</xdr:rowOff>
    </xdr:to>
    <xdr:sp macro="" textlink="">
      <xdr:nvSpPr>
        <xdr:cNvPr id="109" name="Oval 111">
          <a:extLst>
            <a:ext uri="{FF2B5EF4-FFF2-40B4-BE49-F238E27FC236}">
              <a16:creationId xmlns:a16="http://schemas.microsoft.com/office/drawing/2014/main" id="{00000000-0008-0000-6E00-00006D000000}"/>
            </a:ext>
          </a:extLst>
        </xdr:cNvPr>
        <xdr:cNvSpPr>
          <a:spLocks noChangeArrowheads="1"/>
        </xdr:cNvSpPr>
      </xdr:nvSpPr>
      <xdr:spPr bwMode="auto">
        <a:xfrm>
          <a:off x="2905125" y="11972925"/>
          <a:ext cx="17145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152400</xdr:colOff>
      <xdr:row>65</xdr:row>
      <xdr:rowOff>123825</xdr:rowOff>
    </xdr:from>
    <xdr:to>
      <xdr:col>19</xdr:col>
      <xdr:colOff>19050</xdr:colOff>
      <xdr:row>67</xdr:row>
      <xdr:rowOff>104775</xdr:rowOff>
    </xdr:to>
    <xdr:sp macro="" textlink="">
      <xdr:nvSpPr>
        <xdr:cNvPr id="110" name="Text Box 112">
          <a:extLst>
            <a:ext uri="{FF2B5EF4-FFF2-40B4-BE49-F238E27FC236}">
              <a16:creationId xmlns:a16="http://schemas.microsoft.com/office/drawing/2014/main" id="{00000000-0008-0000-6E00-00006E000000}"/>
            </a:ext>
          </a:extLst>
        </xdr:cNvPr>
        <xdr:cNvSpPr txBox="1">
          <a:spLocks noChangeArrowheads="1"/>
        </xdr:cNvSpPr>
      </xdr:nvSpPr>
      <xdr:spPr bwMode="auto">
        <a:xfrm>
          <a:off x="2905125" y="11982450"/>
          <a:ext cx="1905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12</xdr:col>
      <xdr:colOff>38100</xdr:colOff>
      <xdr:row>44</xdr:row>
      <xdr:rowOff>95250</xdr:rowOff>
    </xdr:from>
    <xdr:to>
      <xdr:col>13</xdr:col>
      <xdr:colOff>19050</xdr:colOff>
      <xdr:row>45</xdr:row>
      <xdr:rowOff>133350</xdr:rowOff>
    </xdr:to>
    <xdr:grpSp>
      <xdr:nvGrpSpPr>
        <xdr:cNvPr id="111" name="Group 113">
          <a:extLst>
            <a:ext uri="{FF2B5EF4-FFF2-40B4-BE49-F238E27FC236}">
              <a16:creationId xmlns:a16="http://schemas.microsoft.com/office/drawing/2014/main" id="{00000000-0008-0000-6E00-00006F000000}"/>
            </a:ext>
          </a:extLst>
        </xdr:cNvPr>
        <xdr:cNvGrpSpPr>
          <a:grpSpLocks/>
        </xdr:cNvGrpSpPr>
      </xdr:nvGrpSpPr>
      <xdr:grpSpPr bwMode="auto">
        <a:xfrm rot="10800000">
          <a:off x="1972408" y="7143750"/>
          <a:ext cx="142142" cy="199292"/>
          <a:chOff x="1007" y="715"/>
          <a:chExt cx="16" cy="20"/>
        </a:xfrm>
      </xdr:grpSpPr>
      <xdr:sp macro="" textlink="">
        <xdr:nvSpPr>
          <xdr:cNvPr id="112" name="Line 114">
            <a:extLst>
              <a:ext uri="{FF2B5EF4-FFF2-40B4-BE49-F238E27FC236}">
                <a16:creationId xmlns:a16="http://schemas.microsoft.com/office/drawing/2014/main" id="{00000000-0008-0000-6E00-00007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15">
            <a:extLst>
              <a:ext uri="{FF2B5EF4-FFF2-40B4-BE49-F238E27FC236}">
                <a16:creationId xmlns:a16="http://schemas.microsoft.com/office/drawing/2014/main" id="{00000000-0008-0000-6E00-000071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38100</xdr:colOff>
      <xdr:row>54</xdr:row>
      <xdr:rowOff>95250</xdr:rowOff>
    </xdr:from>
    <xdr:to>
      <xdr:col>13</xdr:col>
      <xdr:colOff>19050</xdr:colOff>
      <xdr:row>55</xdr:row>
      <xdr:rowOff>123825</xdr:rowOff>
    </xdr:to>
    <xdr:grpSp>
      <xdr:nvGrpSpPr>
        <xdr:cNvPr id="114" name="Group 116">
          <a:extLst>
            <a:ext uri="{FF2B5EF4-FFF2-40B4-BE49-F238E27FC236}">
              <a16:creationId xmlns:a16="http://schemas.microsoft.com/office/drawing/2014/main" id="{00000000-0008-0000-6E00-000072000000}"/>
            </a:ext>
          </a:extLst>
        </xdr:cNvPr>
        <xdr:cNvGrpSpPr>
          <a:grpSpLocks/>
        </xdr:cNvGrpSpPr>
      </xdr:nvGrpSpPr>
      <xdr:grpSpPr bwMode="auto">
        <a:xfrm rot="10800000">
          <a:off x="1972408" y="8755673"/>
          <a:ext cx="142142" cy="189767"/>
          <a:chOff x="1007" y="715"/>
          <a:chExt cx="16" cy="20"/>
        </a:xfrm>
      </xdr:grpSpPr>
      <xdr:sp macro="" textlink="">
        <xdr:nvSpPr>
          <xdr:cNvPr id="115" name="Line 117">
            <a:extLst>
              <a:ext uri="{FF2B5EF4-FFF2-40B4-BE49-F238E27FC236}">
                <a16:creationId xmlns:a16="http://schemas.microsoft.com/office/drawing/2014/main" id="{00000000-0008-0000-6E00-00007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18">
            <a:extLst>
              <a:ext uri="{FF2B5EF4-FFF2-40B4-BE49-F238E27FC236}">
                <a16:creationId xmlns:a16="http://schemas.microsoft.com/office/drawing/2014/main" id="{00000000-0008-0000-6E00-000074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54</xdr:row>
      <xdr:rowOff>76200</xdr:rowOff>
    </xdr:from>
    <xdr:to>
      <xdr:col>12</xdr:col>
      <xdr:colOff>9525</xdr:colOff>
      <xdr:row>56</xdr:row>
      <xdr:rowOff>38100</xdr:rowOff>
    </xdr:to>
    <xdr:grpSp>
      <xdr:nvGrpSpPr>
        <xdr:cNvPr id="117" name="Group 119">
          <a:extLst>
            <a:ext uri="{FF2B5EF4-FFF2-40B4-BE49-F238E27FC236}">
              <a16:creationId xmlns:a16="http://schemas.microsoft.com/office/drawing/2014/main" id="{00000000-0008-0000-6E00-000075000000}"/>
            </a:ext>
          </a:extLst>
        </xdr:cNvPr>
        <xdr:cNvGrpSpPr>
          <a:grpSpLocks/>
        </xdr:cNvGrpSpPr>
      </xdr:nvGrpSpPr>
      <xdr:grpSpPr bwMode="auto">
        <a:xfrm>
          <a:off x="1280746" y="8736623"/>
          <a:ext cx="663087" cy="284285"/>
          <a:chOff x="181" y="884"/>
          <a:chExt cx="75" cy="30"/>
        </a:xfrm>
      </xdr:grpSpPr>
      <xdr:sp macro="" textlink="">
        <xdr:nvSpPr>
          <xdr:cNvPr id="118" name="Oval 120">
            <a:extLst>
              <a:ext uri="{FF2B5EF4-FFF2-40B4-BE49-F238E27FC236}">
                <a16:creationId xmlns:a16="http://schemas.microsoft.com/office/drawing/2014/main" id="{00000000-0008-0000-6E00-000076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19" name="Group 121">
            <a:extLst>
              <a:ext uri="{FF2B5EF4-FFF2-40B4-BE49-F238E27FC236}">
                <a16:creationId xmlns:a16="http://schemas.microsoft.com/office/drawing/2014/main" id="{00000000-0008-0000-6E00-000077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20" name="Line 122">
              <a:extLst>
                <a:ext uri="{FF2B5EF4-FFF2-40B4-BE49-F238E27FC236}">
                  <a16:creationId xmlns:a16="http://schemas.microsoft.com/office/drawing/2014/main" id="{00000000-0008-0000-6E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Text Box 123">
              <a:extLst>
                <a:ext uri="{FF2B5EF4-FFF2-40B4-BE49-F238E27FC236}">
                  <a16:creationId xmlns:a16="http://schemas.microsoft.com/office/drawing/2014/main" id="{00000000-0008-0000-6E00-00007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N8</a:t>
              </a:r>
            </a:p>
          </xdr:txBody>
        </xdr:sp>
      </xdr:grpSp>
    </xdr:grpSp>
    <xdr:clientData/>
  </xdr:twoCellAnchor>
  <xdr:twoCellAnchor>
    <xdr:from>
      <xdr:col>20</xdr:col>
      <xdr:colOff>66675</xdr:colOff>
      <xdr:row>39</xdr:row>
      <xdr:rowOff>114300</xdr:rowOff>
    </xdr:from>
    <xdr:to>
      <xdr:col>21</xdr:col>
      <xdr:colOff>0</xdr:colOff>
      <xdr:row>40</xdr:row>
      <xdr:rowOff>66675</xdr:rowOff>
    </xdr:to>
    <xdr:grpSp>
      <xdr:nvGrpSpPr>
        <xdr:cNvPr id="122" name="Group 124">
          <a:extLst>
            <a:ext uri="{FF2B5EF4-FFF2-40B4-BE49-F238E27FC236}">
              <a16:creationId xmlns:a16="http://schemas.microsoft.com/office/drawing/2014/main" id="{00000000-0008-0000-6E00-00007A000000}"/>
            </a:ext>
          </a:extLst>
        </xdr:cNvPr>
        <xdr:cNvGrpSpPr>
          <a:grpSpLocks/>
        </xdr:cNvGrpSpPr>
      </xdr:nvGrpSpPr>
      <xdr:grpSpPr bwMode="auto">
        <a:xfrm rot="-5400000">
          <a:off x="3280996" y="6366363"/>
          <a:ext cx="113568" cy="94517"/>
          <a:chOff x="1007" y="715"/>
          <a:chExt cx="16" cy="20"/>
        </a:xfrm>
      </xdr:grpSpPr>
      <xdr:sp macro="" textlink="">
        <xdr:nvSpPr>
          <xdr:cNvPr id="123" name="Line 125">
            <a:extLst>
              <a:ext uri="{FF2B5EF4-FFF2-40B4-BE49-F238E27FC236}">
                <a16:creationId xmlns:a16="http://schemas.microsoft.com/office/drawing/2014/main" id="{00000000-0008-0000-6E00-00007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126">
            <a:extLst>
              <a:ext uri="{FF2B5EF4-FFF2-40B4-BE49-F238E27FC236}">
                <a16:creationId xmlns:a16="http://schemas.microsoft.com/office/drawing/2014/main" id="{00000000-0008-0000-6E00-00007C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104775</xdr:colOff>
      <xdr:row>39</xdr:row>
      <xdr:rowOff>133350</xdr:rowOff>
    </xdr:from>
    <xdr:to>
      <xdr:col>15</xdr:col>
      <xdr:colOff>123825</xdr:colOff>
      <xdr:row>40</xdr:row>
      <xdr:rowOff>85725</xdr:rowOff>
    </xdr:to>
    <xdr:grpSp>
      <xdr:nvGrpSpPr>
        <xdr:cNvPr id="125" name="Group 127">
          <a:extLst>
            <a:ext uri="{FF2B5EF4-FFF2-40B4-BE49-F238E27FC236}">
              <a16:creationId xmlns:a16="http://schemas.microsoft.com/office/drawing/2014/main" id="{00000000-0008-0000-6E00-00007D000000}"/>
            </a:ext>
          </a:extLst>
        </xdr:cNvPr>
        <xdr:cNvGrpSpPr>
          <a:grpSpLocks/>
        </xdr:cNvGrpSpPr>
      </xdr:nvGrpSpPr>
      <xdr:grpSpPr bwMode="auto">
        <a:xfrm rot="-5400000">
          <a:off x="2394805" y="6342550"/>
          <a:ext cx="113568" cy="180243"/>
          <a:chOff x="1007" y="715"/>
          <a:chExt cx="16" cy="20"/>
        </a:xfrm>
      </xdr:grpSpPr>
      <xdr:sp macro="" textlink="">
        <xdr:nvSpPr>
          <xdr:cNvPr id="126" name="Line 128">
            <a:extLst>
              <a:ext uri="{FF2B5EF4-FFF2-40B4-BE49-F238E27FC236}">
                <a16:creationId xmlns:a16="http://schemas.microsoft.com/office/drawing/2014/main" id="{00000000-0008-0000-6E00-00007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129">
            <a:extLst>
              <a:ext uri="{FF2B5EF4-FFF2-40B4-BE49-F238E27FC236}">
                <a16:creationId xmlns:a16="http://schemas.microsoft.com/office/drawing/2014/main" id="{00000000-0008-0000-6E00-00007F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85725</xdr:colOff>
      <xdr:row>31</xdr:row>
      <xdr:rowOff>171450</xdr:rowOff>
    </xdr:from>
    <xdr:to>
      <xdr:col>35</xdr:col>
      <xdr:colOff>85725</xdr:colOff>
      <xdr:row>35</xdr:row>
      <xdr:rowOff>38100</xdr:rowOff>
    </xdr:to>
    <xdr:sp macro="" textlink="">
      <xdr:nvSpPr>
        <xdr:cNvPr id="128" name="Text Box 130">
          <a:extLst>
            <a:ext uri="{FF2B5EF4-FFF2-40B4-BE49-F238E27FC236}">
              <a16:creationId xmlns:a16="http://schemas.microsoft.com/office/drawing/2014/main" id="{00000000-0008-0000-6E00-000080000000}"/>
            </a:ext>
          </a:extLst>
        </xdr:cNvPr>
        <xdr:cNvSpPr txBox="1">
          <a:spLocks noChangeArrowheads="1"/>
        </xdr:cNvSpPr>
      </xdr:nvSpPr>
      <xdr:spPr bwMode="auto">
        <a:xfrm>
          <a:off x="5591175" y="5553075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28575</xdr:colOff>
      <xdr:row>37</xdr:row>
      <xdr:rowOff>57150</xdr:rowOff>
    </xdr:from>
    <xdr:to>
      <xdr:col>15</xdr:col>
      <xdr:colOff>28575</xdr:colOff>
      <xdr:row>39</xdr:row>
      <xdr:rowOff>114300</xdr:rowOff>
    </xdr:to>
    <xdr:sp macro="" textlink="">
      <xdr:nvSpPr>
        <xdr:cNvPr id="129" name="Line 131">
          <a:extLst>
            <a:ext uri="{FF2B5EF4-FFF2-40B4-BE49-F238E27FC236}">
              <a16:creationId xmlns:a16="http://schemas.microsoft.com/office/drawing/2014/main" id="{00000000-0008-0000-6E00-000081000000}"/>
            </a:ext>
          </a:extLst>
        </xdr:cNvPr>
        <xdr:cNvSpPr>
          <a:spLocks noChangeShapeType="1"/>
        </xdr:cNvSpPr>
      </xdr:nvSpPr>
      <xdr:spPr bwMode="auto">
        <a:xfrm flipV="1">
          <a:off x="2457450" y="6581775"/>
          <a:ext cx="0" cy="4381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161925</xdr:colOff>
      <xdr:row>37</xdr:row>
      <xdr:rowOff>47625</xdr:rowOff>
    </xdr:from>
    <xdr:to>
      <xdr:col>20</xdr:col>
      <xdr:colOff>161925</xdr:colOff>
      <xdr:row>39</xdr:row>
      <xdr:rowOff>104775</xdr:rowOff>
    </xdr:to>
    <xdr:sp macro="" textlink="">
      <xdr:nvSpPr>
        <xdr:cNvPr id="130" name="Line 132">
          <a:extLst>
            <a:ext uri="{FF2B5EF4-FFF2-40B4-BE49-F238E27FC236}">
              <a16:creationId xmlns:a16="http://schemas.microsoft.com/office/drawing/2014/main" id="{00000000-0008-0000-6E00-000082000000}"/>
            </a:ext>
          </a:extLst>
        </xdr:cNvPr>
        <xdr:cNvSpPr>
          <a:spLocks noChangeShapeType="1"/>
        </xdr:cNvSpPr>
      </xdr:nvSpPr>
      <xdr:spPr bwMode="auto">
        <a:xfrm flipV="1">
          <a:off x="3400425" y="6572250"/>
          <a:ext cx="0" cy="4381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44</xdr:row>
      <xdr:rowOff>76200</xdr:rowOff>
    </xdr:from>
    <xdr:to>
      <xdr:col>12</xdr:col>
      <xdr:colOff>19050</xdr:colOff>
      <xdr:row>46</xdr:row>
      <xdr:rowOff>9525</xdr:rowOff>
    </xdr:to>
    <xdr:grpSp>
      <xdr:nvGrpSpPr>
        <xdr:cNvPr id="131" name="Group 133">
          <a:extLst>
            <a:ext uri="{FF2B5EF4-FFF2-40B4-BE49-F238E27FC236}">
              <a16:creationId xmlns:a16="http://schemas.microsoft.com/office/drawing/2014/main" id="{00000000-0008-0000-6E00-000083000000}"/>
            </a:ext>
          </a:extLst>
        </xdr:cNvPr>
        <xdr:cNvGrpSpPr>
          <a:grpSpLocks/>
        </xdr:cNvGrpSpPr>
      </xdr:nvGrpSpPr>
      <xdr:grpSpPr bwMode="auto">
        <a:xfrm>
          <a:off x="1289538" y="7124700"/>
          <a:ext cx="663820" cy="255710"/>
          <a:chOff x="181" y="884"/>
          <a:chExt cx="75" cy="30"/>
        </a:xfrm>
      </xdr:grpSpPr>
      <xdr:sp macro="" textlink="">
        <xdr:nvSpPr>
          <xdr:cNvPr id="132" name="Oval 134">
            <a:extLst>
              <a:ext uri="{FF2B5EF4-FFF2-40B4-BE49-F238E27FC236}">
                <a16:creationId xmlns:a16="http://schemas.microsoft.com/office/drawing/2014/main" id="{00000000-0008-0000-6E00-000084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33" name="Group 135">
            <a:extLst>
              <a:ext uri="{FF2B5EF4-FFF2-40B4-BE49-F238E27FC236}">
                <a16:creationId xmlns:a16="http://schemas.microsoft.com/office/drawing/2014/main" id="{00000000-0008-0000-6E00-000085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34" name="Line 136">
              <a:extLst>
                <a:ext uri="{FF2B5EF4-FFF2-40B4-BE49-F238E27FC236}">
                  <a16:creationId xmlns:a16="http://schemas.microsoft.com/office/drawing/2014/main" id="{00000000-0008-0000-6E00-00008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Text Box 137">
              <a:extLst>
                <a:ext uri="{FF2B5EF4-FFF2-40B4-BE49-F238E27FC236}">
                  <a16:creationId xmlns:a16="http://schemas.microsoft.com/office/drawing/2014/main" id="{00000000-0008-0000-6E00-00008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N3</a:t>
              </a:r>
            </a:p>
          </xdr:txBody>
        </xdr:sp>
      </xdr:grpSp>
    </xdr:grpSp>
    <xdr:clientData/>
  </xdr:twoCellAnchor>
  <xdr:twoCellAnchor>
    <xdr:from>
      <xdr:col>20</xdr:col>
      <xdr:colOff>76200</xdr:colOff>
      <xdr:row>63</xdr:row>
      <xdr:rowOff>133350</xdr:rowOff>
    </xdr:from>
    <xdr:to>
      <xdr:col>21</xdr:col>
      <xdr:colOff>0</xdr:colOff>
      <xdr:row>64</xdr:row>
      <xdr:rowOff>85725</xdr:rowOff>
    </xdr:to>
    <xdr:grpSp>
      <xdr:nvGrpSpPr>
        <xdr:cNvPr id="136" name="Group 138">
          <a:extLst>
            <a:ext uri="{FF2B5EF4-FFF2-40B4-BE49-F238E27FC236}">
              <a16:creationId xmlns:a16="http://schemas.microsoft.com/office/drawing/2014/main" id="{00000000-0008-0000-6E00-000088000000}"/>
            </a:ext>
          </a:extLst>
        </xdr:cNvPr>
        <xdr:cNvGrpSpPr>
          <a:grpSpLocks/>
        </xdr:cNvGrpSpPr>
      </xdr:nvGrpSpPr>
      <xdr:grpSpPr bwMode="auto">
        <a:xfrm rot="5400000">
          <a:off x="3285758" y="10258792"/>
          <a:ext cx="113567" cy="84992"/>
          <a:chOff x="1007" y="715"/>
          <a:chExt cx="16" cy="20"/>
        </a:xfrm>
      </xdr:grpSpPr>
      <xdr:sp macro="" textlink="">
        <xdr:nvSpPr>
          <xdr:cNvPr id="137" name="Line 139">
            <a:extLst>
              <a:ext uri="{FF2B5EF4-FFF2-40B4-BE49-F238E27FC236}">
                <a16:creationId xmlns:a16="http://schemas.microsoft.com/office/drawing/2014/main" id="{00000000-0008-0000-6E00-00008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140">
            <a:extLst>
              <a:ext uri="{FF2B5EF4-FFF2-40B4-BE49-F238E27FC236}">
                <a16:creationId xmlns:a16="http://schemas.microsoft.com/office/drawing/2014/main" id="{00000000-0008-0000-6E00-00008A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57150</xdr:colOff>
      <xdr:row>65</xdr:row>
      <xdr:rowOff>57150</xdr:rowOff>
    </xdr:from>
    <xdr:to>
      <xdr:col>21</xdr:col>
      <xdr:colOff>19050</xdr:colOff>
      <xdr:row>66</xdr:row>
      <xdr:rowOff>114300</xdr:rowOff>
    </xdr:to>
    <xdr:sp macro="" textlink="">
      <xdr:nvSpPr>
        <xdr:cNvPr id="139" name="Oval 141">
          <a:extLst>
            <a:ext uri="{FF2B5EF4-FFF2-40B4-BE49-F238E27FC236}">
              <a16:creationId xmlns:a16="http://schemas.microsoft.com/office/drawing/2014/main" id="{00000000-0008-0000-6E00-00008B000000}"/>
            </a:ext>
          </a:extLst>
        </xdr:cNvPr>
        <xdr:cNvSpPr>
          <a:spLocks noChangeArrowheads="1"/>
        </xdr:cNvSpPr>
      </xdr:nvSpPr>
      <xdr:spPr bwMode="auto">
        <a:xfrm>
          <a:off x="3295650" y="11915775"/>
          <a:ext cx="1238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95250</xdr:colOff>
      <xdr:row>65</xdr:row>
      <xdr:rowOff>76200</xdr:rowOff>
    </xdr:from>
    <xdr:to>
      <xdr:col>21</xdr:col>
      <xdr:colOff>0</xdr:colOff>
      <xdr:row>66</xdr:row>
      <xdr:rowOff>190500</xdr:rowOff>
    </xdr:to>
    <xdr:sp macro="" textlink="">
      <xdr:nvSpPr>
        <xdr:cNvPr id="140" name="Text Box 142">
          <a:extLst>
            <a:ext uri="{FF2B5EF4-FFF2-40B4-BE49-F238E27FC236}">
              <a16:creationId xmlns:a16="http://schemas.microsoft.com/office/drawing/2014/main" id="{00000000-0008-0000-6E00-00008C000000}"/>
            </a:ext>
          </a:extLst>
        </xdr:cNvPr>
        <xdr:cNvSpPr txBox="1">
          <a:spLocks noChangeArrowheads="1"/>
        </xdr:cNvSpPr>
      </xdr:nvSpPr>
      <xdr:spPr bwMode="auto">
        <a:xfrm>
          <a:off x="3333750" y="11934825"/>
          <a:ext cx="666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20</xdr:col>
      <xdr:colOff>171450</xdr:colOff>
      <xdr:row>64</xdr:row>
      <xdr:rowOff>85725</xdr:rowOff>
    </xdr:from>
    <xdr:to>
      <xdr:col>20</xdr:col>
      <xdr:colOff>171450</xdr:colOff>
      <xdr:row>65</xdr:row>
      <xdr:rowOff>104775</xdr:rowOff>
    </xdr:to>
    <xdr:sp macro="" textlink="">
      <xdr:nvSpPr>
        <xdr:cNvPr id="141" name="Line 143">
          <a:extLst>
            <a:ext uri="{FF2B5EF4-FFF2-40B4-BE49-F238E27FC236}">
              <a16:creationId xmlns:a16="http://schemas.microsoft.com/office/drawing/2014/main" id="{00000000-0008-0000-6E00-00008D000000}"/>
            </a:ext>
          </a:extLst>
        </xdr:cNvPr>
        <xdr:cNvSpPr>
          <a:spLocks noChangeShapeType="1"/>
        </xdr:cNvSpPr>
      </xdr:nvSpPr>
      <xdr:spPr bwMode="auto">
        <a:xfrm>
          <a:off x="3400425" y="1175385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59</xdr:row>
      <xdr:rowOff>142875</xdr:rowOff>
    </xdr:from>
    <xdr:to>
      <xdr:col>7</xdr:col>
      <xdr:colOff>114300</xdr:colOff>
      <xdr:row>61</xdr:row>
      <xdr:rowOff>28575</xdr:rowOff>
    </xdr:to>
    <xdr:sp macro="" textlink="">
      <xdr:nvSpPr>
        <xdr:cNvPr id="142" name="Oval 144">
          <a:extLst>
            <a:ext uri="{FF2B5EF4-FFF2-40B4-BE49-F238E27FC236}">
              <a16:creationId xmlns:a16="http://schemas.microsoft.com/office/drawing/2014/main" id="{00000000-0008-0000-6E00-00008E000000}"/>
            </a:ext>
          </a:extLst>
        </xdr:cNvPr>
        <xdr:cNvSpPr>
          <a:spLocks noChangeArrowheads="1"/>
        </xdr:cNvSpPr>
      </xdr:nvSpPr>
      <xdr:spPr bwMode="auto">
        <a:xfrm>
          <a:off x="1019175" y="10858500"/>
          <a:ext cx="2286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57150</xdr:colOff>
      <xdr:row>57</xdr:row>
      <xdr:rowOff>123825</xdr:rowOff>
    </xdr:from>
    <xdr:to>
      <xdr:col>7</xdr:col>
      <xdr:colOff>123825</xdr:colOff>
      <xdr:row>59</xdr:row>
      <xdr:rowOff>38100</xdr:rowOff>
    </xdr:to>
    <xdr:sp macro="" textlink="">
      <xdr:nvSpPr>
        <xdr:cNvPr id="143" name="Oval 145">
          <a:extLst>
            <a:ext uri="{FF2B5EF4-FFF2-40B4-BE49-F238E27FC236}">
              <a16:creationId xmlns:a16="http://schemas.microsoft.com/office/drawing/2014/main" id="{00000000-0008-0000-6E00-00008F000000}"/>
            </a:ext>
          </a:extLst>
        </xdr:cNvPr>
        <xdr:cNvSpPr>
          <a:spLocks noChangeArrowheads="1"/>
        </xdr:cNvSpPr>
      </xdr:nvSpPr>
      <xdr:spPr bwMode="auto">
        <a:xfrm>
          <a:off x="1028700" y="10458450"/>
          <a:ext cx="228600" cy="2952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57</xdr:row>
      <xdr:rowOff>114300</xdr:rowOff>
    </xdr:from>
    <xdr:to>
      <xdr:col>7</xdr:col>
      <xdr:colOff>85725</xdr:colOff>
      <xdr:row>59</xdr:row>
      <xdr:rowOff>85725</xdr:rowOff>
    </xdr:to>
    <xdr:sp macro="" textlink="">
      <xdr:nvSpPr>
        <xdr:cNvPr id="144" name="Text Box 146">
          <a:extLst>
            <a:ext uri="{FF2B5EF4-FFF2-40B4-BE49-F238E27FC236}">
              <a16:creationId xmlns:a16="http://schemas.microsoft.com/office/drawing/2014/main" id="{00000000-0008-0000-6E00-000090000000}"/>
            </a:ext>
          </a:extLst>
        </xdr:cNvPr>
        <xdr:cNvSpPr txBox="1">
          <a:spLocks noChangeArrowheads="1"/>
        </xdr:cNvSpPr>
      </xdr:nvSpPr>
      <xdr:spPr bwMode="auto">
        <a:xfrm>
          <a:off x="1066800" y="10448925"/>
          <a:ext cx="1524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7</xdr:col>
      <xdr:colOff>142875</xdr:colOff>
      <xdr:row>48</xdr:row>
      <xdr:rowOff>142875</xdr:rowOff>
    </xdr:from>
    <xdr:to>
      <xdr:col>9</xdr:col>
      <xdr:colOff>38100</xdr:colOff>
      <xdr:row>49</xdr:row>
      <xdr:rowOff>190500</xdr:rowOff>
    </xdr:to>
    <xdr:sp macro="" textlink="">
      <xdr:nvSpPr>
        <xdr:cNvPr id="145" name="Oval 147">
          <a:extLst>
            <a:ext uri="{FF2B5EF4-FFF2-40B4-BE49-F238E27FC236}">
              <a16:creationId xmlns:a16="http://schemas.microsoft.com/office/drawing/2014/main" id="{00000000-0008-0000-6E00-000091000000}"/>
            </a:ext>
          </a:extLst>
        </xdr:cNvPr>
        <xdr:cNvSpPr>
          <a:spLocks noChangeArrowheads="1"/>
        </xdr:cNvSpPr>
      </xdr:nvSpPr>
      <xdr:spPr bwMode="auto">
        <a:xfrm>
          <a:off x="1276350" y="8763000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50</xdr:row>
      <xdr:rowOff>180975</xdr:rowOff>
    </xdr:from>
    <xdr:to>
      <xdr:col>22</xdr:col>
      <xdr:colOff>47625</xdr:colOff>
      <xdr:row>52</xdr:row>
      <xdr:rowOff>114300</xdr:rowOff>
    </xdr:to>
    <xdr:sp macro="" textlink="">
      <xdr:nvSpPr>
        <xdr:cNvPr id="146" name="Text Box 148">
          <a:extLst>
            <a:ext uri="{FF2B5EF4-FFF2-40B4-BE49-F238E27FC236}">
              <a16:creationId xmlns:a16="http://schemas.microsoft.com/office/drawing/2014/main" id="{00000000-0008-0000-6E00-000092000000}"/>
            </a:ext>
          </a:extLst>
        </xdr:cNvPr>
        <xdr:cNvSpPr txBox="1">
          <a:spLocks noChangeArrowheads="1"/>
        </xdr:cNvSpPr>
      </xdr:nvSpPr>
      <xdr:spPr bwMode="auto">
        <a:xfrm>
          <a:off x="3438525" y="9182100"/>
          <a:ext cx="171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57150</xdr:colOff>
      <xdr:row>22</xdr:row>
      <xdr:rowOff>19050</xdr:rowOff>
    </xdr:from>
    <xdr:to>
      <xdr:col>19</xdr:col>
      <xdr:colOff>47625</xdr:colOff>
      <xdr:row>23</xdr:row>
      <xdr:rowOff>9525</xdr:rowOff>
    </xdr:to>
    <xdr:grpSp>
      <xdr:nvGrpSpPr>
        <xdr:cNvPr id="147" name="Group 149">
          <a:extLst>
            <a:ext uri="{FF2B5EF4-FFF2-40B4-BE49-F238E27FC236}">
              <a16:creationId xmlns:a16="http://schemas.microsoft.com/office/drawing/2014/main" id="{00000000-0008-0000-6E00-000093000000}"/>
            </a:ext>
          </a:extLst>
        </xdr:cNvPr>
        <xdr:cNvGrpSpPr>
          <a:grpSpLocks/>
        </xdr:cNvGrpSpPr>
      </xdr:nvGrpSpPr>
      <xdr:grpSpPr bwMode="auto">
        <a:xfrm rot="5400000">
          <a:off x="2878015" y="3440723"/>
          <a:ext cx="151668" cy="312860"/>
          <a:chOff x="258" y="385"/>
          <a:chExt cx="19" cy="41"/>
        </a:xfrm>
      </xdr:grpSpPr>
      <xdr:grpSp>
        <xdr:nvGrpSpPr>
          <xdr:cNvPr id="148" name="Group 150">
            <a:extLst>
              <a:ext uri="{FF2B5EF4-FFF2-40B4-BE49-F238E27FC236}">
                <a16:creationId xmlns:a16="http://schemas.microsoft.com/office/drawing/2014/main" id="{00000000-0008-0000-6E00-000094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261" y="385"/>
            <a:ext cx="16" cy="20"/>
            <a:chOff x="1007" y="715"/>
            <a:chExt cx="16" cy="20"/>
          </a:xfrm>
        </xdr:grpSpPr>
        <xdr:sp macro="" textlink="">
          <xdr:nvSpPr>
            <xdr:cNvPr id="153" name="Line 151">
              <a:extLst>
                <a:ext uri="{FF2B5EF4-FFF2-40B4-BE49-F238E27FC236}">
                  <a16:creationId xmlns:a16="http://schemas.microsoft.com/office/drawing/2014/main" id="{00000000-0008-0000-6E00-000099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4" name="Line 152">
              <a:extLst>
                <a:ext uri="{FF2B5EF4-FFF2-40B4-BE49-F238E27FC236}">
                  <a16:creationId xmlns:a16="http://schemas.microsoft.com/office/drawing/2014/main" id="{00000000-0008-0000-6E00-00009A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9" name="Group 153">
            <a:extLst>
              <a:ext uri="{FF2B5EF4-FFF2-40B4-BE49-F238E27FC236}">
                <a16:creationId xmlns:a16="http://schemas.microsoft.com/office/drawing/2014/main" id="{00000000-0008-0000-6E00-000095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261" y="406"/>
            <a:ext cx="16" cy="20"/>
            <a:chOff x="1007" y="715"/>
            <a:chExt cx="16" cy="20"/>
          </a:xfrm>
        </xdr:grpSpPr>
        <xdr:sp macro="" textlink="">
          <xdr:nvSpPr>
            <xdr:cNvPr id="151" name="Line 154">
              <a:extLst>
                <a:ext uri="{FF2B5EF4-FFF2-40B4-BE49-F238E27FC236}">
                  <a16:creationId xmlns:a16="http://schemas.microsoft.com/office/drawing/2014/main" id="{00000000-0008-0000-6E00-000097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2" name="Line 155">
              <a:extLst>
                <a:ext uri="{FF2B5EF4-FFF2-40B4-BE49-F238E27FC236}">
                  <a16:creationId xmlns:a16="http://schemas.microsoft.com/office/drawing/2014/main" id="{00000000-0008-0000-6E00-000098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0" name="Line 156">
            <a:extLst>
              <a:ext uri="{FF2B5EF4-FFF2-40B4-BE49-F238E27FC236}">
                <a16:creationId xmlns:a16="http://schemas.microsoft.com/office/drawing/2014/main" id="{00000000-0008-0000-6E00-000096000000}"/>
              </a:ext>
            </a:extLst>
          </xdr:cNvPr>
          <xdr:cNvSpPr>
            <a:spLocks noChangeShapeType="1"/>
          </xdr:cNvSpPr>
        </xdr:nvSpPr>
        <xdr:spPr bwMode="auto">
          <a:xfrm>
            <a:off x="258" y="38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26</xdr:row>
      <xdr:rowOff>114300</xdr:rowOff>
    </xdr:from>
    <xdr:to>
      <xdr:col>7</xdr:col>
      <xdr:colOff>161925</xdr:colOff>
      <xdr:row>28</xdr:row>
      <xdr:rowOff>0</xdr:rowOff>
    </xdr:to>
    <xdr:sp macro="" textlink="">
      <xdr:nvSpPr>
        <xdr:cNvPr id="155" name="Oval 157">
          <a:extLst>
            <a:ext uri="{FF2B5EF4-FFF2-40B4-BE49-F238E27FC236}">
              <a16:creationId xmlns:a16="http://schemas.microsoft.com/office/drawing/2014/main" id="{00000000-0008-0000-6E00-00009B000000}"/>
            </a:ext>
          </a:extLst>
        </xdr:cNvPr>
        <xdr:cNvSpPr>
          <a:spLocks noChangeArrowheads="1"/>
        </xdr:cNvSpPr>
      </xdr:nvSpPr>
      <xdr:spPr bwMode="auto">
        <a:xfrm>
          <a:off x="1066800" y="4543425"/>
          <a:ext cx="2286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26</xdr:row>
      <xdr:rowOff>104775</xdr:rowOff>
    </xdr:from>
    <xdr:to>
      <xdr:col>9</xdr:col>
      <xdr:colOff>76200</xdr:colOff>
      <xdr:row>27</xdr:row>
      <xdr:rowOff>190500</xdr:rowOff>
    </xdr:to>
    <xdr:sp macro="" textlink="">
      <xdr:nvSpPr>
        <xdr:cNvPr id="156" name="Oval 158">
          <a:extLst>
            <a:ext uri="{FF2B5EF4-FFF2-40B4-BE49-F238E27FC236}">
              <a16:creationId xmlns:a16="http://schemas.microsoft.com/office/drawing/2014/main" id="{00000000-0008-0000-6E00-00009C000000}"/>
            </a:ext>
          </a:extLst>
        </xdr:cNvPr>
        <xdr:cNvSpPr>
          <a:spLocks noChangeArrowheads="1"/>
        </xdr:cNvSpPr>
      </xdr:nvSpPr>
      <xdr:spPr bwMode="auto">
        <a:xfrm>
          <a:off x="1304925" y="4533900"/>
          <a:ext cx="228600" cy="2762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28</xdr:row>
      <xdr:rowOff>28575</xdr:rowOff>
    </xdr:from>
    <xdr:to>
      <xdr:col>8</xdr:col>
      <xdr:colOff>0</xdr:colOff>
      <xdr:row>29</xdr:row>
      <xdr:rowOff>76200</xdr:rowOff>
    </xdr:to>
    <xdr:sp macro="" textlink="">
      <xdr:nvSpPr>
        <xdr:cNvPr id="157" name="Oval 159">
          <a:extLst>
            <a:ext uri="{FF2B5EF4-FFF2-40B4-BE49-F238E27FC236}">
              <a16:creationId xmlns:a16="http://schemas.microsoft.com/office/drawing/2014/main" id="{00000000-0008-0000-6E00-00009D000000}"/>
            </a:ext>
          </a:extLst>
        </xdr:cNvPr>
        <xdr:cNvSpPr>
          <a:spLocks noChangeArrowheads="1"/>
        </xdr:cNvSpPr>
      </xdr:nvSpPr>
      <xdr:spPr bwMode="auto">
        <a:xfrm>
          <a:off x="1076325" y="4838700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28</xdr:row>
      <xdr:rowOff>28575</xdr:rowOff>
    </xdr:from>
    <xdr:to>
      <xdr:col>9</xdr:col>
      <xdr:colOff>76200</xdr:colOff>
      <xdr:row>29</xdr:row>
      <xdr:rowOff>76200</xdr:rowOff>
    </xdr:to>
    <xdr:sp macro="" textlink="">
      <xdr:nvSpPr>
        <xdr:cNvPr id="158" name="Oval 160">
          <a:extLst>
            <a:ext uri="{FF2B5EF4-FFF2-40B4-BE49-F238E27FC236}">
              <a16:creationId xmlns:a16="http://schemas.microsoft.com/office/drawing/2014/main" id="{00000000-0008-0000-6E00-00009E000000}"/>
            </a:ext>
          </a:extLst>
        </xdr:cNvPr>
        <xdr:cNvSpPr>
          <a:spLocks noChangeArrowheads="1"/>
        </xdr:cNvSpPr>
      </xdr:nvSpPr>
      <xdr:spPr bwMode="auto">
        <a:xfrm>
          <a:off x="1304925" y="48387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26</xdr:row>
      <xdr:rowOff>142875</xdr:rowOff>
    </xdr:from>
    <xdr:to>
      <xdr:col>7</xdr:col>
      <xdr:colOff>142875</xdr:colOff>
      <xdr:row>28</xdr:row>
      <xdr:rowOff>66675</xdr:rowOff>
    </xdr:to>
    <xdr:sp macro="" textlink="">
      <xdr:nvSpPr>
        <xdr:cNvPr id="159" name="Text Box 161">
          <a:extLst>
            <a:ext uri="{FF2B5EF4-FFF2-40B4-BE49-F238E27FC236}">
              <a16:creationId xmlns:a16="http://schemas.microsoft.com/office/drawing/2014/main" id="{00000000-0008-0000-6E00-00009F000000}"/>
            </a:ext>
          </a:extLst>
        </xdr:cNvPr>
        <xdr:cNvSpPr txBox="1">
          <a:spLocks noChangeArrowheads="1"/>
        </xdr:cNvSpPr>
      </xdr:nvSpPr>
      <xdr:spPr bwMode="auto">
        <a:xfrm>
          <a:off x="1104900" y="4572000"/>
          <a:ext cx="1714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</a:t>
          </a:r>
        </a:p>
      </xdr:txBody>
    </xdr:sp>
    <xdr:clientData/>
  </xdr:twoCellAnchor>
  <xdr:twoCellAnchor>
    <xdr:from>
      <xdr:col>8</xdr:col>
      <xdr:colOff>47625</xdr:colOff>
      <xdr:row>26</xdr:row>
      <xdr:rowOff>152400</xdr:rowOff>
    </xdr:from>
    <xdr:to>
      <xdr:col>9</xdr:col>
      <xdr:colOff>57150</xdr:colOff>
      <xdr:row>28</xdr:row>
      <xdr:rowOff>0</xdr:rowOff>
    </xdr:to>
    <xdr:sp macro="" textlink="">
      <xdr:nvSpPr>
        <xdr:cNvPr id="160" name="Text Box 162">
          <a:extLst>
            <a:ext uri="{FF2B5EF4-FFF2-40B4-BE49-F238E27FC236}">
              <a16:creationId xmlns:a16="http://schemas.microsoft.com/office/drawing/2014/main" id="{00000000-0008-0000-6E00-0000A0000000}"/>
            </a:ext>
          </a:extLst>
        </xdr:cNvPr>
        <xdr:cNvSpPr txBox="1">
          <a:spLocks noChangeArrowheads="1"/>
        </xdr:cNvSpPr>
      </xdr:nvSpPr>
      <xdr:spPr bwMode="auto">
        <a:xfrm>
          <a:off x="1343025" y="4581525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N3</a:t>
          </a:r>
        </a:p>
      </xdr:txBody>
    </xdr:sp>
    <xdr:clientData/>
  </xdr:twoCellAnchor>
  <xdr:twoCellAnchor>
    <xdr:from>
      <xdr:col>6</xdr:col>
      <xdr:colOff>142875</xdr:colOff>
      <xdr:row>29</xdr:row>
      <xdr:rowOff>133350</xdr:rowOff>
    </xdr:from>
    <xdr:to>
      <xdr:col>7</xdr:col>
      <xdr:colOff>152400</xdr:colOff>
      <xdr:row>31</xdr:row>
      <xdr:rowOff>19050</xdr:rowOff>
    </xdr:to>
    <xdr:sp macro="" textlink="">
      <xdr:nvSpPr>
        <xdr:cNvPr id="161" name="Text Box 163">
          <a:extLst>
            <a:ext uri="{FF2B5EF4-FFF2-40B4-BE49-F238E27FC236}">
              <a16:creationId xmlns:a16="http://schemas.microsoft.com/office/drawing/2014/main" id="{00000000-0008-0000-6E00-0000A1000000}"/>
            </a:ext>
          </a:extLst>
        </xdr:cNvPr>
        <xdr:cNvSpPr txBox="1">
          <a:spLocks noChangeArrowheads="1"/>
        </xdr:cNvSpPr>
      </xdr:nvSpPr>
      <xdr:spPr bwMode="auto">
        <a:xfrm>
          <a:off x="1114425" y="5133975"/>
          <a:ext cx="1714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6</xdr:col>
      <xdr:colOff>142875</xdr:colOff>
      <xdr:row>28</xdr:row>
      <xdr:rowOff>19050</xdr:rowOff>
    </xdr:from>
    <xdr:to>
      <xdr:col>7</xdr:col>
      <xdr:colOff>152400</xdr:colOff>
      <xdr:row>29</xdr:row>
      <xdr:rowOff>190500</xdr:rowOff>
    </xdr:to>
    <xdr:sp macro="" textlink="">
      <xdr:nvSpPr>
        <xdr:cNvPr id="162" name="Text Box 164">
          <a:extLst>
            <a:ext uri="{FF2B5EF4-FFF2-40B4-BE49-F238E27FC236}">
              <a16:creationId xmlns:a16="http://schemas.microsoft.com/office/drawing/2014/main" id="{00000000-0008-0000-6E00-0000A2000000}"/>
            </a:ext>
          </a:extLst>
        </xdr:cNvPr>
        <xdr:cNvSpPr txBox="1">
          <a:spLocks noChangeArrowheads="1"/>
        </xdr:cNvSpPr>
      </xdr:nvSpPr>
      <xdr:spPr bwMode="auto">
        <a:xfrm>
          <a:off x="1114425" y="4829175"/>
          <a:ext cx="17145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8</xdr:col>
      <xdr:colOff>47625</xdr:colOff>
      <xdr:row>28</xdr:row>
      <xdr:rowOff>57150</xdr:rowOff>
    </xdr:from>
    <xdr:to>
      <xdr:col>9</xdr:col>
      <xdr:colOff>57150</xdr:colOff>
      <xdr:row>29</xdr:row>
      <xdr:rowOff>152400</xdr:rowOff>
    </xdr:to>
    <xdr:sp macro="" textlink="">
      <xdr:nvSpPr>
        <xdr:cNvPr id="163" name="Text Box 165">
          <a:extLst>
            <a:ext uri="{FF2B5EF4-FFF2-40B4-BE49-F238E27FC236}">
              <a16:creationId xmlns:a16="http://schemas.microsoft.com/office/drawing/2014/main" id="{00000000-0008-0000-6E00-0000A3000000}"/>
            </a:ext>
          </a:extLst>
        </xdr:cNvPr>
        <xdr:cNvSpPr txBox="1">
          <a:spLocks noChangeArrowheads="1"/>
        </xdr:cNvSpPr>
      </xdr:nvSpPr>
      <xdr:spPr bwMode="auto">
        <a:xfrm>
          <a:off x="1343025" y="4867275"/>
          <a:ext cx="1714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N12</a:t>
          </a:r>
        </a:p>
      </xdr:txBody>
    </xdr:sp>
    <xdr:clientData/>
  </xdr:twoCellAnchor>
  <xdr:twoCellAnchor>
    <xdr:from>
      <xdr:col>14</xdr:col>
      <xdr:colOff>152400</xdr:colOff>
      <xdr:row>27</xdr:row>
      <xdr:rowOff>190500</xdr:rowOff>
    </xdr:from>
    <xdr:to>
      <xdr:col>15</xdr:col>
      <xdr:colOff>66675</xdr:colOff>
      <xdr:row>28</xdr:row>
      <xdr:rowOff>76200</xdr:rowOff>
    </xdr:to>
    <xdr:sp macro="" textlink="">
      <xdr:nvSpPr>
        <xdr:cNvPr id="164" name="Oval 166">
          <a:extLst>
            <a:ext uri="{FF2B5EF4-FFF2-40B4-BE49-F238E27FC236}">
              <a16:creationId xmlns:a16="http://schemas.microsoft.com/office/drawing/2014/main" id="{00000000-0008-0000-6E00-0000A4000000}"/>
            </a:ext>
          </a:extLst>
        </xdr:cNvPr>
        <xdr:cNvSpPr>
          <a:spLocks noChangeArrowheads="1"/>
        </xdr:cNvSpPr>
      </xdr:nvSpPr>
      <xdr:spPr bwMode="auto">
        <a:xfrm>
          <a:off x="2419350" y="4810125"/>
          <a:ext cx="76200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152400</xdr:colOff>
      <xdr:row>27</xdr:row>
      <xdr:rowOff>123825</xdr:rowOff>
    </xdr:from>
    <xdr:to>
      <xdr:col>18</xdr:col>
      <xdr:colOff>209550</xdr:colOff>
      <xdr:row>28</xdr:row>
      <xdr:rowOff>152400</xdr:rowOff>
    </xdr:to>
    <xdr:sp macro="" textlink="">
      <xdr:nvSpPr>
        <xdr:cNvPr id="165" name="Oval 167">
          <a:extLst>
            <a:ext uri="{FF2B5EF4-FFF2-40B4-BE49-F238E27FC236}">
              <a16:creationId xmlns:a16="http://schemas.microsoft.com/office/drawing/2014/main" id="{00000000-0008-0000-6E00-0000A5000000}"/>
            </a:ext>
          </a:extLst>
        </xdr:cNvPr>
        <xdr:cNvSpPr>
          <a:spLocks noChangeArrowheads="1"/>
        </xdr:cNvSpPr>
      </xdr:nvSpPr>
      <xdr:spPr bwMode="auto">
        <a:xfrm>
          <a:off x="2905125" y="4743450"/>
          <a:ext cx="171450" cy="21907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57150</xdr:colOff>
      <xdr:row>24</xdr:row>
      <xdr:rowOff>133350</xdr:rowOff>
    </xdr:from>
    <xdr:to>
      <xdr:col>14</xdr:col>
      <xdr:colOff>76200</xdr:colOff>
      <xdr:row>25</xdr:row>
      <xdr:rowOff>133350</xdr:rowOff>
    </xdr:to>
    <xdr:grpSp>
      <xdr:nvGrpSpPr>
        <xdr:cNvPr id="166" name="Group 168">
          <a:extLst>
            <a:ext uri="{FF2B5EF4-FFF2-40B4-BE49-F238E27FC236}">
              <a16:creationId xmlns:a16="http://schemas.microsoft.com/office/drawing/2014/main" id="{00000000-0008-0000-6E00-0000A6000000}"/>
            </a:ext>
          </a:extLst>
        </xdr:cNvPr>
        <xdr:cNvGrpSpPr>
          <a:grpSpLocks/>
        </xdr:cNvGrpSpPr>
      </xdr:nvGrpSpPr>
      <xdr:grpSpPr bwMode="auto">
        <a:xfrm rot="-5400000">
          <a:off x="2162175" y="3948479"/>
          <a:ext cx="161192" cy="180242"/>
          <a:chOff x="1007" y="715"/>
          <a:chExt cx="16" cy="20"/>
        </a:xfrm>
      </xdr:grpSpPr>
      <xdr:sp macro="" textlink="">
        <xdr:nvSpPr>
          <xdr:cNvPr id="167" name="Line 169">
            <a:extLst>
              <a:ext uri="{FF2B5EF4-FFF2-40B4-BE49-F238E27FC236}">
                <a16:creationId xmlns:a16="http://schemas.microsoft.com/office/drawing/2014/main" id="{00000000-0008-0000-6E00-0000A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170">
            <a:extLst>
              <a:ext uri="{FF2B5EF4-FFF2-40B4-BE49-F238E27FC236}">
                <a16:creationId xmlns:a16="http://schemas.microsoft.com/office/drawing/2014/main" id="{00000000-0008-0000-6E00-0000A8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28575</xdr:rowOff>
    </xdr:from>
    <xdr:to>
      <xdr:col>14</xdr:col>
      <xdr:colOff>76200</xdr:colOff>
      <xdr:row>22</xdr:row>
      <xdr:rowOff>142875</xdr:rowOff>
    </xdr:to>
    <xdr:grpSp>
      <xdr:nvGrpSpPr>
        <xdr:cNvPr id="169" name="Group 171">
          <a:extLst>
            <a:ext uri="{FF2B5EF4-FFF2-40B4-BE49-F238E27FC236}">
              <a16:creationId xmlns:a16="http://schemas.microsoft.com/office/drawing/2014/main" id="{00000000-0008-0000-6E00-0000A9000000}"/>
            </a:ext>
          </a:extLst>
        </xdr:cNvPr>
        <xdr:cNvGrpSpPr>
          <a:grpSpLocks/>
        </xdr:cNvGrpSpPr>
      </xdr:nvGrpSpPr>
      <xdr:grpSpPr bwMode="auto">
        <a:xfrm>
          <a:off x="2105025" y="3369652"/>
          <a:ext cx="227867" cy="275492"/>
          <a:chOff x="276" y="271"/>
          <a:chExt cx="25" cy="29"/>
        </a:xfrm>
      </xdr:grpSpPr>
      <xdr:sp macro="" textlink="">
        <xdr:nvSpPr>
          <xdr:cNvPr id="170" name="Oval 172">
            <a:extLst>
              <a:ext uri="{FF2B5EF4-FFF2-40B4-BE49-F238E27FC236}">
                <a16:creationId xmlns:a16="http://schemas.microsoft.com/office/drawing/2014/main" id="{00000000-0008-0000-6E00-0000AA000000}"/>
              </a:ext>
            </a:extLst>
          </xdr:cNvPr>
          <xdr:cNvSpPr>
            <a:spLocks noChangeArrowheads="1"/>
          </xdr:cNvSpPr>
        </xdr:nvSpPr>
        <xdr:spPr bwMode="auto">
          <a:xfrm>
            <a:off x="276" y="271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1" name="Text Box 173">
            <a:extLst>
              <a:ext uri="{FF2B5EF4-FFF2-40B4-BE49-F238E27FC236}">
                <a16:creationId xmlns:a16="http://schemas.microsoft.com/office/drawing/2014/main" id="{00000000-0008-0000-6E00-0000A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0" y="271"/>
            <a:ext cx="19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N9B</a:t>
            </a:r>
          </a:p>
        </xdr:txBody>
      </xdr:sp>
    </xdr:grpSp>
    <xdr:clientData/>
  </xdr:twoCellAnchor>
  <xdr:twoCellAnchor>
    <xdr:from>
      <xdr:col>15</xdr:col>
      <xdr:colOff>0</xdr:colOff>
      <xdr:row>23</xdr:row>
      <xdr:rowOff>57150</xdr:rowOff>
    </xdr:from>
    <xdr:to>
      <xdr:col>16</xdr:col>
      <xdr:colOff>9525</xdr:colOff>
      <xdr:row>24</xdr:row>
      <xdr:rowOff>19050</xdr:rowOff>
    </xdr:to>
    <xdr:grpSp>
      <xdr:nvGrpSpPr>
        <xdr:cNvPr id="172" name="Group 174">
          <a:extLst>
            <a:ext uri="{FF2B5EF4-FFF2-40B4-BE49-F238E27FC236}">
              <a16:creationId xmlns:a16="http://schemas.microsoft.com/office/drawing/2014/main" id="{00000000-0008-0000-6E00-0000AC000000}"/>
            </a:ext>
          </a:extLst>
        </xdr:cNvPr>
        <xdr:cNvGrpSpPr>
          <a:grpSpLocks/>
        </xdr:cNvGrpSpPr>
      </xdr:nvGrpSpPr>
      <xdr:grpSpPr bwMode="auto">
        <a:xfrm rot="-5400000">
          <a:off x="2441698" y="3696799"/>
          <a:ext cx="123092" cy="170717"/>
          <a:chOff x="1007" y="715"/>
          <a:chExt cx="16" cy="20"/>
        </a:xfrm>
      </xdr:grpSpPr>
      <xdr:sp macro="" textlink="">
        <xdr:nvSpPr>
          <xdr:cNvPr id="173" name="Line 175">
            <a:extLst>
              <a:ext uri="{FF2B5EF4-FFF2-40B4-BE49-F238E27FC236}">
                <a16:creationId xmlns:a16="http://schemas.microsoft.com/office/drawing/2014/main" id="{00000000-0008-0000-6E00-0000A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176">
            <a:extLst>
              <a:ext uri="{FF2B5EF4-FFF2-40B4-BE49-F238E27FC236}">
                <a16:creationId xmlns:a16="http://schemas.microsoft.com/office/drawing/2014/main" id="{00000000-0008-0000-6E00-0000AE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123825</xdr:colOff>
      <xdr:row>20</xdr:row>
      <xdr:rowOff>133350</xdr:rowOff>
    </xdr:from>
    <xdr:to>
      <xdr:col>16</xdr:col>
      <xdr:colOff>19050</xdr:colOff>
      <xdr:row>22</xdr:row>
      <xdr:rowOff>19050</xdr:rowOff>
    </xdr:to>
    <xdr:sp macro="" textlink="">
      <xdr:nvSpPr>
        <xdr:cNvPr id="175" name="Oval 177">
          <a:extLst>
            <a:ext uri="{FF2B5EF4-FFF2-40B4-BE49-F238E27FC236}">
              <a16:creationId xmlns:a16="http://schemas.microsoft.com/office/drawing/2014/main" id="{00000000-0008-0000-6E00-0000AF000000}"/>
            </a:ext>
          </a:extLst>
        </xdr:cNvPr>
        <xdr:cNvSpPr>
          <a:spLocks noChangeArrowheads="1"/>
        </xdr:cNvSpPr>
      </xdr:nvSpPr>
      <xdr:spPr bwMode="auto">
        <a:xfrm>
          <a:off x="2390775" y="3419475"/>
          <a:ext cx="2190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152400</xdr:colOff>
      <xdr:row>20</xdr:row>
      <xdr:rowOff>123825</xdr:rowOff>
    </xdr:from>
    <xdr:to>
      <xdr:col>15</xdr:col>
      <xdr:colOff>161925</xdr:colOff>
      <xdr:row>22</xdr:row>
      <xdr:rowOff>76200</xdr:rowOff>
    </xdr:to>
    <xdr:sp macro="" textlink="">
      <xdr:nvSpPr>
        <xdr:cNvPr id="176" name="Text Box 178">
          <a:extLst>
            <a:ext uri="{FF2B5EF4-FFF2-40B4-BE49-F238E27FC236}">
              <a16:creationId xmlns:a16="http://schemas.microsoft.com/office/drawing/2014/main" id="{00000000-0008-0000-6E00-0000B0000000}"/>
            </a:ext>
          </a:extLst>
        </xdr:cNvPr>
        <xdr:cNvSpPr txBox="1">
          <a:spLocks noChangeArrowheads="1"/>
        </xdr:cNvSpPr>
      </xdr:nvSpPr>
      <xdr:spPr bwMode="auto">
        <a:xfrm>
          <a:off x="2419350" y="3409950"/>
          <a:ext cx="17145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13</xdr:col>
      <xdr:colOff>152400</xdr:colOff>
      <xdr:row>22</xdr:row>
      <xdr:rowOff>104775</xdr:rowOff>
    </xdr:from>
    <xdr:to>
      <xdr:col>13</xdr:col>
      <xdr:colOff>152400</xdr:colOff>
      <xdr:row>25</xdr:row>
      <xdr:rowOff>19050</xdr:rowOff>
    </xdr:to>
    <xdr:sp macro="" textlink="">
      <xdr:nvSpPr>
        <xdr:cNvPr id="177" name="Line 179">
          <a:extLst>
            <a:ext uri="{FF2B5EF4-FFF2-40B4-BE49-F238E27FC236}">
              <a16:creationId xmlns:a16="http://schemas.microsoft.com/office/drawing/2014/main" id="{00000000-0008-0000-6E00-0000B1000000}"/>
            </a:ext>
          </a:extLst>
        </xdr:cNvPr>
        <xdr:cNvSpPr>
          <a:spLocks noChangeShapeType="1"/>
        </xdr:cNvSpPr>
      </xdr:nvSpPr>
      <xdr:spPr bwMode="auto">
        <a:xfrm flipV="1">
          <a:off x="2257425" y="377190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22</xdr:row>
      <xdr:rowOff>85725</xdr:rowOff>
    </xdr:from>
    <xdr:to>
      <xdr:col>15</xdr:col>
      <xdr:colOff>85725</xdr:colOff>
      <xdr:row>23</xdr:row>
      <xdr:rowOff>76200</xdr:rowOff>
    </xdr:to>
    <xdr:sp macro="" textlink="">
      <xdr:nvSpPr>
        <xdr:cNvPr id="178" name="Line 180">
          <a:extLst>
            <a:ext uri="{FF2B5EF4-FFF2-40B4-BE49-F238E27FC236}">
              <a16:creationId xmlns:a16="http://schemas.microsoft.com/office/drawing/2014/main" id="{00000000-0008-0000-6E00-0000B2000000}"/>
            </a:ext>
          </a:extLst>
        </xdr:cNvPr>
        <xdr:cNvSpPr>
          <a:spLocks noChangeShapeType="1"/>
        </xdr:cNvSpPr>
      </xdr:nvSpPr>
      <xdr:spPr bwMode="auto">
        <a:xfrm flipV="1">
          <a:off x="2514600" y="37528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123825</xdr:colOff>
      <xdr:row>21</xdr:row>
      <xdr:rowOff>161925</xdr:rowOff>
    </xdr:from>
    <xdr:to>
      <xdr:col>25</xdr:col>
      <xdr:colOff>19050</xdr:colOff>
      <xdr:row>23</xdr:row>
      <xdr:rowOff>9525</xdr:rowOff>
    </xdr:to>
    <xdr:sp macro="" textlink="">
      <xdr:nvSpPr>
        <xdr:cNvPr id="179" name="Oval 181">
          <a:extLst>
            <a:ext uri="{FF2B5EF4-FFF2-40B4-BE49-F238E27FC236}">
              <a16:creationId xmlns:a16="http://schemas.microsoft.com/office/drawing/2014/main" id="{00000000-0008-0000-6E00-0000B3000000}"/>
            </a:ext>
          </a:extLst>
        </xdr:cNvPr>
        <xdr:cNvSpPr>
          <a:spLocks noChangeArrowheads="1"/>
        </xdr:cNvSpPr>
      </xdr:nvSpPr>
      <xdr:spPr bwMode="auto">
        <a:xfrm>
          <a:off x="3848100" y="3638550"/>
          <a:ext cx="219075" cy="2286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22</xdr:row>
      <xdr:rowOff>19050</xdr:rowOff>
    </xdr:from>
    <xdr:to>
      <xdr:col>24</xdr:col>
      <xdr:colOff>161925</xdr:colOff>
      <xdr:row>23</xdr:row>
      <xdr:rowOff>19050</xdr:rowOff>
    </xdr:to>
    <xdr:sp macro="" textlink="">
      <xdr:nvSpPr>
        <xdr:cNvPr id="180" name="Text Box 182">
          <a:extLst>
            <a:ext uri="{FF2B5EF4-FFF2-40B4-BE49-F238E27FC236}">
              <a16:creationId xmlns:a16="http://schemas.microsoft.com/office/drawing/2014/main" id="{00000000-0008-0000-6E00-0000B4000000}"/>
            </a:ext>
          </a:extLst>
        </xdr:cNvPr>
        <xdr:cNvSpPr txBox="1">
          <a:spLocks noChangeArrowheads="1"/>
        </xdr:cNvSpPr>
      </xdr:nvSpPr>
      <xdr:spPr bwMode="auto">
        <a:xfrm>
          <a:off x="3886200" y="3686175"/>
          <a:ext cx="161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N2</a:t>
          </a:r>
        </a:p>
      </xdr:txBody>
    </xdr:sp>
    <xdr:clientData/>
  </xdr:twoCellAnchor>
  <xdr:twoCellAnchor>
    <xdr:from>
      <xdr:col>23</xdr:col>
      <xdr:colOff>123825</xdr:colOff>
      <xdr:row>20</xdr:row>
      <xdr:rowOff>76200</xdr:rowOff>
    </xdr:from>
    <xdr:to>
      <xdr:col>25</xdr:col>
      <xdr:colOff>19050</xdr:colOff>
      <xdr:row>21</xdr:row>
      <xdr:rowOff>161925</xdr:rowOff>
    </xdr:to>
    <xdr:sp macro="" textlink="">
      <xdr:nvSpPr>
        <xdr:cNvPr id="181" name="Oval 183">
          <a:extLst>
            <a:ext uri="{FF2B5EF4-FFF2-40B4-BE49-F238E27FC236}">
              <a16:creationId xmlns:a16="http://schemas.microsoft.com/office/drawing/2014/main" id="{00000000-0008-0000-6E00-0000B5000000}"/>
            </a:ext>
          </a:extLst>
        </xdr:cNvPr>
        <xdr:cNvSpPr>
          <a:spLocks noChangeArrowheads="1"/>
        </xdr:cNvSpPr>
      </xdr:nvSpPr>
      <xdr:spPr bwMode="auto">
        <a:xfrm>
          <a:off x="3848100" y="3362325"/>
          <a:ext cx="219075" cy="2762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20</xdr:row>
      <xdr:rowOff>57150</xdr:rowOff>
    </xdr:from>
    <xdr:to>
      <xdr:col>25</xdr:col>
      <xdr:colOff>38100</xdr:colOff>
      <xdr:row>21</xdr:row>
      <xdr:rowOff>180975</xdr:rowOff>
    </xdr:to>
    <xdr:sp macro="" textlink="">
      <xdr:nvSpPr>
        <xdr:cNvPr id="182" name="Text Box 184">
          <a:extLst>
            <a:ext uri="{FF2B5EF4-FFF2-40B4-BE49-F238E27FC236}">
              <a16:creationId xmlns:a16="http://schemas.microsoft.com/office/drawing/2014/main" id="{00000000-0008-0000-6E00-0000B6000000}"/>
            </a:ext>
          </a:extLst>
        </xdr:cNvPr>
        <xdr:cNvSpPr txBox="1">
          <a:spLocks noChangeArrowheads="1"/>
        </xdr:cNvSpPr>
      </xdr:nvSpPr>
      <xdr:spPr bwMode="auto">
        <a:xfrm>
          <a:off x="3867150" y="3343275"/>
          <a:ext cx="2190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23</xdr:col>
      <xdr:colOff>123825</xdr:colOff>
      <xdr:row>18</xdr:row>
      <xdr:rowOff>190500</xdr:rowOff>
    </xdr:from>
    <xdr:to>
      <xdr:col>25</xdr:col>
      <xdr:colOff>19050</xdr:colOff>
      <xdr:row>20</xdr:row>
      <xdr:rowOff>66675</xdr:rowOff>
    </xdr:to>
    <xdr:sp macro="" textlink="">
      <xdr:nvSpPr>
        <xdr:cNvPr id="183" name="Oval 185">
          <a:extLst>
            <a:ext uri="{FF2B5EF4-FFF2-40B4-BE49-F238E27FC236}">
              <a16:creationId xmlns:a16="http://schemas.microsoft.com/office/drawing/2014/main" id="{00000000-0008-0000-6E00-0000B7000000}"/>
            </a:ext>
          </a:extLst>
        </xdr:cNvPr>
        <xdr:cNvSpPr>
          <a:spLocks noChangeArrowheads="1"/>
        </xdr:cNvSpPr>
      </xdr:nvSpPr>
      <xdr:spPr bwMode="auto">
        <a:xfrm>
          <a:off x="3848100" y="3095625"/>
          <a:ext cx="219075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19</xdr:row>
      <xdr:rowOff>19050</xdr:rowOff>
    </xdr:from>
    <xdr:to>
      <xdr:col>25</xdr:col>
      <xdr:colOff>0</xdr:colOff>
      <xdr:row>20</xdr:row>
      <xdr:rowOff>95250</xdr:rowOff>
    </xdr:to>
    <xdr:sp macro="" textlink="">
      <xdr:nvSpPr>
        <xdr:cNvPr id="184" name="Text Box 186">
          <a:extLst>
            <a:ext uri="{FF2B5EF4-FFF2-40B4-BE49-F238E27FC236}">
              <a16:creationId xmlns:a16="http://schemas.microsoft.com/office/drawing/2014/main" id="{00000000-0008-0000-6E00-0000B8000000}"/>
            </a:ext>
          </a:extLst>
        </xdr:cNvPr>
        <xdr:cNvSpPr txBox="1">
          <a:spLocks noChangeArrowheads="1"/>
        </xdr:cNvSpPr>
      </xdr:nvSpPr>
      <xdr:spPr bwMode="auto">
        <a:xfrm>
          <a:off x="3886200" y="3114675"/>
          <a:ext cx="161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114300</xdr:colOff>
      <xdr:row>28</xdr:row>
      <xdr:rowOff>133350</xdr:rowOff>
    </xdr:from>
    <xdr:to>
      <xdr:col>21</xdr:col>
      <xdr:colOff>76200</xdr:colOff>
      <xdr:row>29</xdr:row>
      <xdr:rowOff>180975</xdr:rowOff>
    </xdr:to>
    <xdr:sp macro="" textlink="">
      <xdr:nvSpPr>
        <xdr:cNvPr id="185" name="Oval 187">
          <a:extLst>
            <a:ext uri="{FF2B5EF4-FFF2-40B4-BE49-F238E27FC236}">
              <a16:creationId xmlns:a16="http://schemas.microsoft.com/office/drawing/2014/main" id="{00000000-0008-0000-6E00-0000B9000000}"/>
            </a:ext>
          </a:extLst>
        </xdr:cNvPr>
        <xdr:cNvSpPr>
          <a:spLocks noChangeArrowheads="1"/>
        </xdr:cNvSpPr>
      </xdr:nvSpPr>
      <xdr:spPr bwMode="auto">
        <a:xfrm>
          <a:off x="3352800" y="4943475"/>
          <a:ext cx="12382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28</xdr:row>
      <xdr:rowOff>152400</xdr:rowOff>
    </xdr:from>
    <xdr:to>
      <xdr:col>21</xdr:col>
      <xdr:colOff>38100</xdr:colOff>
      <xdr:row>29</xdr:row>
      <xdr:rowOff>190500</xdr:rowOff>
    </xdr:to>
    <xdr:sp macro="" textlink="">
      <xdr:nvSpPr>
        <xdr:cNvPr id="186" name="Text Box 188">
          <a:extLst>
            <a:ext uri="{FF2B5EF4-FFF2-40B4-BE49-F238E27FC236}">
              <a16:creationId xmlns:a16="http://schemas.microsoft.com/office/drawing/2014/main" id="{00000000-0008-0000-6E00-0000BA000000}"/>
            </a:ext>
          </a:extLst>
        </xdr:cNvPr>
        <xdr:cNvSpPr txBox="1">
          <a:spLocks noChangeArrowheads="1"/>
        </xdr:cNvSpPr>
      </xdr:nvSpPr>
      <xdr:spPr bwMode="auto">
        <a:xfrm>
          <a:off x="3400425" y="4962525"/>
          <a:ext cx="381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17</xdr:col>
      <xdr:colOff>0</xdr:colOff>
      <xdr:row>29</xdr:row>
      <xdr:rowOff>9525</xdr:rowOff>
    </xdr:from>
    <xdr:to>
      <xdr:col>18</xdr:col>
      <xdr:colOff>66675</xdr:colOff>
      <xdr:row>30</xdr:row>
      <xdr:rowOff>57150</xdr:rowOff>
    </xdr:to>
    <xdr:sp macro="" textlink="">
      <xdr:nvSpPr>
        <xdr:cNvPr id="187" name="Oval 189">
          <a:extLst>
            <a:ext uri="{FF2B5EF4-FFF2-40B4-BE49-F238E27FC236}">
              <a16:creationId xmlns:a16="http://schemas.microsoft.com/office/drawing/2014/main" id="{00000000-0008-0000-6E00-0000BB000000}"/>
            </a:ext>
          </a:extLst>
        </xdr:cNvPr>
        <xdr:cNvSpPr>
          <a:spLocks noChangeArrowheads="1"/>
        </xdr:cNvSpPr>
      </xdr:nvSpPr>
      <xdr:spPr bwMode="auto">
        <a:xfrm>
          <a:off x="2752725" y="501015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95250</xdr:colOff>
      <xdr:row>30</xdr:row>
      <xdr:rowOff>142875</xdr:rowOff>
    </xdr:to>
    <xdr:sp macro="" textlink="">
      <xdr:nvSpPr>
        <xdr:cNvPr id="188" name="Text Box 190">
          <a:extLst>
            <a:ext uri="{FF2B5EF4-FFF2-40B4-BE49-F238E27FC236}">
              <a16:creationId xmlns:a16="http://schemas.microsoft.com/office/drawing/2014/main" id="{00000000-0008-0000-6E00-0000BC000000}"/>
            </a:ext>
          </a:extLst>
        </xdr:cNvPr>
        <xdr:cNvSpPr txBox="1">
          <a:spLocks noChangeArrowheads="1"/>
        </xdr:cNvSpPr>
      </xdr:nvSpPr>
      <xdr:spPr bwMode="auto">
        <a:xfrm>
          <a:off x="2752725" y="5000625"/>
          <a:ext cx="25717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14</xdr:col>
      <xdr:colOff>28575</xdr:colOff>
      <xdr:row>25</xdr:row>
      <xdr:rowOff>152400</xdr:rowOff>
    </xdr:from>
    <xdr:to>
      <xdr:col>16</xdr:col>
      <xdr:colOff>38100</xdr:colOff>
      <xdr:row>27</xdr:row>
      <xdr:rowOff>171450</xdr:rowOff>
    </xdr:to>
    <xdr:grpSp>
      <xdr:nvGrpSpPr>
        <xdr:cNvPr id="189" name="Group 191">
          <a:extLst>
            <a:ext uri="{FF2B5EF4-FFF2-40B4-BE49-F238E27FC236}">
              <a16:creationId xmlns:a16="http://schemas.microsoft.com/office/drawing/2014/main" id="{00000000-0008-0000-6E00-0000BD000000}"/>
            </a:ext>
          </a:extLst>
        </xdr:cNvPr>
        <xdr:cNvGrpSpPr>
          <a:grpSpLocks/>
        </xdr:cNvGrpSpPr>
      </xdr:nvGrpSpPr>
      <xdr:grpSpPr bwMode="auto">
        <a:xfrm>
          <a:off x="2285267" y="4138246"/>
          <a:ext cx="331910" cy="331910"/>
          <a:chOff x="295" y="516"/>
          <a:chExt cx="37" cy="39"/>
        </a:xfrm>
      </xdr:grpSpPr>
      <xdr:sp macro="" textlink="">
        <xdr:nvSpPr>
          <xdr:cNvPr id="190" name="Text Box 192">
            <a:extLst>
              <a:ext uri="{FF2B5EF4-FFF2-40B4-BE49-F238E27FC236}">
                <a16:creationId xmlns:a16="http://schemas.microsoft.com/office/drawing/2014/main" id="{00000000-0008-0000-6E00-0000B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N13A</a:t>
            </a:r>
          </a:p>
        </xdr:txBody>
      </xdr:sp>
      <xdr:sp macro="" textlink="">
        <xdr:nvSpPr>
          <xdr:cNvPr id="191" name="Oval 193">
            <a:extLst>
              <a:ext uri="{FF2B5EF4-FFF2-40B4-BE49-F238E27FC236}">
                <a16:creationId xmlns:a16="http://schemas.microsoft.com/office/drawing/2014/main" id="{00000000-0008-0000-6E00-0000BF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20</xdr:col>
      <xdr:colOff>66675</xdr:colOff>
      <xdr:row>27</xdr:row>
      <xdr:rowOff>190500</xdr:rowOff>
    </xdr:from>
    <xdr:to>
      <xdr:col>20</xdr:col>
      <xdr:colOff>152400</xdr:colOff>
      <xdr:row>28</xdr:row>
      <xdr:rowOff>76200</xdr:rowOff>
    </xdr:to>
    <xdr:sp macro="" textlink="">
      <xdr:nvSpPr>
        <xdr:cNvPr id="192" name="Oval 194">
          <a:extLst>
            <a:ext uri="{FF2B5EF4-FFF2-40B4-BE49-F238E27FC236}">
              <a16:creationId xmlns:a16="http://schemas.microsoft.com/office/drawing/2014/main" id="{00000000-0008-0000-6E00-0000C0000000}"/>
            </a:ext>
          </a:extLst>
        </xdr:cNvPr>
        <xdr:cNvSpPr>
          <a:spLocks noChangeArrowheads="1"/>
        </xdr:cNvSpPr>
      </xdr:nvSpPr>
      <xdr:spPr bwMode="auto">
        <a:xfrm>
          <a:off x="3305175" y="4810125"/>
          <a:ext cx="85725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152400</xdr:rowOff>
    </xdr:from>
    <xdr:to>
      <xdr:col>21</xdr:col>
      <xdr:colOff>19050</xdr:colOff>
      <xdr:row>27</xdr:row>
      <xdr:rowOff>171450</xdr:rowOff>
    </xdr:to>
    <xdr:grpSp>
      <xdr:nvGrpSpPr>
        <xdr:cNvPr id="193" name="Group 195">
          <a:extLst>
            <a:ext uri="{FF2B5EF4-FFF2-40B4-BE49-F238E27FC236}">
              <a16:creationId xmlns:a16="http://schemas.microsoft.com/office/drawing/2014/main" id="{00000000-0008-0000-6E00-0000C1000000}"/>
            </a:ext>
          </a:extLst>
        </xdr:cNvPr>
        <xdr:cNvGrpSpPr>
          <a:grpSpLocks/>
        </xdr:cNvGrpSpPr>
      </xdr:nvGrpSpPr>
      <xdr:grpSpPr bwMode="auto">
        <a:xfrm>
          <a:off x="3223846" y="4138246"/>
          <a:ext cx="180242" cy="331910"/>
          <a:chOff x="295" y="516"/>
          <a:chExt cx="37" cy="39"/>
        </a:xfrm>
      </xdr:grpSpPr>
      <xdr:sp macro="" textlink="">
        <xdr:nvSpPr>
          <xdr:cNvPr id="194" name="Text Box 196">
            <a:extLst>
              <a:ext uri="{FF2B5EF4-FFF2-40B4-BE49-F238E27FC236}">
                <a16:creationId xmlns:a16="http://schemas.microsoft.com/office/drawing/2014/main" id="{00000000-0008-0000-6E00-0000C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N13B</a:t>
            </a:r>
          </a:p>
        </xdr:txBody>
      </xdr:sp>
      <xdr:sp macro="" textlink="">
        <xdr:nvSpPr>
          <xdr:cNvPr id="195" name="Oval 197">
            <a:extLst>
              <a:ext uri="{FF2B5EF4-FFF2-40B4-BE49-F238E27FC236}">
                <a16:creationId xmlns:a16="http://schemas.microsoft.com/office/drawing/2014/main" id="{00000000-0008-0000-6E00-0000C3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95250</xdr:colOff>
      <xdr:row>45</xdr:row>
      <xdr:rowOff>152400</xdr:rowOff>
    </xdr:from>
    <xdr:to>
      <xdr:col>5</xdr:col>
      <xdr:colOff>133350</xdr:colOff>
      <xdr:row>54</xdr:row>
      <xdr:rowOff>85725</xdr:rowOff>
    </xdr:to>
    <xdr:sp macro="" textlink="">
      <xdr:nvSpPr>
        <xdr:cNvPr id="196" name="Text Box 198">
          <a:extLst>
            <a:ext uri="{FF2B5EF4-FFF2-40B4-BE49-F238E27FC236}">
              <a16:creationId xmlns:a16="http://schemas.microsoft.com/office/drawing/2014/main" id="{00000000-0008-0000-6E00-0000C4000000}"/>
            </a:ext>
          </a:extLst>
        </xdr:cNvPr>
        <xdr:cNvSpPr txBox="1">
          <a:spLocks noChangeArrowheads="1"/>
        </xdr:cNvSpPr>
      </xdr:nvSpPr>
      <xdr:spPr bwMode="auto">
        <a:xfrm>
          <a:off x="742950" y="8201025"/>
          <a:ext cx="200025" cy="1647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0" rIns="27432" bIns="32004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 (*)    TAN/TAN</a:t>
          </a:r>
        </a:p>
      </xdr:txBody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97" name="Text Box 199">
          <a:extLst>
            <a:ext uri="{FF2B5EF4-FFF2-40B4-BE49-F238E27FC236}">
              <a16:creationId xmlns:a16="http://schemas.microsoft.com/office/drawing/2014/main" id="{00000000-0008-0000-6E00-0000C5000000}"/>
            </a:ext>
          </a:extLst>
        </xdr:cNvPr>
        <xdr:cNvSpPr txBox="1">
          <a:spLocks noChangeArrowheads="1"/>
        </xdr:cNvSpPr>
      </xdr:nvSpPr>
      <xdr:spPr bwMode="auto">
        <a:xfrm>
          <a:off x="2638425" y="9982200"/>
          <a:ext cx="171450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vert="vert270" wrap="square" lIns="27432" tIns="32004" rIns="0" bIns="0" anchor="t" upright="1"/>
        <a:lstStyle/>
        <a:p>
          <a:pPr algn="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ID  (*)</a:t>
          </a:r>
        </a:p>
      </xdr:txBody>
    </xdr:sp>
    <xdr:clientData/>
  </xdr:twoCellAnchor>
  <xdr:twoCellAnchor>
    <xdr:from>
      <xdr:col>22</xdr:col>
      <xdr:colOff>142875</xdr:colOff>
      <xdr:row>51</xdr:row>
      <xdr:rowOff>28575</xdr:rowOff>
    </xdr:from>
    <xdr:to>
      <xdr:col>23</xdr:col>
      <xdr:colOff>123825</xdr:colOff>
      <xdr:row>52</xdr:row>
      <xdr:rowOff>57150</xdr:rowOff>
    </xdr:to>
    <xdr:grpSp>
      <xdr:nvGrpSpPr>
        <xdr:cNvPr id="198" name="Group 200">
          <a:extLst>
            <a:ext uri="{FF2B5EF4-FFF2-40B4-BE49-F238E27FC236}">
              <a16:creationId xmlns:a16="http://schemas.microsoft.com/office/drawing/2014/main" id="{00000000-0008-0000-6E00-0000C6000000}"/>
            </a:ext>
          </a:extLst>
        </xdr:cNvPr>
        <xdr:cNvGrpSpPr>
          <a:grpSpLocks/>
        </xdr:cNvGrpSpPr>
      </xdr:nvGrpSpPr>
      <xdr:grpSpPr bwMode="auto">
        <a:xfrm>
          <a:off x="3689106" y="8205421"/>
          <a:ext cx="142142" cy="189767"/>
          <a:chOff x="1007" y="715"/>
          <a:chExt cx="16" cy="20"/>
        </a:xfrm>
      </xdr:grpSpPr>
      <xdr:sp macro="" textlink="">
        <xdr:nvSpPr>
          <xdr:cNvPr id="199" name="Line 201">
            <a:extLst>
              <a:ext uri="{FF2B5EF4-FFF2-40B4-BE49-F238E27FC236}">
                <a16:creationId xmlns:a16="http://schemas.microsoft.com/office/drawing/2014/main" id="{00000000-0008-0000-6E00-0000C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202">
            <a:extLst>
              <a:ext uri="{FF2B5EF4-FFF2-40B4-BE49-F238E27FC236}">
                <a16:creationId xmlns:a16="http://schemas.microsoft.com/office/drawing/2014/main" id="{00000000-0008-0000-6E00-0000C8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104775</xdr:colOff>
      <xdr:row>51</xdr:row>
      <xdr:rowOff>123825</xdr:rowOff>
    </xdr:from>
    <xdr:to>
      <xdr:col>26</xdr:col>
      <xdr:colOff>76200</xdr:colOff>
      <xdr:row>51</xdr:row>
      <xdr:rowOff>123825</xdr:rowOff>
    </xdr:to>
    <xdr:sp macro="" textlink="">
      <xdr:nvSpPr>
        <xdr:cNvPr id="201" name="Line 203">
          <a:extLst>
            <a:ext uri="{FF2B5EF4-FFF2-40B4-BE49-F238E27FC236}">
              <a16:creationId xmlns:a16="http://schemas.microsoft.com/office/drawing/2014/main" id="{00000000-0008-0000-6E00-0000C9000000}"/>
            </a:ext>
          </a:extLst>
        </xdr:cNvPr>
        <xdr:cNvSpPr>
          <a:spLocks noChangeShapeType="1"/>
        </xdr:cNvSpPr>
      </xdr:nvSpPr>
      <xdr:spPr bwMode="auto">
        <a:xfrm flipH="1">
          <a:off x="3829050" y="93154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28575</xdr:colOff>
      <xdr:row>47</xdr:row>
      <xdr:rowOff>9525</xdr:rowOff>
    </xdr:from>
    <xdr:to>
      <xdr:col>13</xdr:col>
      <xdr:colOff>9525</xdr:colOff>
      <xdr:row>48</xdr:row>
      <xdr:rowOff>9525</xdr:rowOff>
    </xdr:to>
    <xdr:grpSp>
      <xdr:nvGrpSpPr>
        <xdr:cNvPr id="202" name="Group 204">
          <a:extLst>
            <a:ext uri="{FF2B5EF4-FFF2-40B4-BE49-F238E27FC236}">
              <a16:creationId xmlns:a16="http://schemas.microsoft.com/office/drawing/2014/main" id="{00000000-0008-0000-6E00-0000CA000000}"/>
            </a:ext>
          </a:extLst>
        </xdr:cNvPr>
        <xdr:cNvGrpSpPr>
          <a:grpSpLocks/>
        </xdr:cNvGrpSpPr>
      </xdr:nvGrpSpPr>
      <xdr:grpSpPr bwMode="auto">
        <a:xfrm rot="10800000">
          <a:off x="1962883" y="7541602"/>
          <a:ext cx="142142" cy="161192"/>
          <a:chOff x="1007" y="715"/>
          <a:chExt cx="16" cy="20"/>
        </a:xfrm>
      </xdr:grpSpPr>
      <xdr:sp macro="" textlink="">
        <xdr:nvSpPr>
          <xdr:cNvPr id="203" name="Line 205">
            <a:extLst>
              <a:ext uri="{FF2B5EF4-FFF2-40B4-BE49-F238E27FC236}">
                <a16:creationId xmlns:a16="http://schemas.microsoft.com/office/drawing/2014/main" id="{00000000-0008-0000-6E00-0000C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06">
            <a:extLst>
              <a:ext uri="{FF2B5EF4-FFF2-40B4-BE49-F238E27FC236}">
                <a16:creationId xmlns:a16="http://schemas.microsoft.com/office/drawing/2014/main" id="{00000000-0008-0000-6E00-0000CC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47</xdr:row>
      <xdr:rowOff>0</xdr:rowOff>
    </xdr:from>
    <xdr:to>
      <xdr:col>12</xdr:col>
      <xdr:colOff>0</xdr:colOff>
      <xdr:row>48</xdr:row>
      <xdr:rowOff>85725</xdr:rowOff>
    </xdr:to>
    <xdr:grpSp>
      <xdr:nvGrpSpPr>
        <xdr:cNvPr id="205" name="Group 207">
          <a:extLst>
            <a:ext uri="{FF2B5EF4-FFF2-40B4-BE49-F238E27FC236}">
              <a16:creationId xmlns:a16="http://schemas.microsoft.com/office/drawing/2014/main" id="{00000000-0008-0000-6E00-0000CD000000}"/>
            </a:ext>
          </a:extLst>
        </xdr:cNvPr>
        <xdr:cNvGrpSpPr>
          <a:grpSpLocks/>
        </xdr:cNvGrpSpPr>
      </xdr:nvGrpSpPr>
      <xdr:grpSpPr bwMode="auto">
        <a:xfrm>
          <a:off x="1271221" y="7532077"/>
          <a:ext cx="663087" cy="246917"/>
          <a:chOff x="181" y="884"/>
          <a:chExt cx="75" cy="30"/>
        </a:xfrm>
      </xdr:grpSpPr>
      <xdr:sp macro="" textlink="">
        <xdr:nvSpPr>
          <xdr:cNvPr id="206" name="Oval 208">
            <a:extLst>
              <a:ext uri="{FF2B5EF4-FFF2-40B4-BE49-F238E27FC236}">
                <a16:creationId xmlns:a16="http://schemas.microsoft.com/office/drawing/2014/main" id="{00000000-0008-0000-6E00-0000CE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07" name="Group 209">
            <a:extLst>
              <a:ext uri="{FF2B5EF4-FFF2-40B4-BE49-F238E27FC236}">
                <a16:creationId xmlns:a16="http://schemas.microsoft.com/office/drawing/2014/main" id="{00000000-0008-0000-6E00-0000CF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08" name="Line 210">
              <a:extLst>
                <a:ext uri="{FF2B5EF4-FFF2-40B4-BE49-F238E27FC236}">
                  <a16:creationId xmlns:a16="http://schemas.microsoft.com/office/drawing/2014/main" id="{00000000-0008-0000-6E00-0000D0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9" name="Text Box 211">
              <a:extLst>
                <a:ext uri="{FF2B5EF4-FFF2-40B4-BE49-F238E27FC236}">
                  <a16:creationId xmlns:a16="http://schemas.microsoft.com/office/drawing/2014/main" id="{00000000-0008-0000-6E00-0000D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N12</a:t>
              </a:r>
            </a:p>
          </xdr:txBody>
        </xdr:sp>
      </xdr:grpSp>
    </xdr:grpSp>
    <xdr:clientData/>
  </xdr:twoCellAnchor>
  <xdr:twoCellAnchor>
    <xdr:from>
      <xdr:col>16</xdr:col>
      <xdr:colOff>19050</xdr:colOff>
      <xdr:row>58</xdr:row>
      <xdr:rowOff>38100</xdr:rowOff>
    </xdr:from>
    <xdr:to>
      <xdr:col>16</xdr:col>
      <xdr:colOff>104775</xdr:colOff>
      <xdr:row>58</xdr:row>
      <xdr:rowOff>123825</xdr:rowOff>
    </xdr:to>
    <xdr:sp macro="" textlink="">
      <xdr:nvSpPr>
        <xdr:cNvPr id="210" name="Oval 212">
          <a:extLst>
            <a:ext uri="{FF2B5EF4-FFF2-40B4-BE49-F238E27FC236}">
              <a16:creationId xmlns:a16="http://schemas.microsoft.com/office/drawing/2014/main" id="{00000000-0008-0000-6E00-0000D2000000}"/>
            </a:ext>
          </a:extLst>
        </xdr:cNvPr>
        <xdr:cNvSpPr>
          <a:spLocks noChangeArrowheads="1"/>
        </xdr:cNvSpPr>
      </xdr:nvSpPr>
      <xdr:spPr bwMode="auto">
        <a:xfrm>
          <a:off x="2609850" y="10563225"/>
          <a:ext cx="85725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211" name="Oval 213">
          <a:extLst>
            <a:ext uri="{FF2B5EF4-FFF2-40B4-BE49-F238E27FC236}">
              <a16:creationId xmlns:a16="http://schemas.microsoft.com/office/drawing/2014/main" id="{00000000-0008-0000-6E00-0000D3000000}"/>
            </a:ext>
          </a:extLst>
        </xdr:cNvPr>
        <xdr:cNvSpPr>
          <a:spLocks noChangeArrowheads="1"/>
        </xdr:cNvSpPr>
      </xdr:nvSpPr>
      <xdr:spPr bwMode="auto">
        <a:xfrm>
          <a:off x="4286250" y="76962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212" name="Text Box 214">
          <a:extLst>
            <a:ext uri="{FF2B5EF4-FFF2-40B4-BE49-F238E27FC236}">
              <a16:creationId xmlns:a16="http://schemas.microsoft.com/office/drawing/2014/main" id="{00000000-0008-0000-6E00-0000D4000000}"/>
            </a:ext>
          </a:extLst>
        </xdr:cNvPr>
        <xdr:cNvSpPr txBox="1">
          <a:spLocks noChangeArrowheads="1"/>
        </xdr:cNvSpPr>
      </xdr:nvSpPr>
      <xdr:spPr bwMode="auto">
        <a:xfrm>
          <a:off x="4333875" y="7743825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20</xdr:col>
      <xdr:colOff>38100</xdr:colOff>
      <xdr:row>36</xdr:row>
      <xdr:rowOff>19050</xdr:rowOff>
    </xdr:from>
    <xdr:to>
      <xdr:col>21</xdr:col>
      <xdr:colOff>0</xdr:colOff>
      <xdr:row>37</xdr:row>
      <xdr:rowOff>66675</xdr:rowOff>
    </xdr:to>
    <xdr:sp macro="" textlink="">
      <xdr:nvSpPr>
        <xdr:cNvPr id="213" name="Oval 215">
          <a:extLst>
            <a:ext uri="{FF2B5EF4-FFF2-40B4-BE49-F238E27FC236}">
              <a16:creationId xmlns:a16="http://schemas.microsoft.com/office/drawing/2014/main" id="{00000000-0008-0000-6E00-0000D5000000}"/>
            </a:ext>
          </a:extLst>
        </xdr:cNvPr>
        <xdr:cNvSpPr>
          <a:spLocks noChangeArrowheads="1"/>
        </xdr:cNvSpPr>
      </xdr:nvSpPr>
      <xdr:spPr bwMode="auto">
        <a:xfrm>
          <a:off x="3276600" y="6353175"/>
          <a:ext cx="12382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76200</xdr:colOff>
      <xdr:row>36</xdr:row>
      <xdr:rowOff>9525</xdr:rowOff>
    </xdr:from>
    <xdr:to>
      <xdr:col>20</xdr:col>
      <xdr:colOff>257175</xdr:colOff>
      <xdr:row>38</xdr:row>
      <xdr:rowOff>28575</xdr:rowOff>
    </xdr:to>
    <xdr:sp macro="" textlink="">
      <xdr:nvSpPr>
        <xdr:cNvPr id="214" name="Text Box 216">
          <a:extLst>
            <a:ext uri="{FF2B5EF4-FFF2-40B4-BE49-F238E27FC236}">
              <a16:creationId xmlns:a16="http://schemas.microsoft.com/office/drawing/2014/main" id="{00000000-0008-0000-6E00-0000D6000000}"/>
            </a:ext>
          </a:extLst>
        </xdr:cNvPr>
        <xdr:cNvSpPr txBox="1">
          <a:spLocks noChangeArrowheads="1"/>
        </xdr:cNvSpPr>
      </xdr:nvSpPr>
      <xdr:spPr bwMode="auto">
        <a:xfrm>
          <a:off x="3314700" y="6343650"/>
          <a:ext cx="857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N13B</a:t>
          </a:r>
        </a:p>
      </xdr:txBody>
    </xdr:sp>
    <xdr:clientData/>
  </xdr:twoCellAnchor>
  <xdr:twoCellAnchor>
    <xdr:from>
      <xdr:col>17</xdr:col>
      <xdr:colOff>123825</xdr:colOff>
      <xdr:row>20</xdr:row>
      <xdr:rowOff>38100</xdr:rowOff>
    </xdr:from>
    <xdr:to>
      <xdr:col>18</xdr:col>
      <xdr:colOff>190500</xdr:colOff>
      <xdr:row>21</xdr:row>
      <xdr:rowOff>123825</xdr:rowOff>
    </xdr:to>
    <xdr:sp macro="" textlink="">
      <xdr:nvSpPr>
        <xdr:cNvPr id="215" name="Oval 217">
          <a:extLst>
            <a:ext uri="{FF2B5EF4-FFF2-40B4-BE49-F238E27FC236}">
              <a16:creationId xmlns:a16="http://schemas.microsoft.com/office/drawing/2014/main" id="{00000000-0008-0000-6E00-0000D7000000}"/>
            </a:ext>
          </a:extLst>
        </xdr:cNvPr>
        <xdr:cNvSpPr>
          <a:spLocks noChangeArrowheads="1"/>
        </xdr:cNvSpPr>
      </xdr:nvSpPr>
      <xdr:spPr bwMode="auto">
        <a:xfrm>
          <a:off x="2876550" y="3324225"/>
          <a:ext cx="200025" cy="2762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161925</xdr:colOff>
      <xdr:row>20</xdr:row>
      <xdr:rowOff>38100</xdr:rowOff>
    </xdr:from>
    <xdr:to>
      <xdr:col>18</xdr:col>
      <xdr:colOff>180975</xdr:colOff>
      <xdr:row>22</xdr:row>
      <xdr:rowOff>19050</xdr:rowOff>
    </xdr:to>
    <xdr:sp macro="" textlink="">
      <xdr:nvSpPr>
        <xdr:cNvPr id="216" name="Text Box 218">
          <a:extLst>
            <a:ext uri="{FF2B5EF4-FFF2-40B4-BE49-F238E27FC236}">
              <a16:creationId xmlns:a16="http://schemas.microsoft.com/office/drawing/2014/main" id="{00000000-0008-0000-6E00-0000D8000000}"/>
            </a:ext>
          </a:extLst>
        </xdr:cNvPr>
        <xdr:cNvSpPr txBox="1">
          <a:spLocks noChangeArrowheads="1"/>
        </xdr:cNvSpPr>
      </xdr:nvSpPr>
      <xdr:spPr bwMode="auto">
        <a:xfrm>
          <a:off x="2914650" y="3324225"/>
          <a:ext cx="1619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95250</xdr:colOff>
      <xdr:row>36</xdr:row>
      <xdr:rowOff>38100</xdr:rowOff>
    </xdr:from>
    <xdr:to>
      <xdr:col>15</xdr:col>
      <xdr:colOff>161925</xdr:colOff>
      <xdr:row>38</xdr:row>
      <xdr:rowOff>0</xdr:rowOff>
    </xdr:to>
    <xdr:sp macro="" textlink="">
      <xdr:nvSpPr>
        <xdr:cNvPr id="217" name="Oval 219">
          <a:extLst>
            <a:ext uri="{FF2B5EF4-FFF2-40B4-BE49-F238E27FC236}">
              <a16:creationId xmlns:a16="http://schemas.microsoft.com/office/drawing/2014/main" id="{00000000-0008-0000-6E00-0000D9000000}"/>
            </a:ext>
          </a:extLst>
        </xdr:cNvPr>
        <xdr:cNvSpPr>
          <a:spLocks noChangeArrowheads="1"/>
        </xdr:cNvSpPr>
      </xdr:nvSpPr>
      <xdr:spPr bwMode="auto">
        <a:xfrm>
          <a:off x="2362200" y="6372225"/>
          <a:ext cx="228600" cy="3429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133350</xdr:colOff>
      <xdr:row>36</xdr:row>
      <xdr:rowOff>28575</xdr:rowOff>
    </xdr:from>
    <xdr:to>
      <xdr:col>15</xdr:col>
      <xdr:colOff>142875</xdr:colOff>
      <xdr:row>39</xdr:row>
      <xdr:rowOff>85725</xdr:rowOff>
    </xdr:to>
    <xdr:sp macro="" textlink="">
      <xdr:nvSpPr>
        <xdr:cNvPr id="218" name="Text Box 220">
          <a:extLst>
            <a:ext uri="{FF2B5EF4-FFF2-40B4-BE49-F238E27FC236}">
              <a16:creationId xmlns:a16="http://schemas.microsoft.com/office/drawing/2014/main" id="{00000000-0008-0000-6E00-0000DA000000}"/>
            </a:ext>
          </a:extLst>
        </xdr:cNvPr>
        <xdr:cNvSpPr txBox="1">
          <a:spLocks noChangeArrowheads="1"/>
        </xdr:cNvSpPr>
      </xdr:nvSpPr>
      <xdr:spPr bwMode="auto">
        <a:xfrm>
          <a:off x="2400300" y="6362700"/>
          <a:ext cx="1714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N13A</a:t>
          </a:r>
        </a:p>
      </xdr:txBody>
    </xdr:sp>
    <xdr:clientData/>
  </xdr:twoCellAnchor>
  <xdr:twoCellAnchor>
    <xdr:from>
      <xdr:col>17</xdr:col>
      <xdr:colOff>161925</xdr:colOff>
      <xdr:row>43</xdr:row>
      <xdr:rowOff>133350</xdr:rowOff>
    </xdr:from>
    <xdr:to>
      <xdr:col>18</xdr:col>
      <xdr:colOff>219075</xdr:colOff>
      <xdr:row>44</xdr:row>
      <xdr:rowOff>152400</xdr:rowOff>
    </xdr:to>
    <xdr:sp macro="" textlink="">
      <xdr:nvSpPr>
        <xdr:cNvPr id="219" name="Oval 221">
          <a:extLst>
            <a:ext uri="{FF2B5EF4-FFF2-40B4-BE49-F238E27FC236}">
              <a16:creationId xmlns:a16="http://schemas.microsoft.com/office/drawing/2014/main" id="{00000000-0008-0000-6E00-0000DB000000}"/>
            </a:ext>
          </a:extLst>
        </xdr:cNvPr>
        <xdr:cNvSpPr>
          <a:spLocks noChangeArrowheads="1"/>
        </xdr:cNvSpPr>
      </xdr:nvSpPr>
      <xdr:spPr bwMode="auto">
        <a:xfrm>
          <a:off x="2914650" y="7800975"/>
          <a:ext cx="161925" cy="209550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25</xdr:row>
      <xdr:rowOff>38100</xdr:rowOff>
    </xdr:from>
    <xdr:to>
      <xdr:col>7</xdr:col>
      <xdr:colOff>161925</xdr:colOff>
      <xdr:row>26</xdr:row>
      <xdr:rowOff>85725</xdr:rowOff>
    </xdr:to>
    <xdr:sp macro="" textlink="">
      <xdr:nvSpPr>
        <xdr:cNvPr id="220" name="Oval 222">
          <a:extLst>
            <a:ext uri="{FF2B5EF4-FFF2-40B4-BE49-F238E27FC236}">
              <a16:creationId xmlns:a16="http://schemas.microsoft.com/office/drawing/2014/main" id="{00000000-0008-0000-6E00-0000DC000000}"/>
            </a:ext>
          </a:extLst>
        </xdr:cNvPr>
        <xdr:cNvSpPr>
          <a:spLocks noChangeArrowheads="1"/>
        </xdr:cNvSpPr>
      </xdr:nvSpPr>
      <xdr:spPr bwMode="auto">
        <a:xfrm>
          <a:off x="1066800" y="4276725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29</xdr:row>
      <xdr:rowOff>104775</xdr:rowOff>
    </xdr:from>
    <xdr:to>
      <xdr:col>7</xdr:col>
      <xdr:colOff>161925</xdr:colOff>
      <xdr:row>30</xdr:row>
      <xdr:rowOff>152400</xdr:rowOff>
    </xdr:to>
    <xdr:sp macro="" textlink="">
      <xdr:nvSpPr>
        <xdr:cNvPr id="221" name="Oval 223">
          <a:extLst>
            <a:ext uri="{FF2B5EF4-FFF2-40B4-BE49-F238E27FC236}">
              <a16:creationId xmlns:a16="http://schemas.microsoft.com/office/drawing/2014/main" id="{00000000-0008-0000-6E00-0000DD000000}"/>
            </a:ext>
          </a:extLst>
        </xdr:cNvPr>
        <xdr:cNvSpPr>
          <a:spLocks noChangeArrowheads="1"/>
        </xdr:cNvSpPr>
      </xdr:nvSpPr>
      <xdr:spPr bwMode="auto">
        <a:xfrm>
          <a:off x="1066800" y="51054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29</xdr:row>
      <xdr:rowOff>123825</xdr:rowOff>
    </xdr:from>
    <xdr:to>
      <xdr:col>7</xdr:col>
      <xdr:colOff>133350</xdr:colOff>
      <xdr:row>31</xdr:row>
      <xdr:rowOff>85725</xdr:rowOff>
    </xdr:to>
    <xdr:sp macro="" textlink="">
      <xdr:nvSpPr>
        <xdr:cNvPr id="222" name="Text Box 224">
          <a:extLst>
            <a:ext uri="{FF2B5EF4-FFF2-40B4-BE49-F238E27FC236}">
              <a16:creationId xmlns:a16="http://schemas.microsoft.com/office/drawing/2014/main" id="{00000000-0008-0000-6E00-0000DE000000}"/>
            </a:ext>
          </a:extLst>
        </xdr:cNvPr>
        <xdr:cNvSpPr txBox="1">
          <a:spLocks noChangeArrowheads="1"/>
        </xdr:cNvSpPr>
      </xdr:nvSpPr>
      <xdr:spPr bwMode="auto">
        <a:xfrm>
          <a:off x="1104900" y="5124450"/>
          <a:ext cx="1619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6</xdr:col>
      <xdr:colOff>133350</xdr:colOff>
      <xdr:row>25</xdr:row>
      <xdr:rowOff>57150</xdr:rowOff>
    </xdr:from>
    <xdr:to>
      <xdr:col>7</xdr:col>
      <xdr:colOff>152400</xdr:colOff>
      <xdr:row>26</xdr:row>
      <xdr:rowOff>114300</xdr:rowOff>
    </xdr:to>
    <xdr:sp macro="" textlink="">
      <xdr:nvSpPr>
        <xdr:cNvPr id="223" name="Text Box 225">
          <a:extLst>
            <a:ext uri="{FF2B5EF4-FFF2-40B4-BE49-F238E27FC236}">
              <a16:creationId xmlns:a16="http://schemas.microsoft.com/office/drawing/2014/main" id="{00000000-0008-0000-6E00-0000DF000000}"/>
            </a:ext>
          </a:extLst>
        </xdr:cNvPr>
        <xdr:cNvSpPr txBox="1">
          <a:spLocks noChangeArrowheads="1"/>
        </xdr:cNvSpPr>
      </xdr:nvSpPr>
      <xdr:spPr bwMode="auto">
        <a:xfrm>
          <a:off x="1104900" y="4295775"/>
          <a:ext cx="18097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23</xdr:col>
      <xdr:colOff>114300</xdr:colOff>
      <xdr:row>17</xdr:row>
      <xdr:rowOff>133350</xdr:rowOff>
    </xdr:from>
    <xdr:to>
      <xdr:col>25</xdr:col>
      <xdr:colOff>9525</xdr:colOff>
      <xdr:row>18</xdr:row>
      <xdr:rowOff>180975</xdr:rowOff>
    </xdr:to>
    <xdr:sp macro="" textlink="">
      <xdr:nvSpPr>
        <xdr:cNvPr id="224" name="Oval 226">
          <a:extLst>
            <a:ext uri="{FF2B5EF4-FFF2-40B4-BE49-F238E27FC236}">
              <a16:creationId xmlns:a16="http://schemas.microsoft.com/office/drawing/2014/main" id="{00000000-0008-0000-6E00-0000E0000000}"/>
            </a:ext>
          </a:extLst>
        </xdr:cNvPr>
        <xdr:cNvSpPr>
          <a:spLocks noChangeArrowheads="1"/>
        </xdr:cNvSpPr>
      </xdr:nvSpPr>
      <xdr:spPr bwMode="auto">
        <a:xfrm>
          <a:off x="3838575" y="2847975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17</xdr:row>
      <xdr:rowOff>180975</xdr:rowOff>
    </xdr:from>
    <xdr:to>
      <xdr:col>24</xdr:col>
      <xdr:colOff>152400</xdr:colOff>
      <xdr:row>19</xdr:row>
      <xdr:rowOff>0</xdr:rowOff>
    </xdr:to>
    <xdr:sp macro="" textlink="">
      <xdr:nvSpPr>
        <xdr:cNvPr id="225" name="Text Box 227">
          <a:extLst>
            <a:ext uri="{FF2B5EF4-FFF2-40B4-BE49-F238E27FC236}">
              <a16:creationId xmlns:a16="http://schemas.microsoft.com/office/drawing/2014/main" id="{00000000-0008-0000-6E00-0000E1000000}"/>
            </a:ext>
          </a:extLst>
        </xdr:cNvPr>
        <xdr:cNvSpPr txBox="1">
          <a:spLocks noChangeArrowheads="1"/>
        </xdr:cNvSpPr>
      </xdr:nvSpPr>
      <xdr:spPr bwMode="auto">
        <a:xfrm>
          <a:off x="3867150" y="2895600"/>
          <a:ext cx="171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12</xdr:col>
      <xdr:colOff>28575</xdr:colOff>
      <xdr:row>27</xdr:row>
      <xdr:rowOff>133350</xdr:rowOff>
    </xdr:from>
    <xdr:to>
      <xdr:col>13</xdr:col>
      <xdr:colOff>9525</xdr:colOff>
      <xdr:row>28</xdr:row>
      <xdr:rowOff>133350</xdr:rowOff>
    </xdr:to>
    <xdr:grpSp>
      <xdr:nvGrpSpPr>
        <xdr:cNvPr id="226" name="Group 228">
          <a:extLst>
            <a:ext uri="{FF2B5EF4-FFF2-40B4-BE49-F238E27FC236}">
              <a16:creationId xmlns:a16="http://schemas.microsoft.com/office/drawing/2014/main" id="{00000000-0008-0000-6E00-0000E2000000}"/>
            </a:ext>
          </a:extLst>
        </xdr:cNvPr>
        <xdr:cNvGrpSpPr>
          <a:grpSpLocks/>
        </xdr:cNvGrpSpPr>
      </xdr:nvGrpSpPr>
      <xdr:grpSpPr bwMode="auto">
        <a:xfrm rot="10800000">
          <a:off x="1962883" y="4441581"/>
          <a:ext cx="142142" cy="161192"/>
          <a:chOff x="1007" y="715"/>
          <a:chExt cx="16" cy="20"/>
        </a:xfrm>
      </xdr:grpSpPr>
      <xdr:sp macro="" textlink="">
        <xdr:nvSpPr>
          <xdr:cNvPr id="227" name="Line 229">
            <a:extLst>
              <a:ext uri="{FF2B5EF4-FFF2-40B4-BE49-F238E27FC236}">
                <a16:creationId xmlns:a16="http://schemas.microsoft.com/office/drawing/2014/main" id="{00000000-0008-0000-6E00-0000E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230">
            <a:extLst>
              <a:ext uri="{FF2B5EF4-FFF2-40B4-BE49-F238E27FC236}">
                <a16:creationId xmlns:a16="http://schemas.microsoft.com/office/drawing/2014/main" id="{00000000-0008-0000-6E00-0000E4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85725</xdr:colOff>
      <xdr:row>59</xdr:row>
      <xdr:rowOff>152400</xdr:rowOff>
    </xdr:from>
    <xdr:to>
      <xdr:col>7</xdr:col>
      <xdr:colOff>76200</xdr:colOff>
      <xdr:row>61</xdr:row>
      <xdr:rowOff>180975</xdr:rowOff>
    </xdr:to>
    <xdr:sp macro="" textlink="">
      <xdr:nvSpPr>
        <xdr:cNvPr id="229" name="Text Box 231">
          <a:extLst>
            <a:ext uri="{FF2B5EF4-FFF2-40B4-BE49-F238E27FC236}">
              <a16:creationId xmlns:a16="http://schemas.microsoft.com/office/drawing/2014/main" id="{00000000-0008-0000-6E00-0000E5000000}"/>
            </a:ext>
          </a:extLst>
        </xdr:cNvPr>
        <xdr:cNvSpPr txBox="1">
          <a:spLocks noChangeArrowheads="1"/>
        </xdr:cNvSpPr>
      </xdr:nvSpPr>
      <xdr:spPr bwMode="auto">
        <a:xfrm>
          <a:off x="1057275" y="10868025"/>
          <a:ext cx="152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7</xdr:col>
      <xdr:colOff>161925</xdr:colOff>
      <xdr:row>48</xdr:row>
      <xdr:rowOff>152400</xdr:rowOff>
    </xdr:from>
    <xdr:to>
      <xdr:col>9</xdr:col>
      <xdr:colOff>28575</xdr:colOff>
      <xdr:row>50</xdr:row>
      <xdr:rowOff>47625</xdr:rowOff>
    </xdr:to>
    <xdr:sp macro="" textlink="">
      <xdr:nvSpPr>
        <xdr:cNvPr id="230" name="Text Box 232">
          <a:extLst>
            <a:ext uri="{FF2B5EF4-FFF2-40B4-BE49-F238E27FC236}">
              <a16:creationId xmlns:a16="http://schemas.microsoft.com/office/drawing/2014/main" id="{00000000-0008-0000-6E00-0000E6000000}"/>
            </a:ext>
          </a:extLst>
        </xdr:cNvPr>
        <xdr:cNvSpPr txBox="1">
          <a:spLocks noChangeArrowheads="1"/>
        </xdr:cNvSpPr>
      </xdr:nvSpPr>
      <xdr:spPr bwMode="auto">
        <a:xfrm>
          <a:off x="1295400" y="8772525"/>
          <a:ext cx="1905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12</xdr:col>
      <xdr:colOff>28575</xdr:colOff>
      <xdr:row>48</xdr:row>
      <xdr:rowOff>161925</xdr:rowOff>
    </xdr:from>
    <xdr:to>
      <xdr:col>13</xdr:col>
      <xdr:colOff>9525</xdr:colOff>
      <xdr:row>49</xdr:row>
      <xdr:rowOff>161925</xdr:rowOff>
    </xdr:to>
    <xdr:grpSp>
      <xdr:nvGrpSpPr>
        <xdr:cNvPr id="231" name="Group 233">
          <a:extLst>
            <a:ext uri="{FF2B5EF4-FFF2-40B4-BE49-F238E27FC236}">
              <a16:creationId xmlns:a16="http://schemas.microsoft.com/office/drawing/2014/main" id="{00000000-0008-0000-6E00-0000E7000000}"/>
            </a:ext>
          </a:extLst>
        </xdr:cNvPr>
        <xdr:cNvGrpSpPr>
          <a:grpSpLocks/>
        </xdr:cNvGrpSpPr>
      </xdr:nvGrpSpPr>
      <xdr:grpSpPr bwMode="auto">
        <a:xfrm rot="10800000">
          <a:off x="1962883" y="7855194"/>
          <a:ext cx="142142" cy="161193"/>
          <a:chOff x="1007" y="715"/>
          <a:chExt cx="16" cy="20"/>
        </a:xfrm>
      </xdr:grpSpPr>
      <xdr:sp macro="" textlink="">
        <xdr:nvSpPr>
          <xdr:cNvPr id="232" name="Line 234">
            <a:extLst>
              <a:ext uri="{FF2B5EF4-FFF2-40B4-BE49-F238E27FC236}">
                <a16:creationId xmlns:a16="http://schemas.microsoft.com/office/drawing/2014/main" id="{00000000-0008-0000-6E00-0000E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235">
            <a:extLst>
              <a:ext uri="{FF2B5EF4-FFF2-40B4-BE49-F238E27FC236}">
                <a16:creationId xmlns:a16="http://schemas.microsoft.com/office/drawing/2014/main" id="{00000000-0008-0000-6E00-0000E9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38100</xdr:colOff>
      <xdr:row>49</xdr:row>
      <xdr:rowOff>57150</xdr:rowOff>
    </xdr:from>
    <xdr:to>
      <xdr:col>12</xdr:col>
      <xdr:colOff>9525</xdr:colOff>
      <xdr:row>49</xdr:row>
      <xdr:rowOff>57150</xdr:rowOff>
    </xdr:to>
    <xdr:sp macro="" textlink="">
      <xdr:nvSpPr>
        <xdr:cNvPr id="234" name="Line 236">
          <a:extLst>
            <a:ext uri="{FF2B5EF4-FFF2-40B4-BE49-F238E27FC236}">
              <a16:creationId xmlns:a16="http://schemas.microsoft.com/office/drawing/2014/main" id="{00000000-0008-0000-6E00-0000EA000000}"/>
            </a:ext>
          </a:extLst>
        </xdr:cNvPr>
        <xdr:cNvSpPr>
          <a:spLocks noChangeShapeType="1"/>
        </xdr:cNvSpPr>
      </xdr:nvSpPr>
      <xdr:spPr bwMode="auto">
        <a:xfrm flipH="1">
          <a:off x="1495425" y="886777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42</xdr:row>
      <xdr:rowOff>171450</xdr:rowOff>
    </xdr:from>
    <xdr:to>
      <xdr:col>13</xdr:col>
      <xdr:colOff>19050</xdr:colOff>
      <xdr:row>43</xdr:row>
      <xdr:rowOff>171450</xdr:rowOff>
    </xdr:to>
    <xdr:grpSp>
      <xdr:nvGrpSpPr>
        <xdr:cNvPr id="235" name="Group 237">
          <a:extLst>
            <a:ext uri="{FF2B5EF4-FFF2-40B4-BE49-F238E27FC236}">
              <a16:creationId xmlns:a16="http://schemas.microsoft.com/office/drawing/2014/main" id="{00000000-0008-0000-6E00-0000EB000000}"/>
            </a:ext>
          </a:extLst>
        </xdr:cNvPr>
        <xdr:cNvGrpSpPr>
          <a:grpSpLocks/>
        </xdr:cNvGrpSpPr>
      </xdr:nvGrpSpPr>
      <xdr:grpSpPr bwMode="auto">
        <a:xfrm rot="10800000">
          <a:off x="1972408" y="6888040"/>
          <a:ext cx="142142" cy="161193"/>
          <a:chOff x="1007" y="715"/>
          <a:chExt cx="16" cy="20"/>
        </a:xfrm>
      </xdr:grpSpPr>
      <xdr:sp macro="" textlink="">
        <xdr:nvSpPr>
          <xdr:cNvPr id="236" name="Line 238">
            <a:extLst>
              <a:ext uri="{FF2B5EF4-FFF2-40B4-BE49-F238E27FC236}">
                <a16:creationId xmlns:a16="http://schemas.microsoft.com/office/drawing/2014/main" id="{00000000-0008-0000-6E00-0000E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39">
            <a:extLst>
              <a:ext uri="{FF2B5EF4-FFF2-40B4-BE49-F238E27FC236}">
                <a16:creationId xmlns:a16="http://schemas.microsoft.com/office/drawing/2014/main" id="{00000000-0008-0000-6E00-0000ED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42</xdr:row>
      <xdr:rowOff>152400</xdr:rowOff>
    </xdr:from>
    <xdr:to>
      <xdr:col>12</xdr:col>
      <xdr:colOff>19050</xdr:colOff>
      <xdr:row>44</xdr:row>
      <xdr:rowOff>47625</xdr:rowOff>
    </xdr:to>
    <xdr:grpSp>
      <xdr:nvGrpSpPr>
        <xdr:cNvPr id="238" name="Group 240">
          <a:extLst>
            <a:ext uri="{FF2B5EF4-FFF2-40B4-BE49-F238E27FC236}">
              <a16:creationId xmlns:a16="http://schemas.microsoft.com/office/drawing/2014/main" id="{00000000-0008-0000-6E00-0000EE000000}"/>
            </a:ext>
          </a:extLst>
        </xdr:cNvPr>
        <xdr:cNvGrpSpPr>
          <a:grpSpLocks/>
        </xdr:cNvGrpSpPr>
      </xdr:nvGrpSpPr>
      <xdr:grpSpPr bwMode="auto">
        <a:xfrm>
          <a:off x="1289538" y="6878515"/>
          <a:ext cx="663820" cy="217610"/>
          <a:chOff x="181" y="884"/>
          <a:chExt cx="75" cy="30"/>
        </a:xfrm>
      </xdr:grpSpPr>
      <xdr:sp macro="" textlink="">
        <xdr:nvSpPr>
          <xdr:cNvPr id="239" name="Oval 241">
            <a:extLst>
              <a:ext uri="{FF2B5EF4-FFF2-40B4-BE49-F238E27FC236}">
                <a16:creationId xmlns:a16="http://schemas.microsoft.com/office/drawing/2014/main" id="{00000000-0008-0000-6E00-0000EF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40" name="Group 242">
            <a:extLst>
              <a:ext uri="{FF2B5EF4-FFF2-40B4-BE49-F238E27FC236}">
                <a16:creationId xmlns:a16="http://schemas.microsoft.com/office/drawing/2014/main" id="{00000000-0008-0000-6E00-0000F0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41" name="Line 243">
              <a:extLst>
                <a:ext uri="{FF2B5EF4-FFF2-40B4-BE49-F238E27FC236}">
                  <a16:creationId xmlns:a16="http://schemas.microsoft.com/office/drawing/2014/main" id="{00000000-0008-0000-6E00-0000F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2" name="Text Box 244">
              <a:extLst>
                <a:ext uri="{FF2B5EF4-FFF2-40B4-BE49-F238E27FC236}">
                  <a16:creationId xmlns:a16="http://schemas.microsoft.com/office/drawing/2014/main" id="{00000000-0008-0000-6E00-0000F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N14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25</xdr:row>
      <xdr:rowOff>38100</xdr:rowOff>
    </xdr:from>
    <xdr:to>
      <xdr:col>9</xdr:col>
      <xdr:colOff>95250</xdr:colOff>
      <xdr:row>26</xdr:row>
      <xdr:rowOff>85725</xdr:rowOff>
    </xdr:to>
    <xdr:sp macro="" textlink="">
      <xdr:nvSpPr>
        <xdr:cNvPr id="243" name="Oval 245">
          <a:extLst>
            <a:ext uri="{FF2B5EF4-FFF2-40B4-BE49-F238E27FC236}">
              <a16:creationId xmlns:a16="http://schemas.microsoft.com/office/drawing/2014/main" id="{00000000-0008-0000-6E00-0000F3000000}"/>
            </a:ext>
          </a:extLst>
        </xdr:cNvPr>
        <xdr:cNvSpPr>
          <a:spLocks noChangeArrowheads="1"/>
        </xdr:cNvSpPr>
      </xdr:nvSpPr>
      <xdr:spPr bwMode="auto">
        <a:xfrm>
          <a:off x="1323975" y="4276725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29</xdr:row>
      <xdr:rowOff>123825</xdr:rowOff>
    </xdr:from>
    <xdr:to>
      <xdr:col>9</xdr:col>
      <xdr:colOff>76200</xdr:colOff>
      <xdr:row>30</xdr:row>
      <xdr:rowOff>171450</xdr:rowOff>
    </xdr:to>
    <xdr:sp macro="" textlink="">
      <xdr:nvSpPr>
        <xdr:cNvPr id="244" name="Oval 246">
          <a:extLst>
            <a:ext uri="{FF2B5EF4-FFF2-40B4-BE49-F238E27FC236}">
              <a16:creationId xmlns:a16="http://schemas.microsoft.com/office/drawing/2014/main" id="{00000000-0008-0000-6E00-0000F4000000}"/>
            </a:ext>
          </a:extLst>
        </xdr:cNvPr>
        <xdr:cNvSpPr>
          <a:spLocks noChangeArrowheads="1"/>
        </xdr:cNvSpPr>
      </xdr:nvSpPr>
      <xdr:spPr bwMode="auto">
        <a:xfrm>
          <a:off x="1304925" y="512445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66675</xdr:colOff>
      <xdr:row>25</xdr:row>
      <xdr:rowOff>57150</xdr:rowOff>
    </xdr:from>
    <xdr:to>
      <xdr:col>9</xdr:col>
      <xdr:colOff>66675</xdr:colOff>
      <xdr:row>27</xdr:row>
      <xdr:rowOff>57150</xdr:rowOff>
    </xdr:to>
    <xdr:sp macro="" textlink="">
      <xdr:nvSpPr>
        <xdr:cNvPr id="245" name="Text Box 247">
          <a:extLst>
            <a:ext uri="{FF2B5EF4-FFF2-40B4-BE49-F238E27FC236}">
              <a16:creationId xmlns:a16="http://schemas.microsoft.com/office/drawing/2014/main" id="{00000000-0008-0000-6E00-0000F5000000}"/>
            </a:ext>
          </a:extLst>
        </xdr:cNvPr>
        <xdr:cNvSpPr txBox="1">
          <a:spLocks noChangeArrowheads="1"/>
        </xdr:cNvSpPr>
      </xdr:nvSpPr>
      <xdr:spPr bwMode="auto">
        <a:xfrm>
          <a:off x="1362075" y="4295775"/>
          <a:ext cx="1619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N14</a:t>
          </a:r>
        </a:p>
      </xdr:txBody>
    </xdr:sp>
    <xdr:clientData/>
  </xdr:twoCellAnchor>
  <xdr:twoCellAnchor>
    <xdr:from>
      <xdr:col>8</xdr:col>
      <xdr:colOff>47625</xdr:colOff>
      <xdr:row>29</xdr:row>
      <xdr:rowOff>171450</xdr:rowOff>
    </xdr:from>
    <xdr:to>
      <xdr:col>9</xdr:col>
      <xdr:colOff>47625</xdr:colOff>
      <xdr:row>31</xdr:row>
      <xdr:rowOff>142875</xdr:rowOff>
    </xdr:to>
    <xdr:sp macro="" textlink="">
      <xdr:nvSpPr>
        <xdr:cNvPr id="246" name="Text Box 248">
          <a:extLst>
            <a:ext uri="{FF2B5EF4-FFF2-40B4-BE49-F238E27FC236}">
              <a16:creationId xmlns:a16="http://schemas.microsoft.com/office/drawing/2014/main" id="{00000000-0008-0000-6E00-0000F6000000}"/>
            </a:ext>
          </a:extLst>
        </xdr:cNvPr>
        <xdr:cNvSpPr txBox="1">
          <a:spLocks noChangeArrowheads="1"/>
        </xdr:cNvSpPr>
      </xdr:nvSpPr>
      <xdr:spPr bwMode="auto">
        <a:xfrm>
          <a:off x="1343025" y="5172075"/>
          <a:ext cx="1619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N8</a:t>
          </a:r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114300</xdr:colOff>
      <xdr:row>24</xdr:row>
      <xdr:rowOff>161925</xdr:rowOff>
    </xdr:from>
    <xdr:to>
      <xdr:col>26</xdr:col>
      <xdr:colOff>133350</xdr:colOff>
      <xdr:row>25</xdr:row>
      <xdr:rowOff>114300</xdr:rowOff>
    </xdr:to>
    <xdr:sp macro="" textlink="">
      <xdr:nvSpPr>
        <xdr:cNvPr id="4" name="Text Box 40"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SpPr txBox="1">
          <a:spLocks noChangeArrowheads="1"/>
        </xdr:cNvSpPr>
      </xdr:nvSpPr>
      <xdr:spPr bwMode="auto">
        <a:xfrm>
          <a:off x="4324350" y="4210050"/>
          <a:ext cx="190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42</xdr:row>
      <xdr:rowOff>123825</xdr:rowOff>
    </xdr:from>
    <xdr:to>
      <xdr:col>34</xdr:col>
      <xdr:colOff>57150</xdr:colOff>
      <xdr:row>43</xdr:row>
      <xdr:rowOff>133349</xdr:rowOff>
    </xdr:to>
    <xdr:sp macro="" textlink="">
      <xdr:nvSpPr>
        <xdr:cNvPr id="5" name="Text Box 56">
          <a:extLst>
            <a:ext uri="{FF2B5EF4-FFF2-40B4-BE49-F238E27FC236}">
              <a16:creationId xmlns:a16="http://schemas.microsoft.com/office/drawing/2014/main" id="{00000000-0008-0000-6F00-000005000000}"/>
            </a:ext>
          </a:extLst>
        </xdr:cNvPr>
        <xdr:cNvSpPr txBox="1">
          <a:spLocks noChangeArrowheads="1"/>
        </xdr:cNvSpPr>
      </xdr:nvSpPr>
      <xdr:spPr bwMode="auto">
        <a:xfrm>
          <a:off x="5505450" y="7600950"/>
          <a:ext cx="571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42</xdr:row>
      <xdr:rowOff>161925</xdr:rowOff>
    </xdr:from>
    <xdr:to>
      <xdr:col>29</xdr:col>
      <xdr:colOff>123825</xdr:colOff>
      <xdr:row>43</xdr:row>
      <xdr:rowOff>133350</xdr:rowOff>
    </xdr:to>
    <xdr:sp macro="" textlink="">
      <xdr:nvSpPr>
        <xdr:cNvPr id="6" name="Text Box 70">
          <a:extLst>
            <a:ext uri="{FF2B5EF4-FFF2-40B4-BE49-F238E27FC236}">
              <a16:creationId xmlns:a16="http://schemas.microsoft.com/office/drawing/2014/main" id="{00000000-0008-0000-6F00-000006000000}"/>
            </a:ext>
          </a:extLst>
        </xdr:cNvPr>
        <xdr:cNvSpPr txBox="1">
          <a:spLocks noChangeArrowheads="1"/>
        </xdr:cNvSpPr>
      </xdr:nvSpPr>
      <xdr:spPr bwMode="auto">
        <a:xfrm>
          <a:off x="4676775" y="7639050"/>
          <a:ext cx="1428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" name="Text Box 72">
          <a:extLst>
            <a:ext uri="{FF2B5EF4-FFF2-40B4-BE49-F238E27FC236}">
              <a16:creationId xmlns:a16="http://schemas.microsoft.com/office/drawing/2014/main" id="{00000000-0008-0000-6F00-000007000000}"/>
            </a:ext>
          </a:extLst>
        </xdr:cNvPr>
        <xdr:cNvSpPr txBox="1">
          <a:spLocks noChangeArrowheads="1"/>
        </xdr:cNvSpPr>
      </xdr:nvSpPr>
      <xdr:spPr bwMode="auto">
        <a:xfrm>
          <a:off x="4676775" y="9382125"/>
          <a:ext cx="152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8" name="Text Box 95">
          <a:extLst>
            <a:ext uri="{FF2B5EF4-FFF2-40B4-BE49-F238E27FC236}">
              <a16:creationId xmlns:a16="http://schemas.microsoft.com/office/drawing/2014/main" id="{00000000-0008-0000-6F00-000008000000}"/>
            </a:ext>
          </a:extLst>
        </xdr:cNvPr>
        <xdr:cNvSpPr txBox="1">
          <a:spLocks noChangeArrowheads="1"/>
        </xdr:cNvSpPr>
      </xdr:nvSpPr>
      <xdr:spPr bwMode="auto">
        <a:xfrm>
          <a:off x="4362450" y="11077575"/>
          <a:ext cx="1619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9" name="Text Box 107">
          <a:extLst>
            <a:ext uri="{FF2B5EF4-FFF2-40B4-BE49-F238E27FC236}">
              <a16:creationId xmlns:a16="http://schemas.microsoft.com/office/drawing/2014/main" id="{00000000-0008-0000-6F00-000009000000}"/>
            </a:ext>
          </a:extLst>
        </xdr:cNvPr>
        <xdr:cNvSpPr txBox="1">
          <a:spLocks noChangeArrowheads="1"/>
        </xdr:cNvSpPr>
      </xdr:nvSpPr>
      <xdr:spPr bwMode="auto">
        <a:xfrm>
          <a:off x="4333875" y="7553325"/>
          <a:ext cx="171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45</xdr:row>
      <xdr:rowOff>142875</xdr:rowOff>
    </xdr:from>
    <xdr:to>
      <xdr:col>20</xdr:col>
      <xdr:colOff>9525</xdr:colOff>
      <xdr:row>46</xdr:row>
      <xdr:rowOff>66675</xdr:rowOff>
    </xdr:to>
    <xdr:sp macro="" textlink="">
      <xdr:nvSpPr>
        <xdr:cNvPr id="10" name="Text Box 109">
          <a:extLst>
            <a:ext uri="{FF2B5EF4-FFF2-40B4-BE49-F238E27FC236}">
              <a16:creationId xmlns:a16="http://schemas.microsoft.com/office/drawing/2014/main" id="{00000000-0008-0000-6F00-00000A000000}"/>
            </a:ext>
          </a:extLst>
        </xdr:cNvPr>
        <xdr:cNvSpPr txBox="1">
          <a:spLocks noChangeArrowheads="1"/>
        </xdr:cNvSpPr>
      </xdr:nvSpPr>
      <xdr:spPr bwMode="auto">
        <a:xfrm>
          <a:off x="3076575" y="8191500"/>
          <a:ext cx="1714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1" name="Text Box 110">
          <a:extLst>
            <a:ext uri="{FF2B5EF4-FFF2-40B4-BE49-F238E27FC236}">
              <a16:creationId xmlns:a16="http://schemas.microsoft.com/office/drawing/2014/main" id="{00000000-0008-0000-6F00-00000B000000}"/>
            </a:ext>
          </a:extLst>
        </xdr:cNvPr>
        <xdr:cNvSpPr txBox="1">
          <a:spLocks noChangeArrowheads="1"/>
        </xdr:cNvSpPr>
      </xdr:nvSpPr>
      <xdr:spPr bwMode="auto">
        <a:xfrm>
          <a:off x="2705100" y="9972675"/>
          <a:ext cx="76200" cy="161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85725</xdr:colOff>
      <xdr:row>30</xdr:row>
      <xdr:rowOff>171450</xdr:rowOff>
    </xdr:from>
    <xdr:to>
      <xdr:col>35</xdr:col>
      <xdr:colOff>85725</xdr:colOff>
      <xdr:row>34</xdr:row>
      <xdr:rowOff>38100</xdr:rowOff>
    </xdr:to>
    <xdr:sp macro="" textlink="">
      <xdr:nvSpPr>
        <xdr:cNvPr id="12" name="Text Box 130">
          <a:extLst>
            <a:ext uri="{FF2B5EF4-FFF2-40B4-BE49-F238E27FC236}">
              <a16:creationId xmlns:a16="http://schemas.microsoft.com/office/drawing/2014/main" id="{00000000-0008-0000-6F00-00000C000000}"/>
            </a:ext>
          </a:extLst>
        </xdr:cNvPr>
        <xdr:cNvSpPr txBox="1">
          <a:spLocks noChangeArrowheads="1"/>
        </xdr:cNvSpPr>
      </xdr:nvSpPr>
      <xdr:spPr bwMode="auto">
        <a:xfrm>
          <a:off x="5591175" y="5362575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38100</xdr:colOff>
      <xdr:row>49</xdr:row>
      <xdr:rowOff>180975</xdr:rowOff>
    </xdr:from>
    <xdr:to>
      <xdr:col>21</xdr:col>
      <xdr:colOff>47625</xdr:colOff>
      <xdr:row>51</xdr:row>
      <xdr:rowOff>114300</xdr:rowOff>
    </xdr:to>
    <xdr:sp macro="" textlink="">
      <xdr:nvSpPr>
        <xdr:cNvPr id="13" name="Text Box 148">
          <a:extLst>
            <a:ext uri="{FF2B5EF4-FFF2-40B4-BE49-F238E27FC236}">
              <a16:creationId xmlns:a16="http://schemas.microsoft.com/office/drawing/2014/main" id="{00000000-0008-0000-6F00-00000D000000}"/>
            </a:ext>
          </a:extLst>
        </xdr:cNvPr>
        <xdr:cNvSpPr txBox="1">
          <a:spLocks noChangeArrowheads="1"/>
        </xdr:cNvSpPr>
      </xdr:nvSpPr>
      <xdr:spPr bwMode="auto">
        <a:xfrm>
          <a:off x="3276600" y="8991600"/>
          <a:ext cx="171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25</xdr:row>
      <xdr:rowOff>152400</xdr:rowOff>
    </xdr:from>
    <xdr:to>
      <xdr:col>9</xdr:col>
      <xdr:colOff>57150</xdr:colOff>
      <xdr:row>27</xdr:row>
      <xdr:rowOff>0</xdr:rowOff>
    </xdr:to>
    <xdr:sp macro="" textlink="">
      <xdr:nvSpPr>
        <xdr:cNvPr id="14" name="Text Box 162">
          <a:extLst>
            <a:ext uri="{FF2B5EF4-FFF2-40B4-BE49-F238E27FC236}">
              <a16:creationId xmlns:a16="http://schemas.microsoft.com/office/drawing/2014/main" id="{00000000-0008-0000-6F00-00000E000000}"/>
            </a:ext>
          </a:extLst>
        </xdr:cNvPr>
        <xdr:cNvSpPr txBox="1">
          <a:spLocks noChangeArrowheads="1"/>
        </xdr:cNvSpPr>
      </xdr:nvSpPr>
      <xdr:spPr bwMode="auto">
        <a:xfrm>
          <a:off x="1343025" y="4391025"/>
          <a:ext cx="171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142875</xdr:colOff>
      <xdr:row>28</xdr:row>
      <xdr:rowOff>133350</xdr:rowOff>
    </xdr:from>
    <xdr:to>
      <xdr:col>7</xdr:col>
      <xdr:colOff>152400</xdr:colOff>
      <xdr:row>30</xdr:row>
      <xdr:rowOff>19050</xdr:rowOff>
    </xdr:to>
    <xdr:sp macro="" textlink="">
      <xdr:nvSpPr>
        <xdr:cNvPr id="15" name="Text Box 163">
          <a:extLst>
            <a:ext uri="{FF2B5EF4-FFF2-40B4-BE49-F238E27FC236}">
              <a16:creationId xmlns:a16="http://schemas.microsoft.com/office/drawing/2014/main" id="{00000000-0008-0000-6F00-00000F000000}"/>
            </a:ext>
          </a:extLst>
        </xdr:cNvPr>
        <xdr:cNvSpPr txBox="1">
          <a:spLocks noChangeArrowheads="1"/>
        </xdr:cNvSpPr>
      </xdr:nvSpPr>
      <xdr:spPr bwMode="auto">
        <a:xfrm>
          <a:off x="1114425" y="4943475"/>
          <a:ext cx="171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27</xdr:row>
      <xdr:rowOff>57150</xdr:rowOff>
    </xdr:from>
    <xdr:to>
      <xdr:col>9</xdr:col>
      <xdr:colOff>57150</xdr:colOff>
      <xdr:row>28</xdr:row>
      <xdr:rowOff>152400</xdr:rowOff>
    </xdr:to>
    <xdr:sp macro="" textlink="">
      <xdr:nvSpPr>
        <xdr:cNvPr id="16" name="Text Box 165">
          <a:extLst>
            <a:ext uri="{FF2B5EF4-FFF2-40B4-BE49-F238E27FC236}">
              <a16:creationId xmlns:a16="http://schemas.microsoft.com/office/drawing/2014/main" id="{00000000-0008-0000-6F00-000010000000}"/>
            </a:ext>
          </a:extLst>
        </xdr:cNvPr>
        <xdr:cNvSpPr txBox="1">
          <a:spLocks noChangeArrowheads="1"/>
        </xdr:cNvSpPr>
      </xdr:nvSpPr>
      <xdr:spPr bwMode="auto">
        <a:xfrm>
          <a:off x="1343025" y="4676775"/>
          <a:ext cx="1714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152400</xdr:colOff>
      <xdr:row>19</xdr:row>
      <xdr:rowOff>123825</xdr:rowOff>
    </xdr:from>
    <xdr:to>
      <xdr:col>15</xdr:col>
      <xdr:colOff>161925</xdr:colOff>
      <xdr:row>21</xdr:row>
      <xdr:rowOff>76200</xdr:rowOff>
    </xdr:to>
    <xdr:sp macro="" textlink="">
      <xdr:nvSpPr>
        <xdr:cNvPr id="17" name="Text Box 178">
          <a:extLst>
            <a:ext uri="{FF2B5EF4-FFF2-40B4-BE49-F238E27FC236}">
              <a16:creationId xmlns:a16="http://schemas.microsoft.com/office/drawing/2014/main" id="{00000000-0008-0000-6F00-000011000000}"/>
            </a:ext>
          </a:extLst>
        </xdr:cNvPr>
        <xdr:cNvSpPr txBox="1">
          <a:spLocks noChangeArrowheads="1"/>
        </xdr:cNvSpPr>
      </xdr:nvSpPr>
      <xdr:spPr bwMode="auto">
        <a:xfrm>
          <a:off x="2419350" y="3219450"/>
          <a:ext cx="171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8" name="Text Box 199">
          <a:extLst>
            <a:ext uri="{FF2B5EF4-FFF2-40B4-BE49-F238E27FC236}">
              <a16:creationId xmlns:a16="http://schemas.microsoft.com/office/drawing/2014/main" id="{00000000-0008-0000-6F00-000012000000}"/>
            </a:ext>
          </a:extLst>
        </xdr:cNvPr>
        <xdr:cNvSpPr txBox="1">
          <a:spLocks noChangeArrowheads="1"/>
        </xdr:cNvSpPr>
      </xdr:nvSpPr>
      <xdr:spPr bwMode="auto">
        <a:xfrm>
          <a:off x="2638425" y="9982200"/>
          <a:ext cx="171450" cy="542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19" name="Text Box 214">
          <a:extLst>
            <a:ext uri="{FF2B5EF4-FFF2-40B4-BE49-F238E27FC236}">
              <a16:creationId xmlns:a16="http://schemas.microsoft.com/office/drawing/2014/main" id="{00000000-0008-0000-6F00-000013000000}"/>
            </a:ext>
          </a:extLst>
        </xdr:cNvPr>
        <xdr:cNvSpPr txBox="1">
          <a:spLocks noChangeArrowheads="1"/>
        </xdr:cNvSpPr>
      </xdr:nvSpPr>
      <xdr:spPr bwMode="auto">
        <a:xfrm>
          <a:off x="4333875" y="7553325"/>
          <a:ext cx="171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28</xdr:row>
      <xdr:rowOff>123825</xdr:rowOff>
    </xdr:from>
    <xdr:to>
      <xdr:col>7</xdr:col>
      <xdr:colOff>133350</xdr:colOff>
      <xdr:row>30</xdr:row>
      <xdr:rowOff>85725</xdr:rowOff>
    </xdr:to>
    <xdr:sp macro="" textlink="">
      <xdr:nvSpPr>
        <xdr:cNvPr id="20" name="Text Box 224">
          <a:extLst>
            <a:ext uri="{FF2B5EF4-FFF2-40B4-BE49-F238E27FC236}">
              <a16:creationId xmlns:a16="http://schemas.microsoft.com/office/drawing/2014/main" id="{00000000-0008-0000-6F00-000014000000}"/>
            </a:ext>
          </a:extLst>
        </xdr:cNvPr>
        <xdr:cNvSpPr txBox="1">
          <a:spLocks noChangeArrowheads="1"/>
        </xdr:cNvSpPr>
      </xdr:nvSpPr>
      <xdr:spPr bwMode="auto">
        <a:xfrm>
          <a:off x="1104900" y="4933950"/>
          <a:ext cx="1619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24</xdr:row>
      <xdr:rowOff>57150</xdr:rowOff>
    </xdr:from>
    <xdr:to>
      <xdr:col>7</xdr:col>
      <xdr:colOff>152400</xdr:colOff>
      <xdr:row>25</xdr:row>
      <xdr:rowOff>114300</xdr:rowOff>
    </xdr:to>
    <xdr:sp macro="" textlink="">
      <xdr:nvSpPr>
        <xdr:cNvPr id="21" name="Text Box 225">
          <a:extLst>
            <a:ext uri="{FF2B5EF4-FFF2-40B4-BE49-F238E27FC236}">
              <a16:creationId xmlns:a16="http://schemas.microsoft.com/office/drawing/2014/main" id="{00000000-0008-0000-6F00-000015000000}"/>
            </a:ext>
          </a:extLst>
        </xdr:cNvPr>
        <xdr:cNvSpPr txBox="1">
          <a:spLocks noChangeArrowheads="1"/>
        </xdr:cNvSpPr>
      </xdr:nvSpPr>
      <xdr:spPr bwMode="auto">
        <a:xfrm>
          <a:off x="1104900" y="4105275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104775</xdr:colOff>
      <xdr:row>28</xdr:row>
      <xdr:rowOff>9525</xdr:rowOff>
    </xdr:from>
    <xdr:to>
      <xdr:col>25</xdr:col>
      <xdr:colOff>114300</xdr:colOff>
      <xdr:row>29</xdr:row>
      <xdr:rowOff>19050</xdr:rowOff>
    </xdr:to>
    <xdr:sp macro="" textlink="">
      <xdr:nvSpPr>
        <xdr:cNvPr id="22" name="Text Box 227">
          <a:extLst>
            <a:ext uri="{FF2B5EF4-FFF2-40B4-BE49-F238E27FC236}">
              <a16:creationId xmlns:a16="http://schemas.microsoft.com/office/drawing/2014/main" id="{00000000-0008-0000-6F00-000016000000}"/>
            </a:ext>
          </a:extLst>
        </xdr:cNvPr>
        <xdr:cNvSpPr txBox="1">
          <a:spLocks noChangeArrowheads="1"/>
        </xdr:cNvSpPr>
      </xdr:nvSpPr>
      <xdr:spPr bwMode="auto">
        <a:xfrm>
          <a:off x="3990975" y="4819650"/>
          <a:ext cx="1714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66675</xdr:colOff>
      <xdr:row>24</xdr:row>
      <xdr:rowOff>57150</xdr:rowOff>
    </xdr:from>
    <xdr:to>
      <xdr:col>9</xdr:col>
      <xdr:colOff>66675</xdr:colOff>
      <xdr:row>26</xdr:row>
      <xdr:rowOff>57150</xdr:rowOff>
    </xdr:to>
    <xdr:sp macro="" textlink="">
      <xdr:nvSpPr>
        <xdr:cNvPr id="23" name="Text Box 247">
          <a:extLst>
            <a:ext uri="{FF2B5EF4-FFF2-40B4-BE49-F238E27FC236}">
              <a16:creationId xmlns:a16="http://schemas.microsoft.com/office/drawing/2014/main" id="{00000000-0008-0000-6F00-000017000000}"/>
            </a:ext>
          </a:extLst>
        </xdr:cNvPr>
        <xdr:cNvSpPr txBox="1">
          <a:spLocks noChangeArrowheads="1"/>
        </xdr:cNvSpPr>
      </xdr:nvSpPr>
      <xdr:spPr bwMode="auto">
        <a:xfrm>
          <a:off x="1362075" y="4105275"/>
          <a:ext cx="1619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28</xdr:row>
      <xdr:rowOff>171450</xdr:rowOff>
    </xdr:from>
    <xdr:to>
      <xdr:col>9</xdr:col>
      <xdr:colOff>47625</xdr:colOff>
      <xdr:row>30</xdr:row>
      <xdr:rowOff>142875</xdr:rowOff>
    </xdr:to>
    <xdr:sp macro="" textlink="">
      <xdr:nvSpPr>
        <xdr:cNvPr id="24" name="Text Box 248">
          <a:extLst>
            <a:ext uri="{FF2B5EF4-FFF2-40B4-BE49-F238E27FC236}">
              <a16:creationId xmlns:a16="http://schemas.microsoft.com/office/drawing/2014/main" id="{00000000-0008-0000-6F00-000018000000}"/>
            </a:ext>
          </a:extLst>
        </xdr:cNvPr>
        <xdr:cNvSpPr txBox="1">
          <a:spLocks noChangeArrowheads="1"/>
        </xdr:cNvSpPr>
      </xdr:nvSpPr>
      <xdr:spPr bwMode="auto">
        <a:xfrm>
          <a:off x="1343025" y="4981575"/>
          <a:ext cx="1619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SpPr>
          <a:spLocks noChangeShapeType="1"/>
        </xdr:cNvSpPr>
      </xdr:nvSpPr>
      <xdr:spPr bwMode="auto">
        <a:xfrm>
          <a:off x="29527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65</xdr:row>
      <xdr:rowOff>0</xdr:rowOff>
    </xdr:from>
    <xdr:to>
      <xdr:col>18</xdr:col>
      <xdr:colOff>114300</xdr:colOff>
      <xdr:row>65</xdr:row>
      <xdr:rowOff>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7000-000005000000}"/>
            </a:ext>
          </a:extLst>
        </xdr:cNvPr>
        <xdr:cNvSpPr>
          <a:spLocks noChangeShapeType="1"/>
        </xdr:cNvSpPr>
      </xdr:nvSpPr>
      <xdr:spPr bwMode="auto">
        <a:xfrm>
          <a:off x="30289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38100</xdr:colOff>
      <xdr:row>65</xdr:row>
      <xdr:rowOff>0</xdr:rowOff>
    </xdr:from>
    <xdr:to>
      <xdr:col>28</xdr:col>
      <xdr:colOff>38100</xdr:colOff>
      <xdr:row>65</xdr:row>
      <xdr:rowOff>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00000000-0008-0000-7000-000006000000}"/>
            </a:ext>
          </a:extLst>
        </xdr:cNvPr>
        <xdr:cNvSpPr>
          <a:spLocks noChangeShapeType="1"/>
        </xdr:cNvSpPr>
      </xdr:nvSpPr>
      <xdr:spPr bwMode="auto">
        <a:xfrm>
          <a:off x="45720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7000-000007000000}"/>
            </a:ext>
          </a:extLst>
        </xdr:cNvPr>
        <xdr:cNvSpPr>
          <a:spLocks noChangeShapeType="1"/>
        </xdr:cNvSpPr>
      </xdr:nvSpPr>
      <xdr:spPr bwMode="auto">
        <a:xfrm>
          <a:off x="1009650" y="103822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7000-000008000000}"/>
            </a:ext>
          </a:extLst>
        </xdr:cNvPr>
        <xdr:cNvSpPr>
          <a:spLocks noChangeShapeType="1"/>
        </xdr:cNvSpPr>
      </xdr:nvSpPr>
      <xdr:spPr bwMode="auto">
        <a:xfrm>
          <a:off x="29908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85725</xdr:colOff>
      <xdr:row>65</xdr:row>
      <xdr:rowOff>0</xdr:rowOff>
    </xdr:from>
    <xdr:to>
      <xdr:col>28</xdr:col>
      <xdr:colOff>85725</xdr:colOff>
      <xdr:row>65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7000-000009000000}"/>
            </a:ext>
          </a:extLst>
        </xdr:cNvPr>
        <xdr:cNvSpPr>
          <a:spLocks noChangeShapeType="1"/>
        </xdr:cNvSpPr>
      </xdr:nvSpPr>
      <xdr:spPr bwMode="auto">
        <a:xfrm>
          <a:off x="4619625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65</xdr:row>
      <xdr:rowOff>0</xdr:rowOff>
    </xdr:from>
    <xdr:to>
      <xdr:col>18</xdr:col>
      <xdr:colOff>76200</xdr:colOff>
      <xdr:row>65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7000-00000A000000}"/>
            </a:ext>
          </a:extLst>
        </xdr:cNvPr>
        <xdr:cNvSpPr>
          <a:spLocks noChangeShapeType="1"/>
        </xdr:cNvSpPr>
      </xdr:nvSpPr>
      <xdr:spPr bwMode="auto">
        <a:xfrm>
          <a:off x="29908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19050</xdr:colOff>
      <xdr:row>65</xdr:row>
      <xdr:rowOff>0</xdr:rowOff>
    </xdr:from>
    <xdr:to>
      <xdr:col>31</xdr:col>
      <xdr:colOff>76200</xdr:colOff>
      <xdr:row>65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00000000-0008-0000-7000-00000B000000}"/>
            </a:ext>
          </a:extLst>
        </xdr:cNvPr>
        <xdr:cNvSpPr txBox="1">
          <a:spLocks noChangeArrowheads="1"/>
        </xdr:cNvSpPr>
      </xdr:nvSpPr>
      <xdr:spPr bwMode="auto">
        <a:xfrm>
          <a:off x="4714875" y="10382250"/>
          <a:ext cx="381000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PLAN</a:t>
          </a:r>
        </a:p>
      </xdr:txBody>
    </xdr:sp>
    <xdr:clientData/>
  </xdr:twoCellAnchor>
  <xdr:twoCellAnchor>
    <xdr:from>
      <xdr:col>6</xdr:col>
      <xdr:colOff>38100</xdr:colOff>
      <xdr:row>65</xdr:row>
      <xdr:rowOff>0</xdr:rowOff>
    </xdr:from>
    <xdr:to>
      <xdr:col>6</xdr:col>
      <xdr:colOff>38100</xdr:colOff>
      <xdr:row>65</xdr:row>
      <xdr:rowOff>0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00000000-0008-0000-7000-00000C000000}"/>
            </a:ext>
          </a:extLst>
        </xdr:cNvPr>
        <xdr:cNvSpPr>
          <a:spLocks noChangeShapeType="1"/>
        </xdr:cNvSpPr>
      </xdr:nvSpPr>
      <xdr:spPr bwMode="auto">
        <a:xfrm>
          <a:off x="1009650" y="10382250"/>
          <a:ext cx="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65</xdr:row>
      <xdr:rowOff>0</xdr:rowOff>
    </xdr:from>
    <xdr:to>
      <xdr:col>36</xdr:col>
      <xdr:colOff>733</xdr:colOff>
      <xdr:row>65</xdr:row>
      <xdr:rowOff>0</xdr:rowOff>
    </xdr:to>
    <xdr:sp macro="" textlink="">
      <xdr:nvSpPr>
        <xdr:cNvPr id="13" name="Text Box 10">
          <a:extLst>
            <a:ext uri="{FF2B5EF4-FFF2-40B4-BE49-F238E27FC236}">
              <a16:creationId xmlns:a16="http://schemas.microsoft.com/office/drawing/2014/main" id="{00000000-0008-0000-7000-00000D000000}"/>
            </a:ext>
          </a:extLst>
        </xdr:cNvPr>
        <xdr:cNvSpPr txBox="1">
          <a:spLocks noChangeArrowheads="1"/>
        </xdr:cNvSpPr>
      </xdr:nvSpPr>
      <xdr:spPr bwMode="auto">
        <a:xfrm>
          <a:off x="4924425" y="10382250"/>
          <a:ext cx="905608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>
              <a:solidFill>
                <a:srgbClr val="000000"/>
              </a:solidFill>
              <a:latin typeface="MS trebuchet"/>
            </a:rPr>
            <a:t>ELEVATION</a:t>
          </a:r>
        </a:p>
      </xdr:txBody>
    </xdr:sp>
    <xdr:clientData/>
  </xdr:twoCellAnchor>
  <xdr:twoCellAnchor>
    <xdr:from>
      <xdr:col>15</xdr:col>
      <xdr:colOff>9525</xdr:colOff>
      <xdr:row>65</xdr:row>
      <xdr:rowOff>0</xdr:rowOff>
    </xdr:from>
    <xdr:to>
      <xdr:col>15</xdr:col>
      <xdr:colOff>9525</xdr:colOff>
      <xdr:row>65</xdr:row>
      <xdr:rowOff>0</xdr:rowOff>
    </xdr:to>
    <xdr:sp macro="" textlink="">
      <xdr:nvSpPr>
        <xdr:cNvPr id="14" name="Line 11">
          <a:extLst>
            <a:ext uri="{FF2B5EF4-FFF2-40B4-BE49-F238E27FC236}">
              <a16:creationId xmlns:a16="http://schemas.microsoft.com/office/drawing/2014/main" id="{00000000-0008-0000-7000-00000E000000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24384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0</xdr:colOff>
      <xdr:row>65</xdr:row>
      <xdr:rowOff>0</xdr:rowOff>
    </xdr:to>
    <xdr:sp macro="" textlink="">
      <xdr:nvSpPr>
        <xdr:cNvPr id="15" name="Line 12">
          <a:extLst>
            <a:ext uri="{FF2B5EF4-FFF2-40B4-BE49-F238E27FC236}">
              <a16:creationId xmlns:a16="http://schemas.microsoft.com/office/drawing/2014/main" id="{00000000-0008-0000-7000-00000F000000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35623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152400</xdr:colOff>
      <xdr:row>65</xdr:row>
      <xdr:rowOff>0</xdr:rowOff>
    </xdr:from>
    <xdr:to>
      <xdr:col>21</xdr:col>
      <xdr:colOff>152400</xdr:colOff>
      <xdr:row>65</xdr:row>
      <xdr:rowOff>0</xdr:rowOff>
    </xdr:to>
    <xdr:sp macro="" textlink="">
      <xdr:nvSpPr>
        <xdr:cNvPr id="16" name="Line 13">
          <a:extLst>
            <a:ext uri="{FF2B5EF4-FFF2-40B4-BE49-F238E27FC236}">
              <a16:creationId xmlns:a16="http://schemas.microsoft.com/office/drawing/2014/main" id="{00000000-0008-0000-7000-000010000000}"/>
            </a:ext>
          </a:extLst>
        </xdr:cNvPr>
        <xdr:cNvSpPr>
          <a:spLocks noChangeShapeType="1"/>
        </xdr:cNvSpPr>
      </xdr:nvSpPr>
      <xdr:spPr bwMode="auto">
        <a:xfrm rot="10800000" flipV="1">
          <a:off x="3552825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38100</xdr:colOff>
      <xdr:row>65</xdr:row>
      <xdr:rowOff>0</xdr:rowOff>
    </xdr:from>
    <xdr:to>
      <xdr:col>18</xdr:col>
      <xdr:colOff>38100</xdr:colOff>
      <xdr:row>65</xdr:row>
      <xdr:rowOff>0</xdr:rowOff>
    </xdr:to>
    <xdr:sp macro="" textlink="">
      <xdr:nvSpPr>
        <xdr:cNvPr id="17" name="Line 14">
          <a:extLst>
            <a:ext uri="{FF2B5EF4-FFF2-40B4-BE49-F238E27FC236}">
              <a16:creationId xmlns:a16="http://schemas.microsoft.com/office/drawing/2014/main" id="{00000000-0008-0000-7000-000011000000}"/>
            </a:ext>
          </a:extLst>
        </xdr:cNvPr>
        <xdr:cNvSpPr>
          <a:spLocks noChangeShapeType="1"/>
        </xdr:cNvSpPr>
      </xdr:nvSpPr>
      <xdr:spPr bwMode="auto">
        <a:xfrm rot="16200000" flipV="1">
          <a:off x="295275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65</xdr:row>
      <xdr:rowOff>0</xdr:rowOff>
    </xdr:from>
    <xdr:to>
      <xdr:col>16</xdr:col>
      <xdr:colOff>0</xdr:colOff>
      <xdr:row>65</xdr:row>
      <xdr:rowOff>0</xdr:rowOff>
    </xdr:to>
    <xdr:sp macro="" textlink="">
      <xdr:nvSpPr>
        <xdr:cNvPr id="18" name="Line 15">
          <a:extLst>
            <a:ext uri="{FF2B5EF4-FFF2-40B4-BE49-F238E27FC236}">
              <a16:creationId xmlns:a16="http://schemas.microsoft.com/office/drawing/2014/main" id="{00000000-0008-0000-7000-000012000000}"/>
            </a:ext>
          </a:extLst>
        </xdr:cNvPr>
        <xdr:cNvSpPr>
          <a:spLocks noChangeShapeType="1"/>
        </xdr:cNvSpPr>
      </xdr:nvSpPr>
      <xdr:spPr bwMode="auto">
        <a:xfrm rot="16200000" flipH="1">
          <a:off x="25908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114300</xdr:colOff>
      <xdr:row>65</xdr:row>
      <xdr:rowOff>0</xdr:rowOff>
    </xdr:from>
    <xdr:to>
      <xdr:col>20</xdr:col>
      <xdr:colOff>114300</xdr:colOff>
      <xdr:row>65</xdr:row>
      <xdr:rowOff>0</xdr:rowOff>
    </xdr:to>
    <xdr:sp macro="" textlink="">
      <xdr:nvSpPr>
        <xdr:cNvPr id="19" name="Line 16">
          <a:extLst>
            <a:ext uri="{FF2B5EF4-FFF2-40B4-BE49-F238E27FC236}">
              <a16:creationId xmlns:a16="http://schemas.microsoft.com/office/drawing/2014/main" id="{00000000-0008-0000-7000-000013000000}"/>
            </a:ext>
          </a:extLst>
        </xdr:cNvPr>
        <xdr:cNvSpPr>
          <a:spLocks noChangeShapeType="1"/>
        </xdr:cNvSpPr>
      </xdr:nvSpPr>
      <xdr:spPr bwMode="auto">
        <a:xfrm rot="16200000" flipH="1">
          <a:off x="3352800" y="10382250"/>
          <a:ext cx="0" cy="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SpPr>
          <a:spLocks noChangeArrowheads="1"/>
        </xdr:cNvSpPr>
      </xdr:nvSpPr>
      <xdr:spPr bwMode="auto">
        <a:xfrm>
          <a:off x="2133600" y="6705600"/>
          <a:ext cx="1562100" cy="3238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60</xdr:row>
      <xdr:rowOff>19050</xdr:rowOff>
    </xdr:from>
    <xdr:to>
      <xdr:col>22</xdr:col>
      <xdr:colOff>152400</xdr:colOff>
      <xdr:row>64</xdr:row>
      <xdr:rowOff>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id="{00000000-0008-0000-7100-000005000000}"/>
            </a:ext>
          </a:extLst>
        </xdr:cNvPr>
        <xdr:cNvGrpSpPr>
          <a:grpSpLocks/>
        </xdr:cNvGrpSpPr>
      </xdr:nvGrpSpPr>
      <xdr:grpSpPr bwMode="auto">
        <a:xfrm>
          <a:off x="2095500" y="9646627"/>
          <a:ext cx="1603131" cy="625719"/>
          <a:chOff x="493" y="463"/>
          <a:chExt cx="180" cy="76"/>
        </a:xfrm>
      </xdr:grpSpPr>
      <xdr:sp macro="" textlink="">
        <xdr:nvSpPr>
          <xdr:cNvPr id="6" name="Oval 8">
            <a:extLst>
              <a:ext uri="{FF2B5EF4-FFF2-40B4-BE49-F238E27FC236}">
                <a16:creationId xmlns:a16="http://schemas.microsoft.com/office/drawing/2014/main" id="{00000000-0008-0000-7100-000006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497" y="465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Rectangle 9">
            <a:extLst>
              <a:ext uri="{FF2B5EF4-FFF2-40B4-BE49-F238E27FC236}">
                <a16:creationId xmlns:a16="http://schemas.microsoft.com/office/drawing/2014/main" id="{00000000-0008-0000-71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93" y="463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0</xdr:colOff>
      <xdr:row>44</xdr:row>
      <xdr:rowOff>123825</xdr:rowOff>
    </xdr:to>
    <xdr:grpSp>
      <xdr:nvGrpSpPr>
        <xdr:cNvPr id="8" name="Group 10">
          <a:extLst>
            <a:ext uri="{FF2B5EF4-FFF2-40B4-BE49-F238E27FC236}">
              <a16:creationId xmlns:a16="http://schemas.microsoft.com/office/drawing/2014/main" id="{00000000-0008-0000-7100-000008000000}"/>
            </a:ext>
          </a:extLst>
        </xdr:cNvPr>
        <xdr:cNvGrpSpPr>
          <a:grpSpLocks/>
        </xdr:cNvGrpSpPr>
      </xdr:nvGrpSpPr>
      <xdr:grpSpPr bwMode="auto">
        <a:xfrm>
          <a:off x="2095500" y="6403731"/>
          <a:ext cx="1611923" cy="768594"/>
          <a:chOff x="496" y="480"/>
          <a:chExt cx="180" cy="77"/>
        </a:xfrm>
      </xdr:grpSpPr>
      <xdr:sp macro="" textlink="">
        <xdr:nvSpPr>
          <xdr:cNvPr id="9" name="Oval 11">
            <a:extLst>
              <a:ext uri="{FF2B5EF4-FFF2-40B4-BE49-F238E27FC236}">
                <a16:creationId xmlns:a16="http://schemas.microsoft.com/office/drawing/2014/main" id="{00000000-0008-0000-7100-000009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499" y="480"/>
            <a:ext cx="174" cy="74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00000000-0008-0000-71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96" y="519"/>
            <a:ext cx="180" cy="3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133350</xdr:colOff>
      <xdr:row>59</xdr:row>
      <xdr:rowOff>123825</xdr:rowOff>
    </xdr:from>
    <xdr:to>
      <xdr:col>9</xdr:col>
      <xdr:colOff>28575</xdr:colOff>
      <xdr:row>61</xdr:row>
      <xdr:rowOff>9525</xdr:rowOff>
    </xdr:to>
    <xdr:sp macro="" textlink="">
      <xdr:nvSpPr>
        <xdr:cNvPr id="11" name="Oval 13">
          <a:extLst>
            <a:ext uri="{FF2B5EF4-FFF2-40B4-BE49-F238E27FC236}">
              <a16:creationId xmlns:a16="http://schemas.microsoft.com/office/drawing/2014/main" id="{00000000-0008-0000-7100-00000B000000}"/>
            </a:ext>
          </a:extLst>
        </xdr:cNvPr>
        <xdr:cNvSpPr>
          <a:spLocks noChangeArrowheads="1"/>
        </xdr:cNvSpPr>
      </xdr:nvSpPr>
      <xdr:spPr bwMode="auto">
        <a:xfrm>
          <a:off x="1266825" y="9582150"/>
          <a:ext cx="21907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42</xdr:row>
      <xdr:rowOff>0</xdr:rowOff>
    </xdr:from>
    <xdr:to>
      <xdr:col>22</xdr:col>
      <xdr:colOff>133350</xdr:colOff>
      <xdr:row>61</xdr:row>
      <xdr:rowOff>190500</xdr:rowOff>
    </xdr:to>
    <xdr:sp macro="" textlink="">
      <xdr:nvSpPr>
        <xdr:cNvPr id="12" name="Rectangle 14">
          <a:extLst>
            <a:ext uri="{FF2B5EF4-FFF2-40B4-BE49-F238E27FC236}">
              <a16:creationId xmlns:a16="http://schemas.microsoft.com/office/drawing/2014/main" id="{00000000-0008-0000-7100-00000C000000}"/>
            </a:ext>
          </a:extLst>
        </xdr:cNvPr>
        <xdr:cNvSpPr>
          <a:spLocks noChangeArrowheads="1"/>
        </xdr:cNvSpPr>
      </xdr:nvSpPr>
      <xdr:spPr bwMode="auto">
        <a:xfrm>
          <a:off x="2133600" y="6705600"/>
          <a:ext cx="1562100" cy="3238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95250</xdr:colOff>
      <xdr:row>57</xdr:row>
      <xdr:rowOff>38100</xdr:rowOff>
    </xdr:from>
    <xdr:to>
      <xdr:col>26</xdr:col>
      <xdr:colOff>104775</xdr:colOff>
      <xdr:row>61</xdr:row>
      <xdr:rowOff>0</xdr:rowOff>
    </xdr:to>
    <xdr:grpSp>
      <xdr:nvGrpSpPr>
        <xdr:cNvPr id="13" name="Group 15">
          <a:extLst>
            <a:ext uri="{FF2B5EF4-FFF2-40B4-BE49-F238E27FC236}">
              <a16:creationId xmlns:a16="http://schemas.microsoft.com/office/drawing/2014/main" id="{00000000-0008-0000-7100-00000D000000}"/>
            </a:ext>
          </a:extLst>
        </xdr:cNvPr>
        <xdr:cNvGrpSpPr>
          <a:grpSpLocks/>
        </xdr:cNvGrpSpPr>
      </xdr:nvGrpSpPr>
      <xdr:grpSpPr bwMode="auto">
        <a:xfrm>
          <a:off x="3319096" y="9182100"/>
          <a:ext cx="976679" cy="606669"/>
          <a:chOff x="560" y="776"/>
          <a:chExt cx="109" cy="44"/>
        </a:xfrm>
      </xdr:grpSpPr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00000000-0008-0000-71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00000000-0008-0000-71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18">
            <a:extLst>
              <a:ext uri="{FF2B5EF4-FFF2-40B4-BE49-F238E27FC236}">
                <a16:creationId xmlns:a16="http://schemas.microsoft.com/office/drawing/2014/main" id="{00000000-0008-0000-71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Line 19">
            <a:extLst>
              <a:ext uri="{FF2B5EF4-FFF2-40B4-BE49-F238E27FC236}">
                <a16:creationId xmlns:a16="http://schemas.microsoft.com/office/drawing/2014/main" id="{00000000-0008-0000-7100-00001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117258</xdr:colOff>
      <xdr:row>66</xdr:row>
      <xdr:rowOff>112102</xdr:rowOff>
    </xdr:from>
    <xdr:to>
      <xdr:col>18</xdr:col>
      <xdr:colOff>101798</xdr:colOff>
      <xdr:row>68</xdr:row>
      <xdr:rowOff>93052</xdr:rowOff>
    </xdr:to>
    <xdr:grpSp>
      <xdr:nvGrpSpPr>
        <xdr:cNvPr id="18" name="Group 20">
          <a:extLst>
            <a:ext uri="{FF2B5EF4-FFF2-40B4-BE49-F238E27FC236}">
              <a16:creationId xmlns:a16="http://schemas.microsoft.com/office/drawing/2014/main" id="{00000000-0008-0000-7100-000012000000}"/>
            </a:ext>
          </a:extLst>
        </xdr:cNvPr>
        <xdr:cNvGrpSpPr>
          <a:grpSpLocks/>
        </xdr:cNvGrpSpPr>
      </xdr:nvGrpSpPr>
      <xdr:grpSpPr bwMode="auto">
        <a:xfrm>
          <a:off x="2857527" y="10706833"/>
          <a:ext cx="145733" cy="303334"/>
          <a:chOff x="903" y="909"/>
          <a:chExt cx="17" cy="38"/>
        </a:xfrm>
      </xdr:grpSpPr>
      <xdr:sp macro="" textlink="">
        <xdr:nvSpPr>
          <xdr:cNvPr id="19" name="Line 21">
            <a:extLst>
              <a:ext uri="{FF2B5EF4-FFF2-40B4-BE49-F238E27FC236}">
                <a16:creationId xmlns:a16="http://schemas.microsoft.com/office/drawing/2014/main" id="{00000000-0008-0000-7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920" y="909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stealth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22">
            <a:extLst>
              <a:ext uri="{FF2B5EF4-FFF2-40B4-BE49-F238E27FC236}">
                <a16:creationId xmlns:a16="http://schemas.microsoft.com/office/drawing/2014/main" id="{00000000-0008-0000-71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3" y="930"/>
            <a:ext cx="16" cy="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="vert270" wrap="none" lIns="18288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twoCellAnchor>
  <xdr:twoCellAnchor>
    <xdr:from>
      <xdr:col>13</xdr:col>
      <xdr:colOff>28575</xdr:colOff>
      <xdr:row>23</xdr:row>
      <xdr:rowOff>28575</xdr:rowOff>
    </xdr:from>
    <xdr:to>
      <xdr:col>25</xdr:col>
      <xdr:colOff>85725</xdr:colOff>
      <xdr:row>33</xdr:row>
      <xdr:rowOff>0</xdr:rowOff>
    </xdr:to>
    <xdr:grpSp>
      <xdr:nvGrpSpPr>
        <xdr:cNvPr id="21" name="Group 23">
          <a:extLst>
            <a:ext uri="{FF2B5EF4-FFF2-40B4-BE49-F238E27FC236}">
              <a16:creationId xmlns:a16="http://schemas.microsoft.com/office/drawing/2014/main" id="{00000000-0008-0000-7100-000015000000}"/>
            </a:ext>
          </a:extLst>
        </xdr:cNvPr>
        <xdr:cNvGrpSpPr>
          <a:grpSpLocks/>
        </xdr:cNvGrpSpPr>
      </xdr:nvGrpSpPr>
      <xdr:grpSpPr bwMode="auto">
        <a:xfrm>
          <a:off x="2124075" y="3692037"/>
          <a:ext cx="1991458" cy="1583348"/>
          <a:chOff x="255" y="251"/>
          <a:chExt cx="223" cy="187"/>
        </a:xfrm>
      </xdr:grpSpPr>
      <xdr:grpSp>
        <xdr:nvGrpSpPr>
          <xdr:cNvPr id="22" name="Group 24">
            <a:extLst>
              <a:ext uri="{FF2B5EF4-FFF2-40B4-BE49-F238E27FC236}">
                <a16:creationId xmlns:a16="http://schemas.microsoft.com/office/drawing/2014/main" id="{00000000-0008-0000-7100-000016000000}"/>
              </a:ext>
            </a:extLst>
          </xdr:cNvPr>
          <xdr:cNvGrpSpPr>
            <a:grpSpLocks/>
          </xdr:cNvGrpSpPr>
        </xdr:nvGrpSpPr>
        <xdr:grpSpPr bwMode="auto">
          <a:xfrm>
            <a:off x="396" y="265"/>
            <a:ext cx="82" cy="160"/>
            <a:chOff x="974" y="235"/>
            <a:chExt cx="82" cy="160"/>
          </a:xfrm>
        </xdr:grpSpPr>
        <xdr:sp macro="" textlink="">
          <xdr:nvSpPr>
            <xdr:cNvPr id="24" name="Rectangle 25">
              <a:extLst>
                <a:ext uri="{FF2B5EF4-FFF2-40B4-BE49-F238E27FC236}">
                  <a16:creationId xmlns:a16="http://schemas.microsoft.com/office/drawing/2014/main" id="{00000000-0008-0000-7100-00001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4" y="248"/>
              <a:ext cx="78" cy="1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" name="Rectangle 26">
              <a:extLst>
                <a:ext uri="{FF2B5EF4-FFF2-40B4-BE49-F238E27FC236}">
                  <a16:creationId xmlns:a16="http://schemas.microsoft.com/office/drawing/2014/main" id="{00000000-0008-0000-7100-00001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0" y="235"/>
              <a:ext cx="6" cy="16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23" name="Oval 27">
            <a:extLst>
              <a:ext uri="{FF2B5EF4-FFF2-40B4-BE49-F238E27FC236}">
                <a16:creationId xmlns:a16="http://schemas.microsoft.com/office/drawing/2014/main" id="{00000000-0008-0000-7100-000017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55" y="251"/>
            <a:ext cx="174" cy="187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66675</xdr:colOff>
      <xdr:row>28</xdr:row>
      <xdr:rowOff>28575</xdr:rowOff>
    </xdr:from>
    <xdr:to>
      <xdr:col>22</xdr:col>
      <xdr:colOff>95250</xdr:colOff>
      <xdr:row>28</xdr:row>
      <xdr:rowOff>38100</xdr:rowOff>
    </xdr:to>
    <xdr:sp macro="" textlink="">
      <xdr:nvSpPr>
        <xdr:cNvPr id="26" name="Line 28">
          <a:extLst>
            <a:ext uri="{FF2B5EF4-FFF2-40B4-BE49-F238E27FC236}">
              <a16:creationId xmlns:a16="http://schemas.microsoft.com/office/drawing/2014/main" id="{00000000-0008-0000-7100-00001A000000}"/>
            </a:ext>
          </a:extLst>
        </xdr:cNvPr>
        <xdr:cNvSpPr>
          <a:spLocks noChangeShapeType="1"/>
        </xdr:cNvSpPr>
      </xdr:nvSpPr>
      <xdr:spPr bwMode="auto">
        <a:xfrm>
          <a:off x="2009775" y="4467225"/>
          <a:ext cx="1647825" cy="952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23</xdr:row>
      <xdr:rowOff>38100</xdr:rowOff>
    </xdr:from>
    <xdr:to>
      <xdr:col>18</xdr:col>
      <xdr:colOff>95250</xdr:colOff>
      <xdr:row>33</xdr:row>
      <xdr:rowOff>123825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00000000-0008-0000-7100-00001B000000}"/>
            </a:ext>
          </a:extLst>
        </xdr:cNvPr>
        <xdr:cNvSpPr>
          <a:spLocks noChangeShapeType="1"/>
        </xdr:cNvSpPr>
      </xdr:nvSpPr>
      <xdr:spPr bwMode="auto">
        <a:xfrm>
          <a:off x="3009900" y="3667125"/>
          <a:ext cx="0" cy="17049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42</xdr:row>
      <xdr:rowOff>0</xdr:rowOff>
    </xdr:from>
    <xdr:to>
      <xdr:col>12</xdr:col>
      <xdr:colOff>161925</xdr:colOff>
      <xdr:row>42</xdr:row>
      <xdr:rowOff>0</xdr:rowOff>
    </xdr:to>
    <xdr:sp macro="" textlink="">
      <xdr:nvSpPr>
        <xdr:cNvPr id="28" name="Line 30">
          <a:extLst>
            <a:ext uri="{FF2B5EF4-FFF2-40B4-BE49-F238E27FC236}">
              <a16:creationId xmlns:a16="http://schemas.microsoft.com/office/drawing/2014/main" id="{00000000-0008-0000-7100-00001C000000}"/>
            </a:ext>
          </a:extLst>
        </xdr:cNvPr>
        <xdr:cNvSpPr>
          <a:spLocks noChangeShapeType="1"/>
        </xdr:cNvSpPr>
      </xdr:nvSpPr>
      <xdr:spPr bwMode="auto">
        <a:xfrm flipH="1">
          <a:off x="866775" y="6705600"/>
          <a:ext cx="1238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95250</xdr:colOff>
      <xdr:row>44</xdr:row>
      <xdr:rowOff>133350</xdr:rowOff>
    </xdr:from>
    <xdr:to>
      <xdr:col>26</xdr:col>
      <xdr:colOff>104775</xdr:colOff>
      <xdr:row>48</xdr:row>
      <xdr:rowOff>0</xdr:rowOff>
    </xdr:to>
    <xdr:grpSp>
      <xdr:nvGrpSpPr>
        <xdr:cNvPr id="29" name="Group 31">
          <a:extLst>
            <a:ext uri="{FF2B5EF4-FFF2-40B4-BE49-F238E27FC236}">
              <a16:creationId xmlns:a16="http://schemas.microsoft.com/office/drawing/2014/main" id="{00000000-0008-0000-7100-00001D000000}"/>
            </a:ext>
          </a:extLst>
        </xdr:cNvPr>
        <xdr:cNvGrpSpPr>
          <a:grpSpLocks/>
        </xdr:cNvGrpSpPr>
      </xdr:nvGrpSpPr>
      <xdr:grpSpPr bwMode="auto">
        <a:xfrm>
          <a:off x="3319096" y="7181850"/>
          <a:ext cx="976679" cy="511419"/>
          <a:chOff x="560" y="776"/>
          <a:chExt cx="109" cy="44"/>
        </a:xfrm>
      </xdr:grpSpPr>
      <xdr:sp macro="" textlink="">
        <xdr:nvSpPr>
          <xdr:cNvPr id="30" name="Rectangle 32">
            <a:extLst>
              <a:ext uri="{FF2B5EF4-FFF2-40B4-BE49-F238E27FC236}">
                <a16:creationId xmlns:a16="http://schemas.microsoft.com/office/drawing/2014/main" id="{00000000-0008-0000-71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560" y="776"/>
            <a:ext cx="45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71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567" y="786"/>
            <a:ext cx="78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2" name="Rectangle 34">
            <a:extLst>
              <a:ext uri="{FF2B5EF4-FFF2-40B4-BE49-F238E27FC236}">
                <a16:creationId xmlns:a16="http://schemas.microsoft.com/office/drawing/2014/main" id="{00000000-0008-0000-71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643" y="776"/>
            <a:ext cx="6" cy="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Line 35">
            <a:extLst>
              <a:ext uri="{FF2B5EF4-FFF2-40B4-BE49-F238E27FC236}">
                <a16:creationId xmlns:a16="http://schemas.microsoft.com/office/drawing/2014/main" id="{00000000-0008-0000-7100-00002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4" y="798"/>
            <a:ext cx="5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61</xdr:row>
      <xdr:rowOff>190500</xdr:rowOff>
    </xdr:from>
    <xdr:to>
      <xdr:col>13</xdr:col>
      <xdr:colOff>57150</xdr:colOff>
      <xdr:row>61</xdr:row>
      <xdr:rowOff>190500</xdr:rowOff>
    </xdr:to>
    <xdr:sp macro="" textlink="">
      <xdr:nvSpPr>
        <xdr:cNvPr id="34" name="Line 36">
          <a:extLst>
            <a:ext uri="{FF2B5EF4-FFF2-40B4-BE49-F238E27FC236}">
              <a16:creationId xmlns:a16="http://schemas.microsoft.com/office/drawing/2014/main" id="{00000000-0008-0000-7100-000022000000}"/>
            </a:ext>
          </a:extLst>
        </xdr:cNvPr>
        <xdr:cNvSpPr>
          <a:spLocks noChangeShapeType="1"/>
        </xdr:cNvSpPr>
      </xdr:nvSpPr>
      <xdr:spPr bwMode="auto">
        <a:xfrm flipH="1">
          <a:off x="809625" y="9944100"/>
          <a:ext cx="1352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27</xdr:row>
      <xdr:rowOff>142875</xdr:rowOff>
    </xdr:from>
    <xdr:to>
      <xdr:col>23</xdr:col>
      <xdr:colOff>76200</xdr:colOff>
      <xdr:row>28</xdr:row>
      <xdr:rowOff>142875</xdr:rowOff>
    </xdr:to>
    <xdr:grpSp>
      <xdr:nvGrpSpPr>
        <xdr:cNvPr id="35" name="Group 37">
          <a:extLst>
            <a:ext uri="{FF2B5EF4-FFF2-40B4-BE49-F238E27FC236}">
              <a16:creationId xmlns:a16="http://schemas.microsoft.com/office/drawing/2014/main" id="{00000000-0008-0000-7100-000023000000}"/>
            </a:ext>
          </a:extLst>
        </xdr:cNvPr>
        <xdr:cNvGrpSpPr>
          <a:grpSpLocks/>
        </xdr:cNvGrpSpPr>
      </xdr:nvGrpSpPr>
      <xdr:grpSpPr bwMode="auto">
        <a:xfrm rot="5400000">
          <a:off x="3631956" y="4460631"/>
          <a:ext cx="161192" cy="142142"/>
          <a:chOff x="910" y="469"/>
          <a:chExt cx="20" cy="16"/>
        </a:xfrm>
      </xdr:grpSpPr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7100-00002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20" y="469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>
            <a:extLst>
              <a:ext uri="{FF2B5EF4-FFF2-40B4-BE49-F238E27FC236}">
                <a16:creationId xmlns:a16="http://schemas.microsoft.com/office/drawing/2014/main" id="{00000000-0008-0000-71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910" y="469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26</xdr:col>
      <xdr:colOff>114300</xdr:colOff>
      <xdr:row>25</xdr:row>
      <xdr:rowOff>161925</xdr:rowOff>
    </xdr:from>
    <xdr:ext cx="121700" cy="900183"/>
    <xdr:sp macro="" textlink="">
      <xdr:nvSpPr>
        <xdr:cNvPr id="38" name="Text Box 40">
          <a:extLst>
            <a:ext uri="{FF2B5EF4-FFF2-40B4-BE49-F238E27FC236}">
              <a16:creationId xmlns:a16="http://schemas.microsoft.com/office/drawing/2014/main" id="{00000000-0008-0000-7100-000026000000}"/>
            </a:ext>
          </a:extLst>
        </xdr:cNvPr>
        <xdr:cNvSpPr txBox="1">
          <a:spLocks noChangeArrowheads="1"/>
        </xdr:cNvSpPr>
      </xdr:nvSpPr>
      <xdr:spPr bwMode="auto">
        <a:xfrm>
          <a:off x="4324350" y="4114800"/>
          <a:ext cx="121700" cy="900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VIEW ON ARROW 'A'</a:t>
          </a:r>
        </a:p>
      </xdr:txBody>
    </xdr:sp>
    <xdr:clientData/>
  </xdr:oneCellAnchor>
  <xdr:twoCellAnchor>
    <xdr:from>
      <xdr:col>23</xdr:col>
      <xdr:colOff>114300</xdr:colOff>
      <xdr:row>28</xdr:row>
      <xdr:rowOff>38100</xdr:rowOff>
    </xdr:from>
    <xdr:to>
      <xdr:col>24</xdr:col>
      <xdr:colOff>85725</xdr:colOff>
      <xdr:row>28</xdr:row>
      <xdr:rowOff>38100</xdr:rowOff>
    </xdr:to>
    <xdr:sp macro="" textlink="">
      <xdr:nvSpPr>
        <xdr:cNvPr id="39" name="Line 41">
          <a:extLst>
            <a:ext uri="{FF2B5EF4-FFF2-40B4-BE49-F238E27FC236}">
              <a16:creationId xmlns:a16="http://schemas.microsoft.com/office/drawing/2014/main" id="{00000000-0008-0000-7100-000027000000}"/>
            </a:ext>
          </a:extLst>
        </xdr:cNvPr>
        <xdr:cNvSpPr>
          <a:spLocks noChangeShapeType="1"/>
        </xdr:cNvSpPr>
      </xdr:nvSpPr>
      <xdr:spPr bwMode="auto">
        <a:xfrm>
          <a:off x="3838575" y="44767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85725</xdr:colOff>
      <xdr:row>22</xdr:row>
      <xdr:rowOff>76200</xdr:rowOff>
    </xdr:from>
    <xdr:to>
      <xdr:col>24</xdr:col>
      <xdr:colOff>85725</xdr:colOff>
      <xdr:row>28</xdr:row>
      <xdr:rowOff>28575</xdr:rowOff>
    </xdr:to>
    <xdr:sp macro="" textlink="">
      <xdr:nvSpPr>
        <xdr:cNvPr id="40" name="Line 42">
          <a:extLst>
            <a:ext uri="{FF2B5EF4-FFF2-40B4-BE49-F238E27FC236}">
              <a16:creationId xmlns:a16="http://schemas.microsoft.com/office/drawing/2014/main" id="{00000000-0008-0000-7100-000028000000}"/>
            </a:ext>
          </a:extLst>
        </xdr:cNvPr>
        <xdr:cNvSpPr>
          <a:spLocks noChangeShapeType="1"/>
        </xdr:cNvSpPr>
      </xdr:nvSpPr>
      <xdr:spPr bwMode="auto">
        <a:xfrm flipV="1">
          <a:off x="3971925" y="3543300"/>
          <a:ext cx="0" cy="9239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55</xdr:row>
      <xdr:rowOff>142875</xdr:rowOff>
    </xdr:from>
    <xdr:to>
      <xdr:col>13</xdr:col>
      <xdr:colOff>57150</xdr:colOff>
      <xdr:row>57</xdr:row>
      <xdr:rowOff>95250</xdr:rowOff>
    </xdr:to>
    <xdr:sp macro="" textlink="">
      <xdr:nvSpPr>
        <xdr:cNvPr id="41" name="Line 43">
          <a:extLst>
            <a:ext uri="{FF2B5EF4-FFF2-40B4-BE49-F238E27FC236}">
              <a16:creationId xmlns:a16="http://schemas.microsoft.com/office/drawing/2014/main" id="{00000000-0008-0000-7100-000029000000}"/>
            </a:ext>
          </a:extLst>
        </xdr:cNvPr>
        <xdr:cNvSpPr>
          <a:spLocks noChangeShapeType="1"/>
        </xdr:cNvSpPr>
      </xdr:nvSpPr>
      <xdr:spPr bwMode="auto">
        <a:xfrm>
          <a:off x="2162175" y="8953500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55</xdr:row>
      <xdr:rowOff>76200</xdr:rowOff>
    </xdr:from>
    <xdr:to>
      <xdr:col>22</xdr:col>
      <xdr:colOff>85725</xdr:colOff>
      <xdr:row>57</xdr:row>
      <xdr:rowOff>28575</xdr:rowOff>
    </xdr:to>
    <xdr:sp macro="" textlink="">
      <xdr:nvSpPr>
        <xdr:cNvPr id="42" name="Line 44">
          <a:extLst>
            <a:ext uri="{FF2B5EF4-FFF2-40B4-BE49-F238E27FC236}">
              <a16:creationId xmlns:a16="http://schemas.microsoft.com/office/drawing/2014/main" id="{00000000-0008-0000-7100-00002A000000}"/>
            </a:ext>
          </a:extLst>
        </xdr:cNvPr>
        <xdr:cNvSpPr>
          <a:spLocks noChangeShapeType="1"/>
        </xdr:cNvSpPr>
      </xdr:nvSpPr>
      <xdr:spPr bwMode="auto">
        <a:xfrm>
          <a:off x="3648075" y="88868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57150</xdr:colOff>
      <xdr:row>56</xdr:row>
      <xdr:rowOff>114300</xdr:rowOff>
    </xdr:from>
    <xdr:to>
      <xdr:col>22</xdr:col>
      <xdr:colOff>76200</xdr:colOff>
      <xdr:row>56</xdr:row>
      <xdr:rowOff>114300</xdr:rowOff>
    </xdr:to>
    <xdr:sp macro="" textlink="">
      <xdr:nvSpPr>
        <xdr:cNvPr id="43" name="Line 45">
          <a:extLst>
            <a:ext uri="{FF2B5EF4-FFF2-40B4-BE49-F238E27FC236}">
              <a16:creationId xmlns:a16="http://schemas.microsoft.com/office/drawing/2014/main" id="{00000000-0008-0000-7100-00002B000000}"/>
            </a:ext>
          </a:extLst>
        </xdr:cNvPr>
        <xdr:cNvSpPr>
          <a:spLocks noChangeShapeType="1"/>
        </xdr:cNvSpPr>
      </xdr:nvSpPr>
      <xdr:spPr bwMode="auto">
        <a:xfrm>
          <a:off x="2162175" y="9086850"/>
          <a:ext cx="14763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42</xdr:row>
      <xdr:rowOff>0</xdr:rowOff>
    </xdr:from>
    <xdr:to>
      <xdr:col>5</xdr:col>
      <xdr:colOff>114300</xdr:colOff>
      <xdr:row>61</xdr:row>
      <xdr:rowOff>190500</xdr:rowOff>
    </xdr:to>
    <xdr:sp macro="" textlink="">
      <xdr:nvSpPr>
        <xdr:cNvPr id="44" name="Line 46">
          <a:extLst>
            <a:ext uri="{FF2B5EF4-FFF2-40B4-BE49-F238E27FC236}">
              <a16:creationId xmlns:a16="http://schemas.microsoft.com/office/drawing/2014/main" id="{00000000-0008-0000-7100-00002C000000}"/>
            </a:ext>
          </a:extLst>
        </xdr:cNvPr>
        <xdr:cNvSpPr>
          <a:spLocks noChangeShapeType="1"/>
        </xdr:cNvSpPr>
      </xdr:nvSpPr>
      <xdr:spPr bwMode="auto">
        <a:xfrm>
          <a:off x="923925" y="6705600"/>
          <a:ext cx="0" cy="32385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28</xdr:row>
      <xdr:rowOff>28575</xdr:rowOff>
    </xdr:from>
    <xdr:to>
      <xdr:col>12</xdr:col>
      <xdr:colOff>19050</xdr:colOff>
      <xdr:row>28</xdr:row>
      <xdr:rowOff>28575</xdr:rowOff>
    </xdr:to>
    <xdr:sp macro="" textlink="">
      <xdr:nvSpPr>
        <xdr:cNvPr id="45" name="Line 47">
          <a:extLst>
            <a:ext uri="{FF2B5EF4-FFF2-40B4-BE49-F238E27FC236}">
              <a16:creationId xmlns:a16="http://schemas.microsoft.com/office/drawing/2014/main" id="{00000000-0008-0000-7100-00002D000000}"/>
            </a:ext>
          </a:extLst>
        </xdr:cNvPr>
        <xdr:cNvSpPr>
          <a:spLocks noChangeShapeType="1"/>
        </xdr:cNvSpPr>
      </xdr:nvSpPr>
      <xdr:spPr bwMode="auto">
        <a:xfrm flipH="1">
          <a:off x="1495425" y="44672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39</xdr:row>
      <xdr:rowOff>38100</xdr:rowOff>
    </xdr:from>
    <xdr:to>
      <xdr:col>18</xdr:col>
      <xdr:colOff>104775</xdr:colOff>
      <xdr:row>65</xdr:row>
      <xdr:rowOff>180975</xdr:rowOff>
    </xdr:to>
    <xdr:sp macro="" textlink="">
      <xdr:nvSpPr>
        <xdr:cNvPr id="46" name="Line 48">
          <a:extLst>
            <a:ext uri="{FF2B5EF4-FFF2-40B4-BE49-F238E27FC236}">
              <a16:creationId xmlns:a16="http://schemas.microsoft.com/office/drawing/2014/main" id="{00000000-0008-0000-7100-00002E000000}"/>
            </a:ext>
          </a:extLst>
        </xdr:cNvPr>
        <xdr:cNvSpPr>
          <a:spLocks noChangeShapeType="1"/>
        </xdr:cNvSpPr>
      </xdr:nvSpPr>
      <xdr:spPr bwMode="auto">
        <a:xfrm flipH="1">
          <a:off x="3009900" y="6257925"/>
          <a:ext cx="9525" cy="4333875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59</xdr:row>
      <xdr:rowOff>9525</xdr:rowOff>
    </xdr:from>
    <xdr:to>
      <xdr:col>25</xdr:col>
      <xdr:colOff>66675</xdr:colOff>
      <xdr:row>68</xdr:row>
      <xdr:rowOff>9525</xdr:rowOff>
    </xdr:to>
    <xdr:sp macro="" textlink="">
      <xdr:nvSpPr>
        <xdr:cNvPr id="47" name="Line 49">
          <a:extLst>
            <a:ext uri="{FF2B5EF4-FFF2-40B4-BE49-F238E27FC236}">
              <a16:creationId xmlns:a16="http://schemas.microsoft.com/office/drawing/2014/main" id="{00000000-0008-0000-7100-00002F000000}"/>
            </a:ext>
          </a:extLst>
        </xdr:cNvPr>
        <xdr:cNvSpPr>
          <a:spLocks noChangeShapeType="1"/>
        </xdr:cNvSpPr>
      </xdr:nvSpPr>
      <xdr:spPr bwMode="auto">
        <a:xfrm>
          <a:off x="4114800" y="9467850"/>
          <a:ext cx="0" cy="1457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67</xdr:row>
      <xdr:rowOff>123825</xdr:rowOff>
    </xdr:from>
    <xdr:to>
      <xdr:col>25</xdr:col>
      <xdr:colOff>85725</xdr:colOff>
      <xdr:row>67</xdr:row>
      <xdr:rowOff>123825</xdr:rowOff>
    </xdr:to>
    <xdr:sp macro="" textlink="">
      <xdr:nvSpPr>
        <xdr:cNvPr id="48" name="Line 50">
          <a:extLst>
            <a:ext uri="{FF2B5EF4-FFF2-40B4-BE49-F238E27FC236}">
              <a16:creationId xmlns:a16="http://schemas.microsoft.com/office/drawing/2014/main" id="{00000000-0008-0000-7100-000030000000}"/>
            </a:ext>
          </a:extLst>
        </xdr:cNvPr>
        <xdr:cNvSpPr>
          <a:spLocks noChangeShapeType="1"/>
        </xdr:cNvSpPr>
      </xdr:nvSpPr>
      <xdr:spPr bwMode="auto">
        <a:xfrm>
          <a:off x="2990850" y="10877550"/>
          <a:ext cx="11430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152400</xdr:colOff>
      <xdr:row>42</xdr:row>
      <xdr:rowOff>0</xdr:rowOff>
    </xdr:from>
    <xdr:to>
      <xdr:col>30</xdr:col>
      <xdr:colOff>0</xdr:colOff>
      <xdr:row>42</xdr:row>
      <xdr:rowOff>0</xdr:rowOff>
    </xdr:to>
    <xdr:sp macro="" textlink="">
      <xdr:nvSpPr>
        <xdr:cNvPr id="49" name="Line 51">
          <a:extLst>
            <a:ext uri="{FF2B5EF4-FFF2-40B4-BE49-F238E27FC236}">
              <a16:creationId xmlns:a16="http://schemas.microsoft.com/office/drawing/2014/main" id="{00000000-0008-0000-7100-000031000000}"/>
            </a:ext>
          </a:extLst>
        </xdr:cNvPr>
        <xdr:cNvSpPr>
          <a:spLocks noChangeShapeType="1"/>
        </xdr:cNvSpPr>
      </xdr:nvSpPr>
      <xdr:spPr bwMode="auto">
        <a:xfrm>
          <a:off x="3714750" y="670560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46</xdr:row>
      <xdr:rowOff>76200</xdr:rowOff>
    </xdr:from>
    <xdr:to>
      <xdr:col>30</xdr:col>
      <xdr:colOff>0</xdr:colOff>
      <xdr:row>46</xdr:row>
      <xdr:rowOff>76200</xdr:rowOff>
    </xdr:to>
    <xdr:sp macro="" textlink="">
      <xdr:nvSpPr>
        <xdr:cNvPr id="50" name="Line 52">
          <a:extLst>
            <a:ext uri="{FF2B5EF4-FFF2-40B4-BE49-F238E27FC236}">
              <a16:creationId xmlns:a16="http://schemas.microsoft.com/office/drawing/2014/main" id="{00000000-0008-0000-7100-000032000000}"/>
            </a:ext>
          </a:extLst>
        </xdr:cNvPr>
        <xdr:cNvSpPr>
          <a:spLocks noChangeShapeType="1"/>
        </xdr:cNvSpPr>
      </xdr:nvSpPr>
      <xdr:spPr bwMode="auto">
        <a:xfrm>
          <a:off x="4343400" y="7429500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59</xdr:row>
      <xdr:rowOff>19050</xdr:rowOff>
    </xdr:from>
    <xdr:to>
      <xdr:col>30</xdr:col>
      <xdr:colOff>0</xdr:colOff>
      <xdr:row>59</xdr:row>
      <xdr:rowOff>19050</xdr:rowOff>
    </xdr:to>
    <xdr:sp macro="" textlink="">
      <xdr:nvSpPr>
        <xdr:cNvPr id="51" name="Line 53">
          <a:extLst>
            <a:ext uri="{FF2B5EF4-FFF2-40B4-BE49-F238E27FC236}">
              <a16:creationId xmlns:a16="http://schemas.microsoft.com/office/drawing/2014/main" id="{00000000-0008-0000-7100-000033000000}"/>
            </a:ext>
          </a:extLst>
        </xdr:cNvPr>
        <xdr:cNvSpPr>
          <a:spLocks noChangeShapeType="1"/>
        </xdr:cNvSpPr>
      </xdr:nvSpPr>
      <xdr:spPr bwMode="auto">
        <a:xfrm>
          <a:off x="4343400" y="9477375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95250</xdr:colOff>
      <xdr:row>46</xdr:row>
      <xdr:rowOff>76200</xdr:rowOff>
    </xdr:from>
    <xdr:to>
      <xdr:col>29</xdr:col>
      <xdr:colOff>95250</xdr:colOff>
      <xdr:row>59</xdr:row>
      <xdr:rowOff>28575</xdr:rowOff>
    </xdr:to>
    <xdr:sp macro="" textlink="">
      <xdr:nvSpPr>
        <xdr:cNvPr id="52" name="Line 54">
          <a:extLst>
            <a:ext uri="{FF2B5EF4-FFF2-40B4-BE49-F238E27FC236}">
              <a16:creationId xmlns:a16="http://schemas.microsoft.com/office/drawing/2014/main" id="{00000000-0008-0000-7100-000034000000}"/>
            </a:ext>
          </a:extLst>
        </xdr:cNvPr>
        <xdr:cNvSpPr>
          <a:spLocks noChangeShapeType="1"/>
        </xdr:cNvSpPr>
      </xdr:nvSpPr>
      <xdr:spPr bwMode="auto">
        <a:xfrm flipV="1">
          <a:off x="4791075" y="7429500"/>
          <a:ext cx="0" cy="20574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104775</xdr:colOff>
      <xdr:row>41</xdr:row>
      <xdr:rowOff>190500</xdr:rowOff>
    </xdr:from>
    <xdr:to>
      <xdr:col>29</xdr:col>
      <xdr:colOff>114300</xdr:colOff>
      <xdr:row>46</xdr:row>
      <xdr:rowOff>76200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7100-000035000000}"/>
            </a:ext>
          </a:extLst>
        </xdr:cNvPr>
        <xdr:cNvSpPr>
          <a:spLocks noChangeShapeType="1"/>
        </xdr:cNvSpPr>
      </xdr:nvSpPr>
      <xdr:spPr bwMode="auto">
        <a:xfrm flipV="1">
          <a:off x="4800600" y="6705600"/>
          <a:ext cx="9525" cy="72390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34</xdr:col>
      <xdr:colOff>0</xdr:colOff>
      <xdr:row>43</xdr:row>
      <xdr:rowOff>123825</xdr:rowOff>
    </xdr:from>
    <xdr:to>
      <xdr:col>34</xdr:col>
      <xdr:colOff>57150</xdr:colOff>
      <xdr:row>44</xdr:row>
      <xdr:rowOff>133350</xdr:rowOff>
    </xdr:to>
    <xdr:sp macro="" textlink="">
      <xdr:nvSpPr>
        <xdr:cNvPr id="54" name="Text Box 56">
          <a:extLst>
            <a:ext uri="{FF2B5EF4-FFF2-40B4-BE49-F238E27FC236}">
              <a16:creationId xmlns:a16="http://schemas.microsoft.com/office/drawing/2014/main" id="{00000000-0008-0000-7100-000036000000}"/>
            </a:ext>
          </a:extLst>
        </xdr:cNvPr>
        <xdr:cNvSpPr txBox="1">
          <a:spLocks noChangeArrowheads="1"/>
        </xdr:cNvSpPr>
      </xdr:nvSpPr>
      <xdr:spPr bwMode="auto">
        <a:xfrm>
          <a:off x="5505450" y="6991350"/>
          <a:ext cx="571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114300</xdr:colOff>
      <xdr:row>64</xdr:row>
      <xdr:rowOff>0</xdr:rowOff>
    </xdr:from>
    <xdr:to>
      <xdr:col>19</xdr:col>
      <xdr:colOff>9525</xdr:colOff>
      <xdr:row>65</xdr:row>
      <xdr:rowOff>0</xdr:rowOff>
    </xdr:to>
    <xdr:grpSp>
      <xdr:nvGrpSpPr>
        <xdr:cNvPr id="55" name="Group 57">
          <a:extLst>
            <a:ext uri="{FF2B5EF4-FFF2-40B4-BE49-F238E27FC236}">
              <a16:creationId xmlns:a16="http://schemas.microsoft.com/office/drawing/2014/main" id="{00000000-0008-0000-7100-000037000000}"/>
            </a:ext>
          </a:extLst>
        </xdr:cNvPr>
        <xdr:cNvGrpSpPr>
          <a:grpSpLocks/>
        </xdr:cNvGrpSpPr>
      </xdr:nvGrpSpPr>
      <xdr:grpSpPr bwMode="auto">
        <a:xfrm rot="5400000">
          <a:off x="2882778" y="10244137"/>
          <a:ext cx="161192" cy="217610"/>
          <a:chOff x="429" y="839"/>
          <a:chExt cx="19" cy="32"/>
        </a:xfrm>
      </xdr:grpSpPr>
      <xdr:sp macro="" textlink="">
        <xdr:nvSpPr>
          <xdr:cNvPr id="56" name="Line 58">
            <a:extLst>
              <a:ext uri="{FF2B5EF4-FFF2-40B4-BE49-F238E27FC236}">
                <a16:creationId xmlns:a16="http://schemas.microsoft.com/office/drawing/2014/main" id="{00000000-0008-0000-7100-00003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7" y="83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59">
            <a:extLst>
              <a:ext uri="{FF2B5EF4-FFF2-40B4-BE49-F238E27FC236}">
                <a16:creationId xmlns:a16="http://schemas.microsoft.com/office/drawing/2014/main" id="{00000000-0008-0000-7100-000039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60">
            <a:extLst>
              <a:ext uri="{FF2B5EF4-FFF2-40B4-BE49-F238E27FC236}">
                <a16:creationId xmlns:a16="http://schemas.microsoft.com/office/drawing/2014/main" id="{00000000-0008-0000-7100-00003A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7" y="858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61">
            <a:extLst>
              <a:ext uri="{FF2B5EF4-FFF2-40B4-BE49-F238E27FC236}">
                <a16:creationId xmlns:a16="http://schemas.microsoft.com/office/drawing/2014/main" id="{00000000-0008-0000-7100-00003B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32" y="855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57</xdr:row>
      <xdr:rowOff>142875</xdr:rowOff>
    </xdr:from>
    <xdr:to>
      <xdr:col>13</xdr:col>
      <xdr:colOff>9525</xdr:colOff>
      <xdr:row>59</xdr:row>
      <xdr:rowOff>9525</xdr:rowOff>
    </xdr:to>
    <xdr:grpSp>
      <xdr:nvGrpSpPr>
        <xdr:cNvPr id="60" name="Group 62">
          <a:extLst>
            <a:ext uri="{FF2B5EF4-FFF2-40B4-BE49-F238E27FC236}">
              <a16:creationId xmlns:a16="http://schemas.microsoft.com/office/drawing/2014/main" id="{00000000-0008-0000-7100-00003C000000}"/>
            </a:ext>
          </a:extLst>
        </xdr:cNvPr>
        <xdr:cNvGrpSpPr>
          <a:grpSpLocks/>
        </xdr:cNvGrpSpPr>
      </xdr:nvGrpSpPr>
      <xdr:grpSpPr bwMode="auto">
        <a:xfrm rot="10800000">
          <a:off x="1962883" y="9286875"/>
          <a:ext cx="142142" cy="189035"/>
          <a:chOff x="1007" y="715"/>
          <a:chExt cx="16" cy="20"/>
        </a:xfrm>
      </xdr:grpSpPr>
      <xdr:sp macro="" textlink="">
        <xdr:nvSpPr>
          <xdr:cNvPr id="61" name="Line 63">
            <a:extLst>
              <a:ext uri="{FF2B5EF4-FFF2-40B4-BE49-F238E27FC236}">
                <a16:creationId xmlns:a16="http://schemas.microsoft.com/office/drawing/2014/main" id="{00000000-0008-0000-7100-00003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64">
            <a:extLst>
              <a:ext uri="{FF2B5EF4-FFF2-40B4-BE49-F238E27FC236}">
                <a16:creationId xmlns:a16="http://schemas.microsoft.com/office/drawing/2014/main" id="{00000000-0008-0000-7100-00003E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28575</xdr:colOff>
      <xdr:row>59</xdr:row>
      <xdr:rowOff>152400</xdr:rowOff>
    </xdr:from>
    <xdr:to>
      <xdr:col>13</xdr:col>
      <xdr:colOff>9525</xdr:colOff>
      <xdr:row>61</xdr:row>
      <xdr:rowOff>0</xdr:rowOff>
    </xdr:to>
    <xdr:grpSp>
      <xdr:nvGrpSpPr>
        <xdr:cNvPr id="63" name="Group 65">
          <a:extLst>
            <a:ext uri="{FF2B5EF4-FFF2-40B4-BE49-F238E27FC236}">
              <a16:creationId xmlns:a16="http://schemas.microsoft.com/office/drawing/2014/main" id="{00000000-0008-0000-7100-00003F000000}"/>
            </a:ext>
          </a:extLst>
        </xdr:cNvPr>
        <xdr:cNvGrpSpPr>
          <a:grpSpLocks/>
        </xdr:cNvGrpSpPr>
      </xdr:nvGrpSpPr>
      <xdr:grpSpPr bwMode="auto">
        <a:xfrm rot="10800000">
          <a:off x="1962883" y="9618785"/>
          <a:ext cx="142142" cy="169984"/>
          <a:chOff x="1007" y="715"/>
          <a:chExt cx="16" cy="20"/>
        </a:xfrm>
      </xdr:grpSpPr>
      <xdr:sp macro="" textlink="">
        <xdr:nvSpPr>
          <xdr:cNvPr id="64" name="Line 66">
            <a:extLst>
              <a:ext uri="{FF2B5EF4-FFF2-40B4-BE49-F238E27FC236}">
                <a16:creationId xmlns:a16="http://schemas.microsoft.com/office/drawing/2014/main" id="{00000000-0008-0000-7100-00004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67">
            <a:extLst>
              <a:ext uri="{FF2B5EF4-FFF2-40B4-BE49-F238E27FC236}">
                <a16:creationId xmlns:a16="http://schemas.microsoft.com/office/drawing/2014/main" id="{00000000-0008-0000-7100-000041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19050</xdr:colOff>
      <xdr:row>60</xdr:row>
      <xdr:rowOff>85725</xdr:rowOff>
    </xdr:from>
    <xdr:to>
      <xdr:col>11</xdr:col>
      <xdr:colOff>161925</xdr:colOff>
      <xdr:row>60</xdr:row>
      <xdr:rowOff>85725</xdr:rowOff>
    </xdr:to>
    <xdr:sp macro="" textlink="">
      <xdr:nvSpPr>
        <xdr:cNvPr id="66" name="Line 68">
          <a:extLst>
            <a:ext uri="{FF2B5EF4-FFF2-40B4-BE49-F238E27FC236}">
              <a16:creationId xmlns:a16="http://schemas.microsoft.com/office/drawing/2014/main" id="{00000000-0008-0000-7100-000042000000}"/>
            </a:ext>
          </a:extLst>
        </xdr:cNvPr>
        <xdr:cNvSpPr>
          <a:spLocks noChangeShapeType="1"/>
        </xdr:cNvSpPr>
      </xdr:nvSpPr>
      <xdr:spPr bwMode="auto">
        <a:xfrm flipH="1">
          <a:off x="1476375" y="970597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142875</xdr:rowOff>
    </xdr:from>
    <xdr:to>
      <xdr:col>9</xdr:col>
      <xdr:colOff>9525</xdr:colOff>
      <xdr:row>61</xdr:row>
      <xdr:rowOff>38100</xdr:rowOff>
    </xdr:to>
    <xdr:sp macro="" textlink="">
      <xdr:nvSpPr>
        <xdr:cNvPr id="67" name="Text Box 69">
          <a:extLst>
            <a:ext uri="{FF2B5EF4-FFF2-40B4-BE49-F238E27FC236}">
              <a16:creationId xmlns:a16="http://schemas.microsoft.com/office/drawing/2014/main" id="{00000000-0008-0000-7100-000043000000}"/>
            </a:ext>
          </a:extLst>
        </xdr:cNvPr>
        <xdr:cNvSpPr txBox="1">
          <a:spLocks noChangeArrowheads="1"/>
        </xdr:cNvSpPr>
      </xdr:nvSpPr>
      <xdr:spPr bwMode="auto">
        <a:xfrm>
          <a:off x="1295400" y="9601200"/>
          <a:ext cx="1714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N9B</a:t>
          </a:r>
        </a:p>
      </xdr:txBody>
    </xdr:sp>
    <xdr:clientData/>
  </xdr:twoCellAnchor>
  <xdr:twoCellAnchor>
    <xdr:from>
      <xdr:col>28</xdr:col>
      <xdr:colOff>142875</xdr:colOff>
      <xdr:row>43</xdr:row>
      <xdr:rowOff>161925</xdr:rowOff>
    </xdr:from>
    <xdr:to>
      <xdr:col>29</xdr:col>
      <xdr:colOff>123825</xdr:colOff>
      <xdr:row>44</xdr:row>
      <xdr:rowOff>133350</xdr:rowOff>
    </xdr:to>
    <xdr:sp macro="" textlink="">
      <xdr:nvSpPr>
        <xdr:cNvPr id="68" name="Text Box 70">
          <a:extLst>
            <a:ext uri="{FF2B5EF4-FFF2-40B4-BE49-F238E27FC236}">
              <a16:creationId xmlns:a16="http://schemas.microsoft.com/office/drawing/2014/main" id="{00000000-0008-0000-7100-000044000000}"/>
            </a:ext>
          </a:extLst>
        </xdr:cNvPr>
        <xdr:cNvSpPr txBox="1">
          <a:spLocks noChangeArrowheads="1"/>
        </xdr:cNvSpPr>
      </xdr:nvSpPr>
      <xdr:spPr bwMode="auto">
        <a:xfrm>
          <a:off x="4676775" y="7029450"/>
          <a:ext cx="142875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21</xdr:col>
      <xdr:colOff>0</xdr:colOff>
      <xdr:row>66</xdr:row>
      <xdr:rowOff>180975</xdr:rowOff>
    </xdr:from>
    <xdr:to>
      <xdr:col>21</xdr:col>
      <xdr:colOff>161925</xdr:colOff>
      <xdr:row>67</xdr:row>
      <xdr:rowOff>152400</xdr:rowOff>
    </xdr:to>
    <xdr:sp macro="" textlink="">
      <xdr:nvSpPr>
        <xdr:cNvPr id="69" name="Text Box 71">
          <a:extLst>
            <a:ext uri="{FF2B5EF4-FFF2-40B4-BE49-F238E27FC236}">
              <a16:creationId xmlns:a16="http://schemas.microsoft.com/office/drawing/2014/main" id="{00000000-0008-0000-7100-000045000000}"/>
            </a:ext>
          </a:extLst>
        </xdr:cNvPr>
        <xdr:cNvSpPr txBox="1">
          <a:spLocks noChangeArrowheads="1"/>
        </xdr:cNvSpPr>
      </xdr:nvSpPr>
      <xdr:spPr bwMode="auto">
        <a:xfrm>
          <a:off x="3400425" y="10753725"/>
          <a:ext cx="1619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0" name="Text Box 72">
          <a:extLst>
            <a:ext uri="{FF2B5EF4-FFF2-40B4-BE49-F238E27FC236}">
              <a16:creationId xmlns:a16="http://schemas.microsoft.com/office/drawing/2014/main" id="{00000000-0008-0000-7100-000046000000}"/>
            </a:ext>
          </a:extLst>
        </xdr:cNvPr>
        <xdr:cNvSpPr txBox="1">
          <a:spLocks noChangeArrowheads="1"/>
        </xdr:cNvSpPr>
      </xdr:nvSpPr>
      <xdr:spPr bwMode="auto">
        <a:xfrm>
          <a:off x="4676775" y="8324850"/>
          <a:ext cx="152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26</xdr:col>
      <xdr:colOff>104775</xdr:colOff>
      <xdr:row>51</xdr:row>
      <xdr:rowOff>0</xdr:rowOff>
    </xdr:from>
    <xdr:to>
      <xdr:col>28</xdr:col>
      <xdr:colOff>47625</xdr:colOff>
      <xdr:row>52</xdr:row>
      <xdr:rowOff>123825</xdr:rowOff>
    </xdr:to>
    <xdr:grpSp>
      <xdr:nvGrpSpPr>
        <xdr:cNvPr id="71" name="Group 73">
          <a:extLst>
            <a:ext uri="{FF2B5EF4-FFF2-40B4-BE49-F238E27FC236}">
              <a16:creationId xmlns:a16="http://schemas.microsoft.com/office/drawing/2014/main" id="{00000000-0008-0000-7100-000047000000}"/>
            </a:ext>
          </a:extLst>
        </xdr:cNvPr>
        <xdr:cNvGrpSpPr>
          <a:grpSpLocks/>
        </xdr:cNvGrpSpPr>
      </xdr:nvGrpSpPr>
      <xdr:grpSpPr bwMode="auto">
        <a:xfrm>
          <a:off x="4295775" y="8176846"/>
          <a:ext cx="265235" cy="285017"/>
          <a:chOff x="276" y="1034"/>
          <a:chExt cx="32" cy="31"/>
        </a:xfrm>
      </xdr:grpSpPr>
      <xdr:sp macro="" textlink="">
        <xdr:nvSpPr>
          <xdr:cNvPr id="72" name="Oval 74">
            <a:extLst>
              <a:ext uri="{FF2B5EF4-FFF2-40B4-BE49-F238E27FC236}">
                <a16:creationId xmlns:a16="http://schemas.microsoft.com/office/drawing/2014/main" id="{00000000-0008-0000-71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276" y="103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Text Box 75">
            <a:extLst>
              <a:ext uri="{FF2B5EF4-FFF2-40B4-BE49-F238E27FC236}">
                <a16:creationId xmlns:a16="http://schemas.microsoft.com/office/drawing/2014/main" id="{00000000-0008-0000-7100-00004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1" y="1039"/>
            <a:ext cx="27" cy="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36576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rebuchet MS"/>
              </a:rPr>
              <a:t>N2</a:t>
            </a: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r" rtl="0">
              <a:defRPr sz="1000"/>
            </a:pPr>
            <a:endParaRPr lang="en-US" sz="7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12</xdr:col>
      <xdr:colOff>28575</xdr:colOff>
      <xdr:row>50</xdr:row>
      <xdr:rowOff>114300</xdr:rowOff>
    </xdr:from>
    <xdr:to>
      <xdr:col>13</xdr:col>
      <xdr:colOff>9525</xdr:colOff>
      <xdr:row>51</xdr:row>
      <xdr:rowOff>104775</xdr:rowOff>
    </xdr:to>
    <xdr:grpSp>
      <xdr:nvGrpSpPr>
        <xdr:cNvPr id="74" name="Group 76">
          <a:extLst>
            <a:ext uri="{FF2B5EF4-FFF2-40B4-BE49-F238E27FC236}">
              <a16:creationId xmlns:a16="http://schemas.microsoft.com/office/drawing/2014/main" id="{00000000-0008-0000-7100-00004A000000}"/>
            </a:ext>
          </a:extLst>
        </xdr:cNvPr>
        <xdr:cNvGrpSpPr>
          <a:grpSpLocks/>
        </xdr:cNvGrpSpPr>
      </xdr:nvGrpSpPr>
      <xdr:grpSpPr bwMode="auto">
        <a:xfrm rot="10800000">
          <a:off x="1962883" y="8129954"/>
          <a:ext cx="142142" cy="151667"/>
          <a:chOff x="1007" y="715"/>
          <a:chExt cx="16" cy="20"/>
        </a:xfrm>
      </xdr:grpSpPr>
      <xdr:sp macro="" textlink="">
        <xdr:nvSpPr>
          <xdr:cNvPr id="75" name="Line 77">
            <a:extLst>
              <a:ext uri="{FF2B5EF4-FFF2-40B4-BE49-F238E27FC236}">
                <a16:creationId xmlns:a16="http://schemas.microsoft.com/office/drawing/2014/main" id="{00000000-0008-0000-7100-00004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78">
            <a:extLst>
              <a:ext uri="{FF2B5EF4-FFF2-40B4-BE49-F238E27FC236}">
                <a16:creationId xmlns:a16="http://schemas.microsoft.com/office/drawing/2014/main" id="{00000000-0008-0000-7100-00004C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57</xdr:row>
      <xdr:rowOff>123825</xdr:rowOff>
    </xdr:from>
    <xdr:to>
      <xdr:col>9</xdr:col>
      <xdr:colOff>38100</xdr:colOff>
      <xdr:row>59</xdr:row>
      <xdr:rowOff>38100</xdr:rowOff>
    </xdr:to>
    <xdr:sp macro="" textlink="">
      <xdr:nvSpPr>
        <xdr:cNvPr id="77" name="Oval 79">
          <a:extLst>
            <a:ext uri="{FF2B5EF4-FFF2-40B4-BE49-F238E27FC236}">
              <a16:creationId xmlns:a16="http://schemas.microsoft.com/office/drawing/2014/main" id="{00000000-0008-0000-7100-00004D000000}"/>
            </a:ext>
          </a:extLst>
        </xdr:cNvPr>
        <xdr:cNvSpPr>
          <a:spLocks noChangeArrowheads="1"/>
        </xdr:cNvSpPr>
      </xdr:nvSpPr>
      <xdr:spPr bwMode="auto">
        <a:xfrm>
          <a:off x="1276350" y="9258300"/>
          <a:ext cx="219075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58</xdr:row>
      <xdr:rowOff>76200</xdr:rowOff>
    </xdr:from>
    <xdr:to>
      <xdr:col>12</xdr:col>
      <xdr:colOff>0</xdr:colOff>
      <xdr:row>58</xdr:row>
      <xdr:rowOff>76200</xdr:rowOff>
    </xdr:to>
    <xdr:sp macro="" textlink="">
      <xdr:nvSpPr>
        <xdr:cNvPr id="78" name="Line 80">
          <a:extLst>
            <a:ext uri="{FF2B5EF4-FFF2-40B4-BE49-F238E27FC236}">
              <a16:creationId xmlns:a16="http://schemas.microsoft.com/office/drawing/2014/main" id="{00000000-0008-0000-7100-00004E000000}"/>
            </a:ext>
          </a:extLst>
        </xdr:cNvPr>
        <xdr:cNvSpPr>
          <a:spLocks noChangeShapeType="1"/>
        </xdr:cNvSpPr>
      </xdr:nvSpPr>
      <xdr:spPr bwMode="auto">
        <a:xfrm flipH="1">
          <a:off x="1485900" y="93726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57</xdr:row>
      <xdr:rowOff>114300</xdr:rowOff>
    </xdr:from>
    <xdr:to>
      <xdr:col>9</xdr:col>
      <xdr:colOff>19050</xdr:colOff>
      <xdr:row>59</xdr:row>
      <xdr:rowOff>133350</xdr:rowOff>
    </xdr:to>
    <xdr:sp macro="" textlink="">
      <xdr:nvSpPr>
        <xdr:cNvPr id="79" name="Text Box 81">
          <a:extLst>
            <a:ext uri="{FF2B5EF4-FFF2-40B4-BE49-F238E27FC236}">
              <a16:creationId xmlns:a16="http://schemas.microsoft.com/office/drawing/2014/main" id="{00000000-0008-0000-7100-00004F000000}"/>
            </a:ext>
          </a:extLst>
        </xdr:cNvPr>
        <xdr:cNvSpPr txBox="1">
          <a:spLocks noChangeArrowheads="1"/>
        </xdr:cNvSpPr>
      </xdr:nvSpPr>
      <xdr:spPr bwMode="auto">
        <a:xfrm>
          <a:off x="1304925" y="9248775"/>
          <a:ext cx="17145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7</xdr:col>
      <xdr:colOff>142875</xdr:colOff>
      <xdr:row>50</xdr:row>
      <xdr:rowOff>85725</xdr:rowOff>
    </xdr:from>
    <xdr:to>
      <xdr:col>12</xdr:col>
      <xdr:colOff>0</xdr:colOff>
      <xdr:row>52</xdr:row>
      <xdr:rowOff>19050</xdr:rowOff>
    </xdr:to>
    <xdr:grpSp>
      <xdr:nvGrpSpPr>
        <xdr:cNvPr id="80" name="Group 82">
          <a:extLst>
            <a:ext uri="{FF2B5EF4-FFF2-40B4-BE49-F238E27FC236}">
              <a16:creationId xmlns:a16="http://schemas.microsoft.com/office/drawing/2014/main" id="{00000000-0008-0000-7100-000050000000}"/>
            </a:ext>
          </a:extLst>
        </xdr:cNvPr>
        <xdr:cNvGrpSpPr>
          <a:grpSpLocks/>
        </xdr:cNvGrpSpPr>
      </xdr:nvGrpSpPr>
      <xdr:grpSpPr bwMode="auto">
        <a:xfrm>
          <a:off x="1271221" y="8101379"/>
          <a:ext cx="663087" cy="255709"/>
          <a:chOff x="181" y="884"/>
          <a:chExt cx="75" cy="30"/>
        </a:xfrm>
      </xdr:grpSpPr>
      <xdr:sp macro="" textlink="">
        <xdr:nvSpPr>
          <xdr:cNvPr id="81" name="Oval 83">
            <a:extLst>
              <a:ext uri="{FF2B5EF4-FFF2-40B4-BE49-F238E27FC236}">
                <a16:creationId xmlns:a16="http://schemas.microsoft.com/office/drawing/2014/main" id="{00000000-0008-0000-71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82" name="Group 84">
            <a:extLst>
              <a:ext uri="{FF2B5EF4-FFF2-40B4-BE49-F238E27FC236}">
                <a16:creationId xmlns:a16="http://schemas.microsoft.com/office/drawing/2014/main" id="{00000000-0008-0000-7100-000052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83" name="Line 85">
              <a:extLst>
                <a:ext uri="{FF2B5EF4-FFF2-40B4-BE49-F238E27FC236}">
                  <a16:creationId xmlns:a16="http://schemas.microsoft.com/office/drawing/2014/main" id="{00000000-0008-0000-7100-00005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4" name="Text Box 86">
              <a:extLst>
                <a:ext uri="{FF2B5EF4-FFF2-40B4-BE49-F238E27FC236}">
                  <a16:creationId xmlns:a16="http://schemas.microsoft.com/office/drawing/2014/main" id="{00000000-0008-0000-7100-00005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</a:t>
              </a:r>
            </a:p>
          </xdr:txBody>
        </xdr:sp>
      </xdr:grpSp>
    </xdr:grpSp>
    <xdr:clientData/>
  </xdr:twoCellAnchor>
  <xdr:twoCellAnchor>
    <xdr:from>
      <xdr:col>16</xdr:col>
      <xdr:colOff>38100</xdr:colOff>
      <xdr:row>42</xdr:row>
      <xdr:rowOff>123825</xdr:rowOff>
    </xdr:from>
    <xdr:to>
      <xdr:col>17</xdr:col>
      <xdr:colOff>104775</xdr:colOff>
      <xdr:row>43</xdr:row>
      <xdr:rowOff>171450</xdr:rowOff>
    </xdr:to>
    <xdr:sp macro="" textlink="">
      <xdr:nvSpPr>
        <xdr:cNvPr id="85" name="Oval 87">
          <a:extLst>
            <a:ext uri="{FF2B5EF4-FFF2-40B4-BE49-F238E27FC236}">
              <a16:creationId xmlns:a16="http://schemas.microsoft.com/office/drawing/2014/main" id="{00000000-0008-0000-7100-000055000000}"/>
            </a:ext>
          </a:extLst>
        </xdr:cNvPr>
        <xdr:cNvSpPr>
          <a:spLocks noChangeArrowheads="1"/>
        </xdr:cNvSpPr>
      </xdr:nvSpPr>
      <xdr:spPr bwMode="auto">
        <a:xfrm>
          <a:off x="2628900" y="6829425"/>
          <a:ext cx="228600" cy="2000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66675</xdr:colOff>
      <xdr:row>42</xdr:row>
      <xdr:rowOff>133350</xdr:rowOff>
    </xdr:from>
    <xdr:to>
      <xdr:col>17</xdr:col>
      <xdr:colOff>104775</xdr:colOff>
      <xdr:row>45</xdr:row>
      <xdr:rowOff>9525</xdr:rowOff>
    </xdr:to>
    <xdr:sp macro="" textlink="">
      <xdr:nvSpPr>
        <xdr:cNvPr id="86" name="Text Box 88">
          <a:extLst>
            <a:ext uri="{FF2B5EF4-FFF2-40B4-BE49-F238E27FC236}">
              <a16:creationId xmlns:a16="http://schemas.microsoft.com/office/drawing/2014/main" id="{00000000-0008-0000-7100-000056000000}"/>
            </a:ext>
          </a:extLst>
        </xdr:cNvPr>
        <xdr:cNvSpPr txBox="1">
          <a:spLocks noChangeArrowheads="1"/>
        </xdr:cNvSpPr>
      </xdr:nvSpPr>
      <xdr:spPr bwMode="auto">
        <a:xfrm>
          <a:off x="2657475" y="6838950"/>
          <a:ext cx="2000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66675</xdr:colOff>
      <xdr:row>60</xdr:row>
      <xdr:rowOff>28575</xdr:rowOff>
    </xdr:from>
    <xdr:to>
      <xdr:col>14</xdr:col>
      <xdr:colOff>152400</xdr:colOff>
      <xdr:row>60</xdr:row>
      <xdr:rowOff>114300</xdr:rowOff>
    </xdr:to>
    <xdr:sp macro="" textlink="">
      <xdr:nvSpPr>
        <xdr:cNvPr id="87" name="Oval 89">
          <a:extLst>
            <a:ext uri="{FF2B5EF4-FFF2-40B4-BE49-F238E27FC236}">
              <a16:creationId xmlns:a16="http://schemas.microsoft.com/office/drawing/2014/main" id="{00000000-0008-0000-7100-000057000000}"/>
            </a:ext>
          </a:extLst>
        </xdr:cNvPr>
        <xdr:cNvSpPr>
          <a:spLocks noChangeArrowheads="1"/>
        </xdr:cNvSpPr>
      </xdr:nvSpPr>
      <xdr:spPr bwMode="auto">
        <a:xfrm>
          <a:off x="2333625" y="9648825"/>
          <a:ext cx="85725" cy="85725"/>
        </a:xfrm>
        <a:prstGeom prst="ellipse">
          <a:avLst/>
        </a:prstGeom>
        <a:solidFill>
          <a:srgbClr val="FFFFFF"/>
        </a:solidFill>
        <a:ln w="38100" cmpd="dbl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133350</xdr:colOff>
      <xdr:row>60</xdr:row>
      <xdr:rowOff>152400</xdr:rowOff>
    </xdr:from>
    <xdr:to>
      <xdr:col>23</xdr:col>
      <xdr:colOff>114300</xdr:colOff>
      <xdr:row>61</xdr:row>
      <xdr:rowOff>152400</xdr:rowOff>
    </xdr:to>
    <xdr:grpSp>
      <xdr:nvGrpSpPr>
        <xdr:cNvPr id="88" name="Group 90">
          <a:extLst>
            <a:ext uri="{FF2B5EF4-FFF2-40B4-BE49-F238E27FC236}">
              <a16:creationId xmlns:a16="http://schemas.microsoft.com/office/drawing/2014/main" id="{00000000-0008-0000-7100-000058000000}"/>
            </a:ext>
          </a:extLst>
        </xdr:cNvPr>
        <xdr:cNvGrpSpPr>
          <a:grpSpLocks/>
        </xdr:cNvGrpSpPr>
      </xdr:nvGrpSpPr>
      <xdr:grpSpPr bwMode="auto">
        <a:xfrm>
          <a:off x="3679581" y="9779977"/>
          <a:ext cx="142142" cy="161192"/>
          <a:chOff x="1007" y="715"/>
          <a:chExt cx="16" cy="20"/>
        </a:xfrm>
      </xdr:grpSpPr>
      <xdr:sp macro="" textlink="">
        <xdr:nvSpPr>
          <xdr:cNvPr id="89" name="Line 91">
            <a:extLst>
              <a:ext uri="{FF2B5EF4-FFF2-40B4-BE49-F238E27FC236}">
                <a16:creationId xmlns:a16="http://schemas.microsoft.com/office/drawing/2014/main" id="{00000000-0008-0000-7100-00005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92">
            <a:extLst>
              <a:ext uri="{FF2B5EF4-FFF2-40B4-BE49-F238E27FC236}">
                <a16:creationId xmlns:a16="http://schemas.microsoft.com/office/drawing/2014/main" id="{00000000-0008-0000-7100-00005A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61</xdr:row>
      <xdr:rowOff>47625</xdr:rowOff>
    </xdr:from>
    <xdr:to>
      <xdr:col>26</xdr:col>
      <xdr:colOff>104775</xdr:colOff>
      <xdr:row>61</xdr:row>
      <xdr:rowOff>47625</xdr:rowOff>
    </xdr:to>
    <xdr:sp macro="" textlink="">
      <xdr:nvSpPr>
        <xdr:cNvPr id="91" name="Line 93">
          <a:extLst>
            <a:ext uri="{FF2B5EF4-FFF2-40B4-BE49-F238E27FC236}">
              <a16:creationId xmlns:a16="http://schemas.microsoft.com/office/drawing/2014/main" id="{00000000-0008-0000-7100-00005B000000}"/>
            </a:ext>
          </a:extLst>
        </xdr:cNvPr>
        <xdr:cNvSpPr>
          <a:spLocks noChangeShapeType="1"/>
        </xdr:cNvSpPr>
      </xdr:nvSpPr>
      <xdr:spPr bwMode="auto">
        <a:xfrm flipH="1">
          <a:off x="3857625" y="98298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60</xdr:row>
      <xdr:rowOff>133350</xdr:rowOff>
    </xdr:from>
    <xdr:to>
      <xdr:col>28</xdr:col>
      <xdr:colOff>9525</xdr:colOff>
      <xdr:row>61</xdr:row>
      <xdr:rowOff>180975</xdr:rowOff>
    </xdr:to>
    <xdr:sp macro="" textlink="">
      <xdr:nvSpPr>
        <xdr:cNvPr id="92" name="Oval 94">
          <a:extLst>
            <a:ext uri="{FF2B5EF4-FFF2-40B4-BE49-F238E27FC236}">
              <a16:creationId xmlns:a16="http://schemas.microsoft.com/office/drawing/2014/main" id="{00000000-0008-0000-7100-00005C000000}"/>
            </a:ext>
          </a:extLst>
        </xdr:cNvPr>
        <xdr:cNvSpPr>
          <a:spLocks noChangeArrowheads="1"/>
        </xdr:cNvSpPr>
      </xdr:nvSpPr>
      <xdr:spPr bwMode="auto">
        <a:xfrm>
          <a:off x="4324350" y="9753600"/>
          <a:ext cx="21907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93" name="Text Box 95">
          <a:extLst>
            <a:ext uri="{FF2B5EF4-FFF2-40B4-BE49-F238E27FC236}">
              <a16:creationId xmlns:a16="http://schemas.microsoft.com/office/drawing/2014/main" id="{00000000-0008-0000-7100-00005D000000}"/>
            </a:ext>
          </a:extLst>
        </xdr:cNvPr>
        <xdr:cNvSpPr txBox="1">
          <a:spLocks noChangeArrowheads="1"/>
        </xdr:cNvSpPr>
      </xdr:nvSpPr>
      <xdr:spPr bwMode="auto">
        <a:xfrm>
          <a:off x="4362450" y="9782175"/>
          <a:ext cx="1619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22</xdr:col>
      <xdr:colOff>142875</xdr:colOff>
      <xdr:row>48</xdr:row>
      <xdr:rowOff>123825</xdr:rowOff>
    </xdr:from>
    <xdr:to>
      <xdr:col>23</xdr:col>
      <xdr:colOff>123825</xdr:colOff>
      <xdr:row>49</xdr:row>
      <xdr:rowOff>123825</xdr:rowOff>
    </xdr:to>
    <xdr:grpSp>
      <xdr:nvGrpSpPr>
        <xdr:cNvPr id="94" name="Group 96">
          <a:extLst>
            <a:ext uri="{FF2B5EF4-FFF2-40B4-BE49-F238E27FC236}">
              <a16:creationId xmlns:a16="http://schemas.microsoft.com/office/drawing/2014/main" id="{00000000-0008-0000-7100-00005E000000}"/>
            </a:ext>
          </a:extLst>
        </xdr:cNvPr>
        <xdr:cNvGrpSpPr>
          <a:grpSpLocks/>
        </xdr:cNvGrpSpPr>
      </xdr:nvGrpSpPr>
      <xdr:grpSpPr bwMode="auto">
        <a:xfrm>
          <a:off x="3689106" y="7817094"/>
          <a:ext cx="142142" cy="161193"/>
          <a:chOff x="1007" y="715"/>
          <a:chExt cx="16" cy="20"/>
        </a:xfrm>
      </xdr:grpSpPr>
      <xdr:sp macro="" textlink="">
        <xdr:nvSpPr>
          <xdr:cNvPr id="95" name="Line 97">
            <a:extLst>
              <a:ext uri="{FF2B5EF4-FFF2-40B4-BE49-F238E27FC236}">
                <a16:creationId xmlns:a16="http://schemas.microsoft.com/office/drawing/2014/main" id="{00000000-0008-0000-7100-00005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98">
            <a:extLst>
              <a:ext uri="{FF2B5EF4-FFF2-40B4-BE49-F238E27FC236}">
                <a16:creationId xmlns:a16="http://schemas.microsoft.com/office/drawing/2014/main" id="{00000000-0008-0000-7100-000060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133350</xdr:colOff>
      <xdr:row>49</xdr:row>
      <xdr:rowOff>9525</xdr:rowOff>
    </xdr:from>
    <xdr:to>
      <xdr:col>26</xdr:col>
      <xdr:colOff>104775</xdr:colOff>
      <xdr:row>49</xdr:row>
      <xdr:rowOff>9525</xdr:rowOff>
    </xdr:to>
    <xdr:sp macro="" textlink="">
      <xdr:nvSpPr>
        <xdr:cNvPr id="97" name="Line 99">
          <a:extLst>
            <a:ext uri="{FF2B5EF4-FFF2-40B4-BE49-F238E27FC236}">
              <a16:creationId xmlns:a16="http://schemas.microsoft.com/office/drawing/2014/main" id="{00000000-0008-0000-7100-000061000000}"/>
            </a:ext>
          </a:extLst>
        </xdr:cNvPr>
        <xdr:cNvSpPr>
          <a:spLocks noChangeShapeType="1"/>
        </xdr:cNvSpPr>
      </xdr:nvSpPr>
      <xdr:spPr bwMode="auto">
        <a:xfrm flipH="1">
          <a:off x="3857625" y="78486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48</xdr:row>
      <xdr:rowOff>57150</xdr:rowOff>
    </xdr:from>
    <xdr:to>
      <xdr:col>28</xdr:col>
      <xdr:colOff>0</xdr:colOff>
      <xdr:row>49</xdr:row>
      <xdr:rowOff>114300</xdr:rowOff>
    </xdr:to>
    <xdr:sp macro="" textlink="">
      <xdr:nvSpPr>
        <xdr:cNvPr id="98" name="Oval 100">
          <a:extLst>
            <a:ext uri="{FF2B5EF4-FFF2-40B4-BE49-F238E27FC236}">
              <a16:creationId xmlns:a16="http://schemas.microsoft.com/office/drawing/2014/main" id="{00000000-0008-0000-7100-000062000000}"/>
            </a:ext>
          </a:extLst>
        </xdr:cNvPr>
        <xdr:cNvSpPr>
          <a:spLocks noChangeArrowheads="1"/>
        </xdr:cNvSpPr>
      </xdr:nvSpPr>
      <xdr:spPr bwMode="auto">
        <a:xfrm>
          <a:off x="4314825" y="773430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133350</xdr:colOff>
      <xdr:row>48</xdr:row>
      <xdr:rowOff>85725</xdr:rowOff>
    </xdr:from>
    <xdr:to>
      <xdr:col>27</xdr:col>
      <xdr:colOff>152400</xdr:colOff>
      <xdr:row>49</xdr:row>
      <xdr:rowOff>171450</xdr:rowOff>
    </xdr:to>
    <xdr:sp macro="" textlink="">
      <xdr:nvSpPr>
        <xdr:cNvPr id="99" name="Text Box 101">
          <a:extLst>
            <a:ext uri="{FF2B5EF4-FFF2-40B4-BE49-F238E27FC236}">
              <a16:creationId xmlns:a16="http://schemas.microsoft.com/office/drawing/2014/main" id="{00000000-0008-0000-7100-000063000000}"/>
            </a:ext>
          </a:extLst>
        </xdr:cNvPr>
        <xdr:cNvSpPr txBox="1">
          <a:spLocks noChangeArrowheads="1"/>
        </xdr:cNvSpPr>
      </xdr:nvSpPr>
      <xdr:spPr bwMode="auto">
        <a:xfrm>
          <a:off x="4343400" y="7762875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22</xdr:col>
      <xdr:colOff>123825</xdr:colOff>
      <xdr:row>43</xdr:row>
      <xdr:rowOff>57150</xdr:rowOff>
    </xdr:from>
    <xdr:to>
      <xdr:col>23</xdr:col>
      <xdr:colOff>104775</xdr:colOff>
      <xdr:row>44</xdr:row>
      <xdr:rowOff>57150</xdr:rowOff>
    </xdr:to>
    <xdr:grpSp>
      <xdr:nvGrpSpPr>
        <xdr:cNvPr id="100" name="Group 102">
          <a:extLst>
            <a:ext uri="{FF2B5EF4-FFF2-40B4-BE49-F238E27FC236}">
              <a16:creationId xmlns:a16="http://schemas.microsoft.com/office/drawing/2014/main" id="{00000000-0008-0000-7100-000064000000}"/>
            </a:ext>
          </a:extLst>
        </xdr:cNvPr>
        <xdr:cNvGrpSpPr>
          <a:grpSpLocks/>
        </xdr:cNvGrpSpPr>
      </xdr:nvGrpSpPr>
      <xdr:grpSpPr bwMode="auto">
        <a:xfrm>
          <a:off x="3670056" y="6944458"/>
          <a:ext cx="142142" cy="161192"/>
          <a:chOff x="1007" y="715"/>
          <a:chExt cx="16" cy="20"/>
        </a:xfrm>
      </xdr:grpSpPr>
      <xdr:sp macro="" textlink="">
        <xdr:nvSpPr>
          <xdr:cNvPr id="101" name="Line 103">
            <a:extLst>
              <a:ext uri="{FF2B5EF4-FFF2-40B4-BE49-F238E27FC236}">
                <a16:creationId xmlns:a16="http://schemas.microsoft.com/office/drawing/2014/main" id="{00000000-0008-0000-7100-00006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04">
            <a:extLst>
              <a:ext uri="{FF2B5EF4-FFF2-40B4-BE49-F238E27FC236}">
                <a16:creationId xmlns:a16="http://schemas.microsoft.com/office/drawing/2014/main" id="{00000000-0008-0000-7100-000066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85725</xdr:colOff>
      <xdr:row>43</xdr:row>
      <xdr:rowOff>161925</xdr:rowOff>
    </xdr:from>
    <xdr:to>
      <xdr:col>26</xdr:col>
      <xdr:colOff>57150</xdr:colOff>
      <xdr:row>43</xdr:row>
      <xdr:rowOff>161925</xdr:rowOff>
    </xdr:to>
    <xdr:sp macro="" textlink="">
      <xdr:nvSpPr>
        <xdr:cNvPr id="103" name="Line 105">
          <a:extLst>
            <a:ext uri="{FF2B5EF4-FFF2-40B4-BE49-F238E27FC236}">
              <a16:creationId xmlns:a16="http://schemas.microsoft.com/office/drawing/2014/main" id="{00000000-0008-0000-7100-000067000000}"/>
            </a:ext>
          </a:extLst>
        </xdr:cNvPr>
        <xdr:cNvSpPr>
          <a:spLocks noChangeShapeType="1"/>
        </xdr:cNvSpPr>
      </xdr:nvSpPr>
      <xdr:spPr bwMode="auto">
        <a:xfrm flipH="1">
          <a:off x="3810000" y="70294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104" name="Oval 106">
          <a:extLst>
            <a:ext uri="{FF2B5EF4-FFF2-40B4-BE49-F238E27FC236}">
              <a16:creationId xmlns:a16="http://schemas.microsoft.com/office/drawing/2014/main" id="{00000000-0008-0000-7100-000068000000}"/>
            </a:ext>
          </a:extLst>
        </xdr:cNvPr>
        <xdr:cNvSpPr>
          <a:spLocks noChangeArrowheads="1"/>
        </xdr:cNvSpPr>
      </xdr:nvSpPr>
      <xdr:spPr bwMode="auto">
        <a:xfrm>
          <a:off x="4286250" y="6896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105" name="Text Box 107">
          <a:extLst>
            <a:ext uri="{FF2B5EF4-FFF2-40B4-BE49-F238E27FC236}">
              <a16:creationId xmlns:a16="http://schemas.microsoft.com/office/drawing/2014/main" id="{00000000-0008-0000-7100-000069000000}"/>
            </a:ext>
          </a:extLst>
        </xdr:cNvPr>
        <xdr:cNvSpPr txBox="1">
          <a:spLocks noChangeArrowheads="1"/>
        </xdr:cNvSpPr>
      </xdr:nvSpPr>
      <xdr:spPr bwMode="auto">
        <a:xfrm>
          <a:off x="4333875" y="6943725"/>
          <a:ext cx="171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180975</xdr:colOff>
      <xdr:row>28</xdr:row>
      <xdr:rowOff>0</xdr:rowOff>
    </xdr:from>
    <xdr:to>
      <xdr:col>20</xdr:col>
      <xdr:colOff>161925</xdr:colOff>
      <xdr:row>28</xdr:row>
      <xdr:rowOff>85725</xdr:rowOff>
    </xdr:to>
    <xdr:sp macro="" textlink="">
      <xdr:nvSpPr>
        <xdr:cNvPr id="106" name="Oval 108">
          <a:extLst>
            <a:ext uri="{FF2B5EF4-FFF2-40B4-BE49-F238E27FC236}">
              <a16:creationId xmlns:a16="http://schemas.microsoft.com/office/drawing/2014/main" id="{00000000-0008-0000-7100-00006A000000}"/>
            </a:ext>
          </a:extLst>
        </xdr:cNvPr>
        <xdr:cNvSpPr>
          <a:spLocks noChangeArrowheads="1"/>
        </xdr:cNvSpPr>
      </xdr:nvSpPr>
      <xdr:spPr bwMode="auto">
        <a:xfrm>
          <a:off x="3400425" y="4438650"/>
          <a:ext cx="0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46</xdr:row>
      <xdr:rowOff>142875</xdr:rowOff>
    </xdr:from>
    <xdr:to>
      <xdr:col>20</xdr:col>
      <xdr:colOff>9525</xdr:colOff>
      <xdr:row>47</xdr:row>
      <xdr:rowOff>66675</xdr:rowOff>
    </xdr:to>
    <xdr:sp macro="" textlink="">
      <xdr:nvSpPr>
        <xdr:cNvPr id="107" name="Text Box 109">
          <a:extLst>
            <a:ext uri="{FF2B5EF4-FFF2-40B4-BE49-F238E27FC236}">
              <a16:creationId xmlns:a16="http://schemas.microsoft.com/office/drawing/2014/main" id="{00000000-0008-0000-7100-00006B000000}"/>
            </a:ext>
          </a:extLst>
        </xdr:cNvPr>
        <xdr:cNvSpPr txBox="1">
          <a:spLocks noChangeArrowheads="1"/>
        </xdr:cNvSpPr>
      </xdr:nvSpPr>
      <xdr:spPr bwMode="auto">
        <a:xfrm>
          <a:off x="3076575" y="7496175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08" name="Text Box 110">
          <a:extLst>
            <a:ext uri="{FF2B5EF4-FFF2-40B4-BE49-F238E27FC236}">
              <a16:creationId xmlns:a16="http://schemas.microsoft.com/office/drawing/2014/main" id="{00000000-0008-0000-7100-00006C000000}"/>
            </a:ext>
          </a:extLst>
        </xdr:cNvPr>
        <xdr:cNvSpPr txBox="1">
          <a:spLocks noChangeArrowheads="1"/>
        </xdr:cNvSpPr>
      </xdr:nvSpPr>
      <xdr:spPr bwMode="auto">
        <a:xfrm>
          <a:off x="2705100" y="8829675"/>
          <a:ext cx="76200" cy="14360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152400</xdr:colOff>
      <xdr:row>65</xdr:row>
      <xdr:rowOff>114300</xdr:rowOff>
    </xdr:from>
    <xdr:to>
      <xdr:col>18</xdr:col>
      <xdr:colOff>219075</xdr:colOff>
      <xdr:row>66</xdr:row>
      <xdr:rowOff>161925</xdr:rowOff>
    </xdr:to>
    <xdr:sp macro="" textlink="">
      <xdr:nvSpPr>
        <xdr:cNvPr id="109" name="Oval 111">
          <a:extLst>
            <a:ext uri="{FF2B5EF4-FFF2-40B4-BE49-F238E27FC236}">
              <a16:creationId xmlns:a16="http://schemas.microsoft.com/office/drawing/2014/main" id="{00000000-0008-0000-7100-00006D000000}"/>
            </a:ext>
          </a:extLst>
        </xdr:cNvPr>
        <xdr:cNvSpPr>
          <a:spLocks noChangeArrowheads="1"/>
        </xdr:cNvSpPr>
      </xdr:nvSpPr>
      <xdr:spPr bwMode="auto">
        <a:xfrm>
          <a:off x="2905125" y="10544175"/>
          <a:ext cx="17145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152400</xdr:colOff>
      <xdr:row>65</xdr:row>
      <xdr:rowOff>123825</xdr:rowOff>
    </xdr:from>
    <xdr:to>
      <xdr:col>19</xdr:col>
      <xdr:colOff>19050</xdr:colOff>
      <xdr:row>67</xdr:row>
      <xdr:rowOff>104775</xdr:rowOff>
    </xdr:to>
    <xdr:sp macro="" textlink="">
      <xdr:nvSpPr>
        <xdr:cNvPr id="110" name="Text Box 112">
          <a:extLst>
            <a:ext uri="{FF2B5EF4-FFF2-40B4-BE49-F238E27FC236}">
              <a16:creationId xmlns:a16="http://schemas.microsoft.com/office/drawing/2014/main" id="{00000000-0008-0000-7100-00006E000000}"/>
            </a:ext>
          </a:extLst>
        </xdr:cNvPr>
        <xdr:cNvSpPr txBox="1">
          <a:spLocks noChangeArrowheads="1"/>
        </xdr:cNvSpPr>
      </xdr:nvSpPr>
      <xdr:spPr bwMode="auto">
        <a:xfrm>
          <a:off x="2905125" y="10553700"/>
          <a:ext cx="1905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12</xdr:col>
      <xdr:colOff>38100</xdr:colOff>
      <xdr:row>44</xdr:row>
      <xdr:rowOff>95250</xdr:rowOff>
    </xdr:from>
    <xdr:to>
      <xdr:col>13</xdr:col>
      <xdr:colOff>19050</xdr:colOff>
      <xdr:row>45</xdr:row>
      <xdr:rowOff>133350</xdr:rowOff>
    </xdr:to>
    <xdr:grpSp>
      <xdr:nvGrpSpPr>
        <xdr:cNvPr id="111" name="Group 113">
          <a:extLst>
            <a:ext uri="{FF2B5EF4-FFF2-40B4-BE49-F238E27FC236}">
              <a16:creationId xmlns:a16="http://schemas.microsoft.com/office/drawing/2014/main" id="{00000000-0008-0000-7100-00006F000000}"/>
            </a:ext>
          </a:extLst>
        </xdr:cNvPr>
        <xdr:cNvGrpSpPr>
          <a:grpSpLocks/>
        </xdr:cNvGrpSpPr>
      </xdr:nvGrpSpPr>
      <xdr:grpSpPr bwMode="auto">
        <a:xfrm rot="10800000">
          <a:off x="1972408" y="7143750"/>
          <a:ext cx="142142" cy="199292"/>
          <a:chOff x="1007" y="715"/>
          <a:chExt cx="16" cy="20"/>
        </a:xfrm>
      </xdr:grpSpPr>
      <xdr:sp macro="" textlink="">
        <xdr:nvSpPr>
          <xdr:cNvPr id="112" name="Line 114">
            <a:extLst>
              <a:ext uri="{FF2B5EF4-FFF2-40B4-BE49-F238E27FC236}">
                <a16:creationId xmlns:a16="http://schemas.microsoft.com/office/drawing/2014/main" id="{00000000-0008-0000-7100-00007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15">
            <a:extLst>
              <a:ext uri="{FF2B5EF4-FFF2-40B4-BE49-F238E27FC236}">
                <a16:creationId xmlns:a16="http://schemas.microsoft.com/office/drawing/2014/main" id="{00000000-0008-0000-7100-000071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38100</xdr:colOff>
      <xdr:row>54</xdr:row>
      <xdr:rowOff>95250</xdr:rowOff>
    </xdr:from>
    <xdr:to>
      <xdr:col>13</xdr:col>
      <xdr:colOff>19050</xdr:colOff>
      <xdr:row>55</xdr:row>
      <xdr:rowOff>123825</xdr:rowOff>
    </xdr:to>
    <xdr:grpSp>
      <xdr:nvGrpSpPr>
        <xdr:cNvPr id="114" name="Group 116">
          <a:extLst>
            <a:ext uri="{FF2B5EF4-FFF2-40B4-BE49-F238E27FC236}">
              <a16:creationId xmlns:a16="http://schemas.microsoft.com/office/drawing/2014/main" id="{00000000-0008-0000-7100-000072000000}"/>
            </a:ext>
          </a:extLst>
        </xdr:cNvPr>
        <xdr:cNvGrpSpPr>
          <a:grpSpLocks/>
        </xdr:cNvGrpSpPr>
      </xdr:nvGrpSpPr>
      <xdr:grpSpPr bwMode="auto">
        <a:xfrm rot="10800000">
          <a:off x="1972408" y="8755673"/>
          <a:ext cx="142142" cy="189767"/>
          <a:chOff x="1007" y="715"/>
          <a:chExt cx="16" cy="20"/>
        </a:xfrm>
      </xdr:grpSpPr>
      <xdr:sp macro="" textlink="">
        <xdr:nvSpPr>
          <xdr:cNvPr id="115" name="Line 117">
            <a:extLst>
              <a:ext uri="{FF2B5EF4-FFF2-40B4-BE49-F238E27FC236}">
                <a16:creationId xmlns:a16="http://schemas.microsoft.com/office/drawing/2014/main" id="{00000000-0008-0000-7100-00007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18">
            <a:extLst>
              <a:ext uri="{FF2B5EF4-FFF2-40B4-BE49-F238E27FC236}">
                <a16:creationId xmlns:a16="http://schemas.microsoft.com/office/drawing/2014/main" id="{00000000-0008-0000-7100-000074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54</xdr:row>
      <xdr:rowOff>76200</xdr:rowOff>
    </xdr:from>
    <xdr:to>
      <xdr:col>12</xdr:col>
      <xdr:colOff>9525</xdr:colOff>
      <xdr:row>56</xdr:row>
      <xdr:rowOff>38100</xdr:rowOff>
    </xdr:to>
    <xdr:grpSp>
      <xdr:nvGrpSpPr>
        <xdr:cNvPr id="117" name="Group 119">
          <a:extLst>
            <a:ext uri="{FF2B5EF4-FFF2-40B4-BE49-F238E27FC236}">
              <a16:creationId xmlns:a16="http://schemas.microsoft.com/office/drawing/2014/main" id="{00000000-0008-0000-7100-000075000000}"/>
            </a:ext>
          </a:extLst>
        </xdr:cNvPr>
        <xdr:cNvGrpSpPr>
          <a:grpSpLocks/>
        </xdr:cNvGrpSpPr>
      </xdr:nvGrpSpPr>
      <xdr:grpSpPr bwMode="auto">
        <a:xfrm>
          <a:off x="1280746" y="8736623"/>
          <a:ext cx="663087" cy="284285"/>
          <a:chOff x="181" y="884"/>
          <a:chExt cx="75" cy="30"/>
        </a:xfrm>
      </xdr:grpSpPr>
      <xdr:sp macro="" textlink="">
        <xdr:nvSpPr>
          <xdr:cNvPr id="118" name="Oval 120">
            <a:extLst>
              <a:ext uri="{FF2B5EF4-FFF2-40B4-BE49-F238E27FC236}">
                <a16:creationId xmlns:a16="http://schemas.microsoft.com/office/drawing/2014/main" id="{00000000-0008-0000-7100-000076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19" name="Group 121">
            <a:extLst>
              <a:ext uri="{FF2B5EF4-FFF2-40B4-BE49-F238E27FC236}">
                <a16:creationId xmlns:a16="http://schemas.microsoft.com/office/drawing/2014/main" id="{00000000-0008-0000-7100-000077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20" name="Line 122">
              <a:extLst>
                <a:ext uri="{FF2B5EF4-FFF2-40B4-BE49-F238E27FC236}">
                  <a16:creationId xmlns:a16="http://schemas.microsoft.com/office/drawing/2014/main" id="{00000000-0008-0000-7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Text Box 123">
              <a:extLst>
                <a:ext uri="{FF2B5EF4-FFF2-40B4-BE49-F238E27FC236}">
                  <a16:creationId xmlns:a16="http://schemas.microsoft.com/office/drawing/2014/main" id="{00000000-0008-0000-7100-00007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N8</a:t>
              </a:r>
            </a:p>
          </xdr:txBody>
        </xdr:sp>
      </xdr:grpSp>
    </xdr:grpSp>
    <xdr:clientData/>
  </xdr:twoCellAnchor>
  <xdr:twoCellAnchor>
    <xdr:from>
      <xdr:col>20</xdr:col>
      <xdr:colOff>66675</xdr:colOff>
      <xdr:row>39</xdr:row>
      <xdr:rowOff>114300</xdr:rowOff>
    </xdr:from>
    <xdr:to>
      <xdr:col>21</xdr:col>
      <xdr:colOff>0</xdr:colOff>
      <xdr:row>40</xdr:row>
      <xdr:rowOff>66675</xdr:rowOff>
    </xdr:to>
    <xdr:grpSp>
      <xdr:nvGrpSpPr>
        <xdr:cNvPr id="122" name="Group 124">
          <a:extLst>
            <a:ext uri="{FF2B5EF4-FFF2-40B4-BE49-F238E27FC236}">
              <a16:creationId xmlns:a16="http://schemas.microsoft.com/office/drawing/2014/main" id="{00000000-0008-0000-7100-00007A000000}"/>
            </a:ext>
          </a:extLst>
        </xdr:cNvPr>
        <xdr:cNvGrpSpPr>
          <a:grpSpLocks/>
        </xdr:cNvGrpSpPr>
      </xdr:nvGrpSpPr>
      <xdr:grpSpPr bwMode="auto">
        <a:xfrm rot="-5400000">
          <a:off x="3280996" y="6366363"/>
          <a:ext cx="113568" cy="94517"/>
          <a:chOff x="1007" y="715"/>
          <a:chExt cx="16" cy="20"/>
        </a:xfrm>
      </xdr:grpSpPr>
      <xdr:sp macro="" textlink="">
        <xdr:nvSpPr>
          <xdr:cNvPr id="123" name="Line 125">
            <a:extLst>
              <a:ext uri="{FF2B5EF4-FFF2-40B4-BE49-F238E27FC236}">
                <a16:creationId xmlns:a16="http://schemas.microsoft.com/office/drawing/2014/main" id="{00000000-0008-0000-7100-00007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126">
            <a:extLst>
              <a:ext uri="{FF2B5EF4-FFF2-40B4-BE49-F238E27FC236}">
                <a16:creationId xmlns:a16="http://schemas.microsoft.com/office/drawing/2014/main" id="{00000000-0008-0000-7100-00007C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104775</xdr:colOff>
      <xdr:row>39</xdr:row>
      <xdr:rowOff>133350</xdr:rowOff>
    </xdr:from>
    <xdr:to>
      <xdr:col>15</xdr:col>
      <xdr:colOff>123825</xdr:colOff>
      <xdr:row>40</xdr:row>
      <xdr:rowOff>85725</xdr:rowOff>
    </xdr:to>
    <xdr:grpSp>
      <xdr:nvGrpSpPr>
        <xdr:cNvPr id="125" name="Group 127">
          <a:extLst>
            <a:ext uri="{FF2B5EF4-FFF2-40B4-BE49-F238E27FC236}">
              <a16:creationId xmlns:a16="http://schemas.microsoft.com/office/drawing/2014/main" id="{00000000-0008-0000-7100-00007D000000}"/>
            </a:ext>
          </a:extLst>
        </xdr:cNvPr>
        <xdr:cNvGrpSpPr>
          <a:grpSpLocks/>
        </xdr:cNvGrpSpPr>
      </xdr:nvGrpSpPr>
      <xdr:grpSpPr bwMode="auto">
        <a:xfrm rot="-5400000">
          <a:off x="2394805" y="6342550"/>
          <a:ext cx="113568" cy="180243"/>
          <a:chOff x="1007" y="715"/>
          <a:chExt cx="16" cy="20"/>
        </a:xfrm>
      </xdr:grpSpPr>
      <xdr:sp macro="" textlink="">
        <xdr:nvSpPr>
          <xdr:cNvPr id="126" name="Line 128">
            <a:extLst>
              <a:ext uri="{FF2B5EF4-FFF2-40B4-BE49-F238E27FC236}">
                <a16:creationId xmlns:a16="http://schemas.microsoft.com/office/drawing/2014/main" id="{00000000-0008-0000-7100-00007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129">
            <a:extLst>
              <a:ext uri="{FF2B5EF4-FFF2-40B4-BE49-F238E27FC236}">
                <a16:creationId xmlns:a16="http://schemas.microsoft.com/office/drawing/2014/main" id="{00000000-0008-0000-7100-00007F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85725</xdr:colOff>
      <xdr:row>31</xdr:row>
      <xdr:rowOff>171450</xdr:rowOff>
    </xdr:from>
    <xdr:to>
      <xdr:col>35</xdr:col>
      <xdr:colOff>85725</xdr:colOff>
      <xdr:row>35</xdr:row>
      <xdr:rowOff>38100</xdr:rowOff>
    </xdr:to>
    <xdr:sp macro="" textlink="">
      <xdr:nvSpPr>
        <xdr:cNvPr id="128" name="Text Box 130">
          <a:extLst>
            <a:ext uri="{FF2B5EF4-FFF2-40B4-BE49-F238E27FC236}">
              <a16:creationId xmlns:a16="http://schemas.microsoft.com/office/drawing/2014/main" id="{00000000-0008-0000-7100-000080000000}"/>
            </a:ext>
          </a:extLst>
        </xdr:cNvPr>
        <xdr:cNvSpPr txBox="1">
          <a:spLocks noChangeArrowheads="1"/>
        </xdr:cNvSpPr>
      </xdr:nvSpPr>
      <xdr:spPr bwMode="auto">
        <a:xfrm>
          <a:off x="5591175" y="5086350"/>
          <a:ext cx="1619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28575</xdr:colOff>
      <xdr:row>37</xdr:row>
      <xdr:rowOff>57150</xdr:rowOff>
    </xdr:from>
    <xdr:to>
      <xdr:col>15</xdr:col>
      <xdr:colOff>28575</xdr:colOff>
      <xdr:row>39</xdr:row>
      <xdr:rowOff>114300</xdr:rowOff>
    </xdr:to>
    <xdr:sp macro="" textlink="">
      <xdr:nvSpPr>
        <xdr:cNvPr id="129" name="Line 131">
          <a:extLst>
            <a:ext uri="{FF2B5EF4-FFF2-40B4-BE49-F238E27FC236}">
              <a16:creationId xmlns:a16="http://schemas.microsoft.com/office/drawing/2014/main" id="{00000000-0008-0000-7100-000081000000}"/>
            </a:ext>
          </a:extLst>
        </xdr:cNvPr>
        <xdr:cNvSpPr>
          <a:spLocks noChangeShapeType="1"/>
        </xdr:cNvSpPr>
      </xdr:nvSpPr>
      <xdr:spPr bwMode="auto">
        <a:xfrm flipV="1">
          <a:off x="2457450" y="5953125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161925</xdr:colOff>
      <xdr:row>37</xdr:row>
      <xdr:rowOff>47625</xdr:rowOff>
    </xdr:from>
    <xdr:to>
      <xdr:col>20</xdr:col>
      <xdr:colOff>161925</xdr:colOff>
      <xdr:row>39</xdr:row>
      <xdr:rowOff>104775</xdr:rowOff>
    </xdr:to>
    <xdr:sp macro="" textlink="">
      <xdr:nvSpPr>
        <xdr:cNvPr id="130" name="Line 132">
          <a:extLst>
            <a:ext uri="{FF2B5EF4-FFF2-40B4-BE49-F238E27FC236}">
              <a16:creationId xmlns:a16="http://schemas.microsoft.com/office/drawing/2014/main" id="{00000000-0008-0000-7100-000082000000}"/>
            </a:ext>
          </a:extLst>
        </xdr:cNvPr>
        <xdr:cNvSpPr>
          <a:spLocks noChangeShapeType="1"/>
        </xdr:cNvSpPr>
      </xdr:nvSpPr>
      <xdr:spPr bwMode="auto">
        <a:xfrm flipV="1">
          <a:off x="3400425" y="59436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44</xdr:row>
      <xdr:rowOff>76200</xdr:rowOff>
    </xdr:from>
    <xdr:to>
      <xdr:col>12</xdr:col>
      <xdr:colOff>19050</xdr:colOff>
      <xdr:row>46</xdr:row>
      <xdr:rowOff>9525</xdr:rowOff>
    </xdr:to>
    <xdr:grpSp>
      <xdr:nvGrpSpPr>
        <xdr:cNvPr id="131" name="Group 133">
          <a:extLst>
            <a:ext uri="{FF2B5EF4-FFF2-40B4-BE49-F238E27FC236}">
              <a16:creationId xmlns:a16="http://schemas.microsoft.com/office/drawing/2014/main" id="{00000000-0008-0000-7100-000083000000}"/>
            </a:ext>
          </a:extLst>
        </xdr:cNvPr>
        <xdr:cNvGrpSpPr>
          <a:grpSpLocks/>
        </xdr:cNvGrpSpPr>
      </xdr:nvGrpSpPr>
      <xdr:grpSpPr bwMode="auto">
        <a:xfrm>
          <a:off x="1289538" y="7124700"/>
          <a:ext cx="663820" cy="255710"/>
          <a:chOff x="181" y="884"/>
          <a:chExt cx="75" cy="30"/>
        </a:xfrm>
      </xdr:grpSpPr>
      <xdr:sp macro="" textlink="">
        <xdr:nvSpPr>
          <xdr:cNvPr id="132" name="Oval 134">
            <a:extLst>
              <a:ext uri="{FF2B5EF4-FFF2-40B4-BE49-F238E27FC236}">
                <a16:creationId xmlns:a16="http://schemas.microsoft.com/office/drawing/2014/main" id="{00000000-0008-0000-7100-000084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133" name="Group 135">
            <a:extLst>
              <a:ext uri="{FF2B5EF4-FFF2-40B4-BE49-F238E27FC236}">
                <a16:creationId xmlns:a16="http://schemas.microsoft.com/office/drawing/2014/main" id="{00000000-0008-0000-7100-000085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134" name="Line 136">
              <a:extLst>
                <a:ext uri="{FF2B5EF4-FFF2-40B4-BE49-F238E27FC236}">
                  <a16:creationId xmlns:a16="http://schemas.microsoft.com/office/drawing/2014/main" id="{00000000-0008-0000-7100-00008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Text Box 137">
              <a:extLst>
                <a:ext uri="{FF2B5EF4-FFF2-40B4-BE49-F238E27FC236}">
                  <a16:creationId xmlns:a16="http://schemas.microsoft.com/office/drawing/2014/main" id="{00000000-0008-0000-7100-00008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N3</a:t>
              </a:r>
            </a:p>
          </xdr:txBody>
        </xdr:sp>
      </xdr:grpSp>
    </xdr:grpSp>
    <xdr:clientData/>
  </xdr:twoCellAnchor>
  <xdr:twoCellAnchor>
    <xdr:from>
      <xdr:col>20</xdr:col>
      <xdr:colOff>76200</xdr:colOff>
      <xdr:row>63</xdr:row>
      <xdr:rowOff>133350</xdr:rowOff>
    </xdr:from>
    <xdr:to>
      <xdr:col>21</xdr:col>
      <xdr:colOff>0</xdr:colOff>
      <xdr:row>64</xdr:row>
      <xdr:rowOff>85725</xdr:rowOff>
    </xdr:to>
    <xdr:grpSp>
      <xdr:nvGrpSpPr>
        <xdr:cNvPr id="136" name="Group 138">
          <a:extLst>
            <a:ext uri="{FF2B5EF4-FFF2-40B4-BE49-F238E27FC236}">
              <a16:creationId xmlns:a16="http://schemas.microsoft.com/office/drawing/2014/main" id="{00000000-0008-0000-7100-000088000000}"/>
            </a:ext>
          </a:extLst>
        </xdr:cNvPr>
        <xdr:cNvGrpSpPr>
          <a:grpSpLocks/>
        </xdr:cNvGrpSpPr>
      </xdr:nvGrpSpPr>
      <xdr:grpSpPr bwMode="auto">
        <a:xfrm rot="5400000">
          <a:off x="3285758" y="10258792"/>
          <a:ext cx="113567" cy="84992"/>
          <a:chOff x="1007" y="715"/>
          <a:chExt cx="16" cy="20"/>
        </a:xfrm>
      </xdr:grpSpPr>
      <xdr:sp macro="" textlink="">
        <xdr:nvSpPr>
          <xdr:cNvPr id="137" name="Line 139">
            <a:extLst>
              <a:ext uri="{FF2B5EF4-FFF2-40B4-BE49-F238E27FC236}">
                <a16:creationId xmlns:a16="http://schemas.microsoft.com/office/drawing/2014/main" id="{00000000-0008-0000-7100-00008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140">
            <a:extLst>
              <a:ext uri="{FF2B5EF4-FFF2-40B4-BE49-F238E27FC236}">
                <a16:creationId xmlns:a16="http://schemas.microsoft.com/office/drawing/2014/main" id="{00000000-0008-0000-7100-00008A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57150</xdr:colOff>
      <xdr:row>65</xdr:row>
      <xdr:rowOff>57150</xdr:rowOff>
    </xdr:from>
    <xdr:to>
      <xdr:col>21</xdr:col>
      <xdr:colOff>19050</xdr:colOff>
      <xdr:row>66</xdr:row>
      <xdr:rowOff>114300</xdr:rowOff>
    </xdr:to>
    <xdr:sp macro="" textlink="">
      <xdr:nvSpPr>
        <xdr:cNvPr id="139" name="Oval 141">
          <a:extLst>
            <a:ext uri="{FF2B5EF4-FFF2-40B4-BE49-F238E27FC236}">
              <a16:creationId xmlns:a16="http://schemas.microsoft.com/office/drawing/2014/main" id="{00000000-0008-0000-7100-00008B000000}"/>
            </a:ext>
          </a:extLst>
        </xdr:cNvPr>
        <xdr:cNvSpPr>
          <a:spLocks noChangeArrowheads="1"/>
        </xdr:cNvSpPr>
      </xdr:nvSpPr>
      <xdr:spPr bwMode="auto">
        <a:xfrm>
          <a:off x="3295650" y="10487025"/>
          <a:ext cx="12382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95250</xdr:colOff>
      <xdr:row>65</xdr:row>
      <xdr:rowOff>76200</xdr:rowOff>
    </xdr:from>
    <xdr:to>
      <xdr:col>21</xdr:col>
      <xdr:colOff>0</xdr:colOff>
      <xdr:row>66</xdr:row>
      <xdr:rowOff>190500</xdr:rowOff>
    </xdr:to>
    <xdr:sp macro="" textlink="">
      <xdr:nvSpPr>
        <xdr:cNvPr id="140" name="Text Box 142">
          <a:extLst>
            <a:ext uri="{FF2B5EF4-FFF2-40B4-BE49-F238E27FC236}">
              <a16:creationId xmlns:a16="http://schemas.microsoft.com/office/drawing/2014/main" id="{00000000-0008-0000-7100-00008C000000}"/>
            </a:ext>
          </a:extLst>
        </xdr:cNvPr>
        <xdr:cNvSpPr txBox="1">
          <a:spLocks noChangeArrowheads="1"/>
        </xdr:cNvSpPr>
      </xdr:nvSpPr>
      <xdr:spPr bwMode="auto">
        <a:xfrm>
          <a:off x="3333750" y="10506075"/>
          <a:ext cx="6667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20</xdr:col>
      <xdr:colOff>171450</xdr:colOff>
      <xdr:row>64</xdr:row>
      <xdr:rowOff>85725</xdr:rowOff>
    </xdr:from>
    <xdr:to>
      <xdr:col>20</xdr:col>
      <xdr:colOff>171450</xdr:colOff>
      <xdr:row>65</xdr:row>
      <xdr:rowOff>104775</xdr:rowOff>
    </xdr:to>
    <xdr:sp macro="" textlink="">
      <xdr:nvSpPr>
        <xdr:cNvPr id="141" name="Line 143">
          <a:extLst>
            <a:ext uri="{FF2B5EF4-FFF2-40B4-BE49-F238E27FC236}">
              <a16:creationId xmlns:a16="http://schemas.microsoft.com/office/drawing/2014/main" id="{00000000-0008-0000-7100-00008D000000}"/>
            </a:ext>
          </a:extLst>
        </xdr:cNvPr>
        <xdr:cNvSpPr>
          <a:spLocks noChangeShapeType="1"/>
        </xdr:cNvSpPr>
      </xdr:nvSpPr>
      <xdr:spPr bwMode="auto">
        <a:xfrm>
          <a:off x="3400425" y="103536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59</xdr:row>
      <xdr:rowOff>142875</xdr:rowOff>
    </xdr:from>
    <xdr:to>
      <xdr:col>7</xdr:col>
      <xdr:colOff>114300</xdr:colOff>
      <xdr:row>61</xdr:row>
      <xdr:rowOff>28575</xdr:rowOff>
    </xdr:to>
    <xdr:sp macro="" textlink="">
      <xdr:nvSpPr>
        <xdr:cNvPr id="142" name="Oval 144">
          <a:extLst>
            <a:ext uri="{FF2B5EF4-FFF2-40B4-BE49-F238E27FC236}">
              <a16:creationId xmlns:a16="http://schemas.microsoft.com/office/drawing/2014/main" id="{00000000-0008-0000-7100-00008E000000}"/>
            </a:ext>
          </a:extLst>
        </xdr:cNvPr>
        <xdr:cNvSpPr>
          <a:spLocks noChangeArrowheads="1"/>
        </xdr:cNvSpPr>
      </xdr:nvSpPr>
      <xdr:spPr bwMode="auto">
        <a:xfrm>
          <a:off x="1019175" y="96012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57150</xdr:colOff>
      <xdr:row>57</xdr:row>
      <xdr:rowOff>123825</xdr:rowOff>
    </xdr:from>
    <xdr:to>
      <xdr:col>7</xdr:col>
      <xdr:colOff>123825</xdr:colOff>
      <xdr:row>59</xdr:row>
      <xdr:rowOff>38100</xdr:rowOff>
    </xdr:to>
    <xdr:sp macro="" textlink="">
      <xdr:nvSpPr>
        <xdr:cNvPr id="143" name="Oval 145">
          <a:extLst>
            <a:ext uri="{FF2B5EF4-FFF2-40B4-BE49-F238E27FC236}">
              <a16:creationId xmlns:a16="http://schemas.microsoft.com/office/drawing/2014/main" id="{00000000-0008-0000-7100-00008F000000}"/>
            </a:ext>
          </a:extLst>
        </xdr:cNvPr>
        <xdr:cNvSpPr>
          <a:spLocks noChangeArrowheads="1"/>
        </xdr:cNvSpPr>
      </xdr:nvSpPr>
      <xdr:spPr bwMode="auto">
        <a:xfrm>
          <a:off x="1028700" y="9258300"/>
          <a:ext cx="2286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57</xdr:row>
      <xdr:rowOff>114300</xdr:rowOff>
    </xdr:from>
    <xdr:to>
      <xdr:col>7</xdr:col>
      <xdr:colOff>85725</xdr:colOff>
      <xdr:row>59</xdr:row>
      <xdr:rowOff>85725</xdr:rowOff>
    </xdr:to>
    <xdr:sp macro="" textlink="">
      <xdr:nvSpPr>
        <xdr:cNvPr id="144" name="Text Box 146">
          <a:extLst>
            <a:ext uri="{FF2B5EF4-FFF2-40B4-BE49-F238E27FC236}">
              <a16:creationId xmlns:a16="http://schemas.microsoft.com/office/drawing/2014/main" id="{00000000-0008-0000-7100-000090000000}"/>
            </a:ext>
          </a:extLst>
        </xdr:cNvPr>
        <xdr:cNvSpPr txBox="1">
          <a:spLocks noChangeArrowheads="1"/>
        </xdr:cNvSpPr>
      </xdr:nvSpPr>
      <xdr:spPr bwMode="auto">
        <a:xfrm>
          <a:off x="1066800" y="9248775"/>
          <a:ext cx="1524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7</xdr:col>
      <xdr:colOff>142875</xdr:colOff>
      <xdr:row>48</xdr:row>
      <xdr:rowOff>142875</xdr:rowOff>
    </xdr:from>
    <xdr:to>
      <xdr:col>9</xdr:col>
      <xdr:colOff>38100</xdr:colOff>
      <xdr:row>49</xdr:row>
      <xdr:rowOff>190500</xdr:rowOff>
    </xdr:to>
    <xdr:sp macro="" textlink="">
      <xdr:nvSpPr>
        <xdr:cNvPr id="145" name="Oval 147">
          <a:extLst>
            <a:ext uri="{FF2B5EF4-FFF2-40B4-BE49-F238E27FC236}">
              <a16:creationId xmlns:a16="http://schemas.microsoft.com/office/drawing/2014/main" id="{00000000-0008-0000-7100-000091000000}"/>
            </a:ext>
          </a:extLst>
        </xdr:cNvPr>
        <xdr:cNvSpPr>
          <a:spLocks noChangeArrowheads="1"/>
        </xdr:cNvSpPr>
      </xdr:nvSpPr>
      <xdr:spPr bwMode="auto">
        <a:xfrm>
          <a:off x="1276350" y="7820025"/>
          <a:ext cx="219075" cy="180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50</xdr:row>
      <xdr:rowOff>180975</xdr:rowOff>
    </xdr:from>
    <xdr:to>
      <xdr:col>22</xdr:col>
      <xdr:colOff>47625</xdr:colOff>
      <xdr:row>52</xdr:row>
      <xdr:rowOff>114300</xdr:rowOff>
    </xdr:to>
    <xdr:sp macro="" textlink="">
      <xdr:nvSpPr>
        <xdr:cNvPr id="146" name="Text Box 148">
          <a:extLst>
            <a:ext uri="{FF2B5EF4-FFF2-40B4-BE49-F238E27FC236}">
              <a16:creationId xmlns:a16="http://schemas.microsoft.com/office/drawing/2014/main" id="{00000000-0008-0000-7100-000092000000}"/>
            </a:ext>
          </a:extLst>
        </xdr:cNvPr>
        <xdr:cNvSpPr txBox="1">
          <a:spLocks noChangeArrowheads="1"/>
        </xdr:cNvSpPr>
      </xdr:nvSpPr>
      <xdr:spPr bwMode="auto">
        <a:xfrm>
          <a:off x="3438525" y="8162925"/>
          <a:ext cx="171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57150</xdr:colOff>
      <xdr:row>22</xdr:row>
      <xdr:rowOff>19050</xdr:rowOff>
    </xdr:from>
    <xdr:to>
      <xdr:col>19</xdr:col>
      <xdr:colOff>47625</xdr:colOff>
      <xdr:row>23</xdr:row>
      <xdr:rowOff>9525</xdr:rowOff>
    </xdr:to>
    <xdr:grpSp>
      <xdr:nvGrpSpPr>
        <xdr:cNvPr id="147" name="Group 149">
          <a:extLst>
            <a:ext uri="{FF2B5EF4-FFF2-40B4-BE49-F238E27FC236}">
              <a16:creationId xmlns:a16="http://schemas.microsoft.com/office/drawing/2014/main" id="{00000000-0008-0000-7100-000093000000}"/>
            </a:ext>
          </a:extLst>
        </xdr:cNvPr>
        <xdr:cNvGrpSpPr>
          <a:grpSpLocks/>
        </xdr:cNvGrpSpPr>
      </xdr:nvGrpSpPr>
      <xdr:grpSpPr bwMode="auto">
        <a:xfrm rot="5400000">
          <a:off x="2878015" y="3440723"/>
          <a:ext cx="151668" cy="312860"/>
          <a:chOff x="258" y="385"/>
          <a:chExt cx="19" cy="41"/>
        </a:xfrm>
      </xdr:grpSpPr>
      <xdr:grpSp>
        <xdr:nvGrpSpPr>
          <xdr:cNvPr id="148" name="Group 150">
            <a:extLst>
              <a:ext uri="{FF2B5EF4-FFF2-40B4-BE49-F238E27FC236}">
                <a16:creationId xmlns:a16="http://schemas.microsoft.com/office/drawing/2014/main" id="{00000000-0008-0000-7100-000094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261" y="385"/>
            <a:ext cx="16" cy="20"/>
            <a:chOff x="1007" y="715"/>
            <a:chExt cx="16" cy="20"/>
          </a:xfrm>
        </xdr:grpSpPr>
        <xdr:sp macro="" textlink="">
          <xdr:nvSpPr>
            <xdr:cNvPr id="153" name="Line 151">
              <a:extLst>
                <a:ext uri="{FF2B5EF4-FFF2-40B4-BE49-F238E27FC236}">
                  <a16:creationId xmlns:a16="http://schemas.microsoft.com/office/drawing/2014/main" id="{00000000-0008-0000-7100-000099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4" name="Line 152">
              <a:extLst>
                <a:ext uri="{FF2B5EF4-FFF2-40B4-BE49-F238E27FC236}">
                  <a16:creationId xmlns:a16="http://schemas.microsoft.com/office/drawing/2014/main" id="{00000000-0008-0000-7100-00009A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9" name="Group 153">
            <a:extLst>
              <a:ext uri="{FF2B5EF4-FFF2-40B4-BE49-F238E27FC236}">
                <a16:creationId xmlns:a16="http://schemas.microsoft.com/office/drawing/2014/main" id="{00000000-0008-0000-7100-000095000000}"/>
              </a:ext>
            </a:extLst>
          </xdr:cNvPr>
          <xdr:cNvGrpSpPr>
            <a:grpSpLocks/>
          </xdr:cNvGrpSpPr>
        </xdr:nvGrpSpPr>
        <xdr:grpSpPr bwMode="auto">
          <a:xfrm rot="10800000">
            <a:off x="261" y="406"/>
            <a:ext cx="16" cy="20"/>
            <a:chOff x="1007" y="715"/>
            <a:chExt cx="16" cy="20"/>
          </a:xfrm>
        </xdr:grpSpPr>
        <xdr:sp macro="" textlink="">
          <xdr:nvSpPr>
            <xdr:cNvPr id="151" name="Line 154">
              <a:extLst>
                <a:ext uri="{FF2B5EF4-FFF2-40B4-BE49-F238E27FC236}">
                  <a16:creationId xmlns:a16="http://schemas.microsoft.com/office/drawing/2014/main" id="{00000000-0008-0000-7100-000097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1015" y="717"/>
              <a:ext cx="0" cy="1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2" name="Line 155">
              <a:extLst>
                <a:ext uri="{FF2B5EF4-FFF2-40B4-BE49-F238E27FC236}">
                  <a16:creationId xmlns:a16="http://schemas.microsoft.com/office/drawing/2014/main" id="{00000000-0008-0000-7100-000098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1013" y="725"/>
              <a:ext cx="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50" name="Line 156">
            <a:extLst>
              <a:ext uri="{FF2B5EF4-FFF2-40B4-BE49-F238E27FC236}">
                <a16:creationId xmlns:a16="http://schemas.microsoft.com/office/drawing/2014/main" id="{00000000-0008-0000-7100-000096000000}"/>
              </a:ext>
            </a:extLst>
          </xdr:cNvPr>
          <xdr:cNvSpPr>
            <a:spLocks noChangeShapeType="1"/>
          </xdr:cNvSpPr>
        </xdr:nvSpPr>
        <xdr:spPr bwMode="auto">
          <a:xfrm>
            <a:off x="258" y="38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26</xdr:row>
      <xdr:rowOff>114300</xdr:rowOff>
    </xdr:from>
    <xdr:to>
      <xdr:col>7</xdr:col>
      <xdr:colOff>161925</xdr:colOff>
      <xdr:row>28</xdr:row>
      <xdr:rowOff>0</xdr:rowOff>
    </xdr:to>
    <xdr:sp macro="" textlink="">
      <xdr:nvSpPr>
        <xdr:cNvPr id="155" name="Oval 157">
          <a:extLst>
            <a:ext uri="{FF2B5EF4-FFF2-40B4-BE49-F238E27FC236}">
              <a16:creationId xmlns:a16="http://schemas.microsoft.com/office/drawing/2014/main" id="{00000000-0008-0000-7100-00009B000000}"/>
            </a:ext>
          </a:extLst>
        </xdr:cNvPr>
        <xdr:cNvSpPr>
          <a:spLocks noChangeArrowheads="1"/>
        </xdr:cNvSpPr>
      </xdr:nvSpPr>
      <xdr:spPr bwMode="auto">
        <a:xfrm>
          <a:off x="1066800" y="4229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26</xdr:row>
      <xdr:rowOff>104775</xdr:rowOff>
    </xdr:from>
    <xdr:to>
      <xdr:col>9</xdr:col>
      <xdr:colOff>76200</xdr:colOff>
      <xdr:row>27</xdr:row>
      <xdr:rowOff>190500</xdr:rowOff>
    </xdr:to>
    <xdr:sp macro="" textlink="">
      <xdr:nvSpPr>
        <xdr:cNvPr id="156" name="Oval 158">
          <a:extLst>
            <a:ext uri="{FF2B5EF4-FFF2-40B4-BE49-F238E27FC236}">
              <a16:creationId xmlns:a16="http://schemas.microsoft.com/office/drawing/2014/main" id="{00000000-0008-0000-7100-00009C000000}"/>
            </a:ext>
          </a:extLst>
        </xdr:cNvPr>
        <xdr:cNvSpPr>
          <a:spLocks noChangeArrowheads="1"/>
        </xdr:cNvSpPr>
      </xdr:nvSpPr>
      <xdr:spPr bwMode="auto">
        <a:xfrm>
          <a:off x="1304925" y="4219575"/>
          <a:ext cx="228600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104775</xdr:colOff>
      <xdr:row>28</xdr:row>
      <xdr:rowOff>28575</xdr:rowOff>
    </xdr:from>
    <xdr:to>
      <xdr:col>8</xdr:col>
      <xdr:colOff>0</xdr:colOff>
      <xdr:row>29</xdr:row>
      <xdr:rowOff>76200</xdr:rowOff>
    </xdr:to>
    <xdr:sp macro="" textlink="">
      <xdr:nvSpPr>
        <xdr:cNvPr id="157" name="Oval 159">
          <a:extLst>
            <a:ext uri="{FF2B5EF4-FFF2-40B4-BE49-F238E27FC236}">
              <a16:creationId xmlns:a16="http://schemas.microsoft.com/office/drawing/2014/main" id="{00000000-0008-0000-7100-00009D000000}"/>
            </a:ext>
          </a:extLst>
        </xdr:cNvPr>
        <xdr:cNvSpPr>
          <a:spLocks noChangeArrowheads="1"/>
        </xdr:cNvSpPr>
      </xdr:nvSpPr>
      <xdr:spPr bwMode="auto">
        <a:xfrm>
          <a:off x="1076325" y="4467225"/>
          <a:ext cx="21907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28</xdr:row>
      <xdr:rowOff>28575</xdr:rowOff>
    </xdr:from>
    <xdr:to>
      <xdr:col>9</xdr:col>
      <xdr:colOff>76200</xdr:colOff>
      <xdr:row>29</xdr:row>
      <xdr:rowOff>76200</xdr:rowOff>
    </xdr:to>
    <xdr:sp macro="" textlink="">
      <xdr:nvSpPr>
        <xdr:cNvPr id="158" name="Oval 160">
          <a:extLst>
            <a:ext uri="{FF2B5EF4-FFF2-40B4-BE49-F238E27FC236}">
              <a16:creationId xmlns:a16="http://schemas.microsoft.com/office/drawing/2014/main" id="{00000000-0008-0000-7100-00009E000000}"/>
            </a:ext>
          </a:extLst>
        </xdr:cNvPr>
        <xdr:cNvSpPr>
          <a:spLocks noChangeArrowheads="1"/>
        </xdr:cNvSpPr>
      </xdr:nvSpPr>
      <xdr:spPr bwMode="auto">
        <a:xfrm>
          <a:off x="1304925" y="4467225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26</xdr:row>
      <xdr:rowOff>142875</xdr:rowOff>
    </xdr:from>
    <xdr:to>
      <xdr:col>7</xdr:col>
      <xdr:colOff>142875</xdr:colOff>
      <xdr:row>28</xdr:row>
      <xdr:rowOff>66675</xdr:rowOff>
    </xdr:to>
    <xdr:sp macro="" textlink="">
      <xdr:nvSpPr>
        <xdr:cNvPr id="159" name="Text Box 161">
          <a:extLst>
            <a:ext uri="{FF2B5EF4-FFF2-40B4-BE49-F238E27FC236}">
              <a16:creationId xmlns:a16="http://schemas.microsoft.com/office/drawing/2014/main" id="{00000000-0008-0000-7100-00009F000000}"/>
            </a:ext>
          </a:extLst>
        </xdr:cNvPr>
        <xdr:cNvSpPr txBox="1">
          <a:spLocks noChangeArrowheads="1"/>
        </xdr:cNvSpPr>
      </xdr:nvSpPr>
      <xdr:spPr bwMode="auto">
        <a:xfrm>
          <a:off x="1104900" y="4257675"/>
          <a:ext cx="17145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</a:t>
          </a:r>
        </a:p>
      </xdr:txBody>
    </xdr:sp>
    <xdr:clientData/>
  </xdr:twoCellAnchor>
  <xdr:twoCellAnchor>
    <xdr:from>
      <xdr:col>8</xdr:col>
      <xdr:colOff>47625</xdr:colOff>
      <xdr:row>26</xdr:row>
      <xdr:rowOff>152400</xdr:rowOff>
    </xdr:from>
    <xdr:to>
      <xdr:col>9</xdr:col>
      <xdr:colOff>57150</xdr:colOff>
      <xdr:row>28</xdr:row>
      <xdr:rowOff>0</xdr:rowOff>
    </xdr:to>
    <xdr:sp macro="" textlink="">
      <xdr:nvSpPr>
        <xdr:cNvPr id="160" name="Text Box 162">
          <a:extLst>
            <a:ext uri="{FF2B5EF4-FFF2-40B4-BE49-F238E27FC236}">
              <a16:creationId xmlns:a16="http://schemas.microsoft.com/office/drawing/2014/main" id="{00000000-0008-0000-7100-0000A0000000}"/>
            </a:ext>
          </a:extLst>
        </xdr:cNvPr>
        <xdr:cNvSpPr txBox="1">
          <a:spLocks noChangeArrowheads="1"/>
        </xdr:cNvSpPr>
      </xdr:nvSpPr>
      <xdr:spPr bwMode="auto">
        <a:xfrm>
          <a:off x="1343025" y="4267200"/>
          <a:ext cx="1714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N3</a:t>
          </a:r>
        </a:p>
      </xdr:txBody>
    </xdr:sp>
    <xdr:clientData/>
  </xdr:twoCellAnchor>
  <xdr:twoCellAnchor>
    <xdr:from>
      <xdr:col>6</xdr:col>
      <xdr:colOff>142875</xdr:colOff>
      <xdr:row>29</xdr:row>
      <xdr:rowOff>133350</xdr:rowOff>
    </xdr:from>
    <xdr:to>
      <xdr:col>7</xdr:col>
      <xdr:colOff>152400</xdr:colOff>
      <xdr:row>31</xdr:row>
      <xdr:rowOff>19050</xdr:rowOff>
    </xdr:to>
    <xdr:sp macro="" textlink="">
      <xdr:nvSpPr>
        <xdr:cNvPr id="161" name="Text Box 163">
          <a:extLst>
            <a:ext uri="{FF2B5EF4-FFF2-40B4-BE49-F238E27FC236}">
              <a16:creationId xmlns:a16="http://schemas.microsoft.com/office/drawing/2014/main" id="{00000000-0008-0000-7100-0000A1000000}"/>
            </a:ext>
          </a:extLst>
        </xdr:cNvPr>
        <xdr:cNvSpPr txBox="1">
          <a:spLocks noChangeArrowheads="1"/>
        </xdr:cNvSpPr>
      </xdr:nvSpPr>
      <xdr:spPr bwMode="auto">
        <a:xfrm>
          <a:off x="1114425" y="4733925"/>
          <a:ext cx="1714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6</xdr:col>
      <xdr:colOff>142875</xdr:colOff>
      <xdr:row>28</xdr:row>
      <xdr:rowOff>19050</xdr:rowOff>
    </xdr:from>
    <xdr:to>
      <xdr:col>7</xdr:col>
      <xdr:colOff>152400</xdr:colOff>
      <xdr:row>29</xdr:row>
      <xdr:rowOff>190500</xdr:rowOff>
    </xdr:to>
    <xdr:sp macro="" textlink="">
      <xdr:nvSpPr>
        <xdr:cNvPr id="162" name="Text Box 164">
          <a:extLst>
            <a:ext uri="{FF2B5EF4-FFF2-40B4-BE49-F238E27FC236}">
              <a16:creationId xmlns:a16="http://schemas.microsoft.com/office/drawing/2014/main" id="{00000000-0008-0000-7100-0000A2000000}"/>
            </a:ext>
          </a:extLst>
        </xdr:cNvPr>
        <xdr:cNvSpPr txBox="1">
          <a:spLocks noChangeArrowheads="1"/>
        </xdr:cNvSpPr>
      </xdr:nvSpPr>
      <xdr:spPr bwMode="auto">
        <a:xfrm>
          <a:off x="1114425" y="4457700"/>
          <a:ext cx="1714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N10A</a:t>
          </a:r>
        </a:p>
      </xdr:txBody>
    </xdr:sp>
    <xdr:clientData/>
  </xdr:twoCellAnchor>
  <xdr:twoCellAnchor>
    <xdr:from>
      <xdr:col>8</xdr:col>
      <xdr:colOff>47625</xdr:colOff>
      <xdr:row>28</xdr:row>
      <xdr:rowOff>57150</xdr:rowOff>
    </xdr:from>
    <xdr:to>
      <xdr:col>9</xdr:col>
      <xdr:colOff>57150</xdr:colOff>
      <xdr:row>29</xdr:row>
      <xdr:rowOff>152400</xdr:rowOff>
    </xdr:to>
    <xdr:sp macro="" textlink="">
      <xdr:nvSpPr>
        <xdr:cNvPr id="163" name="Text Box 165">
          <a:extLst>
            <a:ext uri="{FF2B5EF4-FFF2-40B4-BE49-F238E27FC236}">
              <a16:creationId xmlns:a16="http://schemas.microsoft.com/office/drawing/2014/main" id="{00000000-0008-0000-7100-0000A3000000}"/>
            </a:ext>
          </a:extLst>
        </xdr:cNvPr>
        <xdr:cNvSpPr txBox="1">
          <a:spLocks noChangeArrowheads="1"/>
        </xdr:cNvSpPr>
      </xdr:nvSpPr>
      <xdr:spPr bwMode="auto">
        <a:xfrm>
          <a:off x="1343025" y="4495800"/>
          <a:ext cx="17145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N12</a:t>
          </a:r>
        </a:p>
      </xdr:txBody>
    </xdr:sp>
    <xdr:clientData/>
  </xdr:twoCellAnchor>
  <xdr:twoCellAnchor>
    <xdr:from>
      <xdr:col>14</xdr:col>
      <xdr:colOff>152400</xdr:colOff>
      <xdr:row>27</xdr:row>
      <xdr:rowOff>190500</xdr:rowOff>
    </xdr:from>
    <xdr:to>
      <xdr:col>15</xdr:col>
      <xdr:colOff>66675</xdr:colOff>
      <xdr:row>28</xdr:row>
      <xdr:rowOff>76200</xdr:rowOff>
    </xdr:to>
    <xdr:sp macro="" textlink="">
      <xdr:nvSpPr>
        <xdr:cNvPr id="164" name="Oval 166">
          <a:extLst>
            <a:ext uri="{FF2B5EF4-FFF2-40B4-BE49-F238E27FC236}">
              <a16:creationId xmlns:a16="http://schemas.microsoft.com/office/drawing/2014/main" id="{00000000-0008-0000-7100-0000A4000000}"/>
            </a:ext>
          </a:extLst>
        </xdr:cNvPr>
        <xdr:cNvSpPr>
          <a:spLocks noChangeArrowheads="1"/>
        </xdr:cNvSpPr>
      </xdr:nvSpPr>
      <xdr:spPr bwMode="auto">
        <a:xfrm>
          <a:off x="2419350" y="4438650"/>
          <a:ext cx="76200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152400</xdr:colOff>
      <xdr:row>27</xdr:row>
      <xdr:rowOff>123825</xdr:rowOff>
    </xdr:from>
    <xdr:to>
      <xdr:col>18</xdr:col>
      <xdr:colOff>209550</xdr:colOff>
      <xdr:row>28</xdr:row>
      <xdr:rowOff>152400</xdr:rowOff>
    </xdr:to>
    <xdr:sp macro="" textlink="">
      <xdr:nvSpPr>
        <xdr:cNvPr id="165" name="Oval 167">
          <a:extLst>
            <a:ext uri="{FF2B5EF4-FFF2-40B4-BE49-F238E27FC236}">
              <a16:creationId xmlns:a16="http://schemas.microsoft.com/office/drawing/2014/main" id="{00000000-0008-0000-7100-0000A5000000}"/>
            </a:ext>
          </a:extLst>
        </xdr:cNvPr>
        <xdr:cNvSpPr>
          <a:spLocks noChangeArrowheads="1"/>
        </xdr:cNvSpPr>
      </xdr:nvSpPr>
      <xdr:spPr bwMode="auto">
        <a:xfrm>
          <a:off x="2905125" y="4400550"/>
          <a:ext cx="171450" cy="190500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57150</xdr:colOff>
      <xdr:row>24</xdr:row>
      <xdr:rowOff>133350</xdr:rowOff>
    </xdr:from>
    <xdr:to>
      <xdr:col>14</xdr:col>
      <xdr:colOff>76200</xdr:colOff>
      <xdr:row>25</xdr:row>
      <xdr:rowOff>133350</xdr:rowOff>
    </xdr:to>
    <xdr:grpSp>
      <xdr:nvGrpSpPr>
        <xdr:cNvPr id="166" name="Group 168">
          <a:extLst>
            <a:ext uri="{FF2B5EF4-FFF2-40B4-BE49-F238E27FC236}">
              <a16:creationId xmlns:a16="http://schemas.microsoft.com/office/drawing/2014/main" id="{00000000-0008-0000-7100-0000A6000000}"/>
            </a:ext>
          </a:extLst>
        </xdr:cNvPr>
        <xdr:cNvGrpSpPr>
          <a:grpSpLocks/>
        </xdr:cNvGrpSpPr>
      </xdr:nvGrpSpPr>
      <xdr:grpSpPr bwMode="auto">
        <a:xfrm rot="-5400000">
          <a:off x="2162175" y="3948479"/>
          <a:ext cx="161192" cy="180242"/>
          <a:chOff x="1007" y="715"/>
          <a:chExt cx="16" cy="20"/>
        </a:xfrm>
      </xdr:grpSpPr>
      <xdr:sp macro="" textlink="">
        <xdr:nvSpPr>
          <xdr:cNvPr id="167" name="Line 169">
            <a:extLst>
              <a:ext uri="{FF2B5EF4-FFF2-40B4-BE49-F238E27FC236}">
                <a16:creationId xmlns:a16="http://schemas.microsoft.com/office/drawing/2014/main" id="{00000000-0008-0000-7100-0000A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170">
            <a:extLst>
              <a:ext uri="{FF2B5EF4-FFF2-40B4-BE49-F238E27FC236}">
                <a16:creationId xmlns:a16="http://schemas.microsoft.com/office/drawing/2014/main" id="{00000000-0008-0000-7100-0000A8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28575</xdr:rowOff>
    </xdr:from>
    <xdr:to>
      <xdr:col>14</xdr:col>
      <xdr:colOff>76200</xdr:colOff>
      <xdr:row>22</xdr:row>
      <xdr:rowOff>142875</xdr:rowOff>
    </xdr:to>
    <xdr:grpSp>
      <xdr:nvGrpSpPr>
        <xdr:cNvPr id="169" name="Group 171">
          <a:extLst>
            <a:ext uri="{FF2B5EF4-FFF2-40B4-BE49-F238E27FC236}">
              <a16:creationId xmlns:a16="http://schemas.microsoft.com/office/drawing/2014/main" id="{00000000-0008-0000-7100-0000A9000000}"/>
            </a:ext>
          </a:extLst>
        </xdr:cNvPr>
        <xdr:cNvGrpSpPr>
          <a:grpSpLocks/>
        </xdr:cNvGrpSpPr>
      </xdr:nvGrpSpPr>
      <xdr:grpSpPr bwMode="auto">
        <a:xfrm>
          <a:off x="2105025" y="3369652"/>
          <a:ext cx="227867" cy="275492"/>
          <a:chOff x="276" y="271"/>
          <a:chExt cx="25" cy="29"/>
        </a:xfrm>
      </xdr:grpSpPr>
      <xdr:sp macro="" textlink="">
        <xdr:nvSpPr>
          <xdr:cNvPr id="170" name="Oval 172">
            <a:extLst>
              <a:ext uri="{FF2B5EF4-FFF2-40B4-BE49-F238E27FC236}">
                <a16:creationId xmlns:a16="http://schemas.microsoft.com/office/drawing/2014/main" id="{00000000-0008-0000-7100-0000AA000000}"/>
              </a:ext>
            </a:extLst>
          </xdr:cNvPr>
          <xdr:cNvSpPr>
            <a:spLocks noChangeArrowheads="1"/>
          </xdr:cNvSpPr>
        </xdr:nvSpPr>
        <xdr:spPr bwMode="auto">
          <a:xfrm>
            <a:off x="276" y="271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1" name="Text Box 173">
            <a:extLst>
              <a:ext uri="{FF2B5EF4-FFF2-40B4-BE49-F238E27FC236}">
                <a16:creationId xmlns:a16="http://schemas.microsoft.com/office/drawing/2014/main" id="{00000000-0008-0000-7100-0000A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0" y="271"/>
            <a:ext cx="19" cy="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0" anchor="ctr" upright="1"/>
          <a:lstStyle/>
          <a:p>
            <a:pPr algn="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N9B</a:t>
            </a:r>
          </a:p>
        </xdr:txBody>
      </xdr:sp>
    </xdr:grpSp>
    <xdr:clientData/>
  </xdr:twoCellAnchor>
  <xdr:twoCellAnchor>
    <xdr:from>
      <xdr:col>15</xdr:col>
      <xdr:colOff>0</xdr:colOff>
      <xdr:row>23</xdr:row>
      <xdr:rowOff>57150</xdr:rowOff>
    </xdr:from>
    <xdr:to>
      <xdr:col>16</xdr:col>
      <xdr:colOff>9525</xdr:colOff>
      <xdr:row>24</xdr:row>
      <xdr:rowOff>19050</xdr:rowOff>
    </xdr:to>
    <xdr:grpSp>
      <xdr:nvGrpSpPr>
        <xdr:cNvPr id="172" name="Group 174">
          <a:extLst>
            <a:ext uri="{FF2B5EF4-FFF2-40B4-BE49-F238E27FC236}">
              <a16:creationId xmlns:a16="http://schemas.microsoft.com/office/drawing/2014/main" id="{00000000-0008-0000-7100-0000AC000000}"/>
            </a:ext>
          </a:extLst>
        </xdr:cNvPr>
        <xdr:cNvGrpSpPr>
          <a:grpSpLocks/>
        </xdr:cNvGrpSpPr>
      </xdr:nvGrpSpPr>
      <xdr:grpSpPr bwMode="auto">
        <a:xfrm rot="-5400000">
          <a:off x="2441698" y="3696799"/>
          <a:ext cx="123092" cy="170717"/>
          <a:chOff x="1007" y="715"/>
          <a:chExt cx="16" cy="20"/>
        </a:xfrm>
      </xdr:grpSpPr>
      <xdr:sp macro="" textlink="">
        <xdr:nvSpPr>
          <xdr:cNvPr id="173" name="Line 175">
            <a:extLst>
              <a:ext uri="{FF2B5EF4-FFF2-40B4-BE49-F238E27FC236}">
                <a16:creationId xmlns:a16="http://schemas.microsoft.com/office/drawing/2014/main" id="{00000000-0008-0000-7100-0000A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176">
            <a:extLst>
              <a:ext uri="{FF2B5EF4-FFF2-40B4-BE49-F238E27FC236}">
                <a16:creationId xmlns:a16="http://schemas.microsoft.com/office/drawing/2014/main" id="{00000000-0008-0000-7100-0000AE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123825</xdr:colOff>
      <xdr:row>20</xdr:row>
      <xdr:rowOff>133350</xdr:rowOff>
    </xdr:from>
    <xdr:to>
      <xdr:col>16</xdr:col>
      <xdr:colOff>19050</xdr:colOff>
      <xdr:row>22</xdr:row>
      <xdr:rowOff>19050</xdr:rowOff>
    </xdr:to>
    <xdr:sp macro="" textlink="">
      <xdr:nvSpPr>
        <xdr:cNvPr id="175" name="Oval 177">
          <a:extLst>
            <a:ext uri="{FF2B5EF4-FFF2-40B4-BE49-F238E27FC236}">
              <a16:creationId xmlns:a16="http://schemas.microsoft.com/office/drawing/2014/main" id="{00000000-0008-0000-7100-0000AF000000}"/>
            </a:ext>
          </a:extLst>
        </xdr:cNvPr>
        <xdr:cNvSpPr>
          <a:spLocks noChangeArrowheads="1"/>
        </xdr:cNvSpPr>
      </xdr:nvSpPr>
      <xdr:spPr bwMode="auto">
        <a:xfrm>
          <a:off x="2390775" y="3276600"/>
          <a:ext cx="21907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152400</xdr:colOff>
      <xdr:row>20</xdr:row>
      <xdr:rowOff>123825</xdr:rowOff>
    </xdr:from>
    <xdr:to>
      <xdr:col>15</xdr:col>
      <xdr:colOff>161925</xdr:colOff>
      <xdr:row>22</xdr:row>
      <xdr:rowOff>76200</xdr:rowOff>
    </xdr:to>
    <xdr:sp macro="" textlink="">
      <xdr:nvSpPr>
        <xdr:cNvPr id="176" name="Text Box 178">
          <a:extLst>
            <a:ext uri="{FF2B5EF4-FFF2-40B4-BE49-F238E27FC236}">
              <a16:creationId xmlns:a16="http://schemas.microsoft.com/office/drawing/2014/main" id="{00000000-0008-0000-7100-0000B0000000}"/>
            </a:ext>
          </a:extLst>
        </xdr:cNvPr>
        <xdr:cNvSpPr txBox="1">
          <a:spLocks noChangeArrowheads="1"/>
        </xdr:cNvSpPr>
      </xdr:nvSpPr>
      <xdr:spPr bwMode="auto">
        <a:xfrm>
          <a:off x="2419350" y="3267075"/>
          <a:ext cx="1714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N10B</a:t>
          </a:r>
        </a:p>
      </xdr:txBody>
    </xdr:sp>
    <xdr:clientData/>
  </xdr:twoCellAnchor>
  <xdr:twoCellAnchor>
    <xdr:from>
      <xdr:col>13</xdr:col>
      <xdr:colOff>152400</xdr:colOff>
      <xdr:row>22</xdr:row>
      <xdr:rowOff>104775</xdr:rowOff>
    </xdr:from>
    <xdr:to>
      <xdr:col>13</xdr:col>
      <xdr:colOff>152400</xdr:colOff>
      <xdr:row>25</xdr:row>
      <xdr:rowOff>19050</xdr:rowOff>
    </xdr:to>
    <xdr:sp macro="" textlink="">
      <xdr:nvSpPr>
        <xdr:cNvPr id="177" name="Line 179">
          <a:extLst>
            <a:ext uri="{FF2B5EF4-FFF2-40B4-BE49-F238E27FC236}">
              <a16:creationId xmlns:a16="http://schemas.microsoft.com/office/drawing/2014/main" id="{00000000-0008-0000-7100-0000B1000000}"/>
            </a:ext>
          </a:extLst>
        </xdr:cNvPr>
        <xdr:cNvSpPr>
          <a:spLocks noChangeShapeType="1"/>
        </xdr:cNvSpPr>
      </xdr:nvSpPr>
      <xdr:spPr bwMode="auto">
        <a:xfrm flipV="1">
          <a:off x="2257425" y="357187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22</xdr:row>
      <xdr:rowOff>85725</xdr:rowOff>
    </xdr:from>
    <xdr:to>
      <xdr:col>15</xdr:col>
      <xdr:colOff>85725</xdr:colOff>
      <xdr:row>23</xdr:row>
      <xdr:rowOff>76200</xdr:rowOff>
    </xdr:to>
    <xdr:sp macro="" textlink="">
      <xdr:nvSpPr>
        <xdr:cNvPr id="178" name="Line 180">
          <a:extLst>
            <a:ext uri="{FF2B5EF4-FFF2-40B4-BE49-F238E27FC236}">
              <a16:creationId xmlns:a16="http://schemas.microsoft.com/office/drawing/2014/main" id="{00000000-0008-0000-7100-0000B2000000}"/>
            </a:ext>
          </a:extLst>
        </xdr:cNvPr>
        <xdr:cNvSpPr>
          <a:spLocks noChangeShapeType="1"/>
        </xdr:cNvSpPr>
      </xdr:nvSpPr>
      <xdr:spPr bwMode="auto">
        <a:xfrm flipV="1">
          <a:off x="2514600" y="355282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123825</xdr:colOff>
      <xdr:row>21</xdr:row>
      <xdr:rowOff>161925</xdr:rowOff>
    </xdr:from>
    <xdr:to>
      <xdr:col>25</xdr:col>
      <xdr:colOff>19050</xdr:colOff>
      <xdr:row>23</xdr:row>
      <xdr:rowOff>9525</xdr:rowOff>
    </xdr:to>
    <xdr:sp macro="" textlink="">
      <xdr:nvSpPr>
        <xdr:cNvPr id="179" name="Oval 181">
          <a:extLst>
            <a:ext uri="{FF2B5EF4-FFF2-40B4-BE49-F238E27FC236}">
              <a16:creationId xmlns:a16="http://schemas.microsoft.com/office/drawing/2014/main" id="{00000000-0008-0000-7100-0000B3000000}"/>
            </a:ext>
          </a:extLst>
        </xdr:cNvPr>
        <xdr:cNvSpPr>
          <a:spLocks noChangeArrowheads="1"/>
        </xdr:cNvSpPr>
      </xdr:nvSpPr>
      <xdr:spPr bwMode="auto">
        <a:xfrm>
          <a:off x="3848100" y="3467100"/>
          <a:ext cx="219075" cy="1714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22</xdr:row>
      <xdr:rowOff>19050</xdr:rowOff>
    </xdr:from>
    <xdr:to>
      <xdr:col>24</xdr:col>
      <xdr:colOff>161925</xdr:colOff>
      <xdr:row>23</xdr:row>
      <xdr:rowOff>19050</xdr:rowOff>
    </xdr:to>
    <xdr:sp macro="" textlink="">
      <xdr:nvSpPr>
        <xdr:cNvPr id="180" name="Text Box 182">
          <a:extLst>
            <a:ext uri="{FF2B5EF4-FFF2-40B4-BE49-F238E27FC236}">
              <a16:creationId xmlns:a16="http://schemas.microsoft.com/office/drawing/2014/main" id="{00000000-0008-0000-7100-0000B4000000}"/>
            </a:ext>
          </a:extLst>
        </xdr:cNvPr>
        <xdr:cNvSpPr txBox="1">
          <a:spLocks noChangeArrowheads="1"/>
        </xdr:cNvSpPr>
      </xdr:nvSpPr>
      <xdr:spPr bwMode="auto">
        <a:xfrm>
          <a:off x="3886200" y="3486150"/>
          <a:ext cx="1619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N2</a:t>
          </a:r>
        </a:p>
      </xdr:txBody>
    </xdr:sp>
    <xdr:clientData/>
  </xdr:twoCellAnchor>
  <xdr:twoCellAnchor>
    <xdr:from>
      <xdr:col>23</xdr:col>
      <xdr:colOff>123825</xdr:colOff>
      <xdr:row>20</xdr:row>
      <xdr:rowOff>76200</xdr:rowOff>
    </xdr:from>
    <xdr:to>
      <xdr:col>25</xdr:col>
      <xdr:colOff>19050</xdr:colOff>
      <xdr:row>21</xdr:row>
      <xdr:rowOff>161925</xdr:rowOff>
    </xdr:to>
    <xdr:sp macro="" textlink="">
      <xdr:nvSpPr>
        <xdr:cNvPr id="181" name="Oval 183">
          <a:extLst>
            <a:ext uri="{FF2B5EF4-FFF2-40B4-BE49-F238E27FC236}">
              <a16:creationId xmlns:a16="http://schemas.microsoft.com/office/drawing/2014/main" id="{00000000-0008-0000-7100-0000B5000000}"/>
            </a:ext>
          </a:extLst>
        </xdr:cNvPr>
        <xdr:cNvSpPr>
          <a:spLocks noChangeArrowheads="1"/>
        </xdr:cNvSpPr>
      </xdr:nvSpPr>
      <xdr:spPr bwMode="auto">
        <a:xfrm>
          <a:off x="3848100" y="3219450"/>
          <a:ext cx="2190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20</xdr:row>
      <xdr:rowOff>57150</xdr:rowOff>
    </xdr:from>
    <xdr:to>
      <xdr:col>25</xdr:col>
      <xdr:colOff>38100</xdr:colOff>
      <xdr:row>21</xdr:row>
      <xdr:rowOff>180975</xdr:rowOff>
    </xdr:to>
    <xdr:sp macro="" textlink="">
      <xdr:nvSpPr>
        <xdr:cNvPr id="182" name="Text Box 184">
          <a:extLst>
            <a:ext uri="{FF2B5EF4-FFF2-40B4-BE49-F238E27FC236}">
              <a16:creationId xmlns:a16="http://schemas.microsoft.com/office/drawing/2014/main" id="{00000000-0008-0000-7100-0000B6000000}"/>
            </a:ext>
          </a:extLst>
        </xdr:cNvPr>
        <xdr:cNvSpPr txBox="1">
          <a:spLocks noChangeArrowheads="1"/>
        </xdr:cNvSpPr>
      </xdr:nvSpPr>
      <xdr:spPr bwMode="auto">
        <a:xfrm>
          <a:off x="3867150" y="3200400"/>
          <a:ext cx="2190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N5</a:t>
          </a:r>
        </a:p>
      </xdr:txBody>
    </xdr:sp>
    <xdr:clientData/>
  </xdr:twoCellAnchor>
  <xdr:twoCellAnchor>
    <xdr:from>
      <xdr:col>23</xdr:col>
      <xdr:colOff>123825</xdr:colOff>
      <xdr:row>18</xdr:row>
      <xdr:rowOff>190500</xdr:rowOff>
    </xdr:from>
    <xdr:to>
      <xdr:col>25</xdr:col>
      <xdr:colOff>19050</xdr:colOff>
      <xdr:row>20</xdr:row>
      <xdr:rowOff>66675</xdr:rowOff>
    </xdr:to>
    <xdr:sp macro="" textlink="">
      <xdr:nvSpPr>
        <xdr:cNvPr id="183" name="Oval 185">
          <a:extLst>
            <a:ext uri="{FF2B5EF4-FFF2-40B4-BE49-F238E27FC236}">
              <a16:creationId xmlns:a16="http://schemas.microsoft.com/office/drawing/2014/main" id="{00000000-0008-0000-7100-0000B7000000}"/>
            </a:ext>
          </a:extLst>
        </xdr:cNvPr>
        <xdr:cNvSpPr>
          <a:spLocks noChangeArrowheads="1"/>
        </xdr:cNvSpPr>
      </xdr:nvSpPr>
      <xdr:spPr bwMode="auto">
        <a:xfrm>
          <a:off x="3848100" y="2981325"/>
          <a:ext cx="219075" cy="2286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161925</xdr:colOff>
      <xdr:row>19</xdr:row>
      <xdr:rowOff>19050</xdr:rowOff>
    </xdr:from>
    <xdr:to>
      <xdr:col>25</xdr:col>
      <xdr:colOff>0</xdr:colOff>
      <xdr:row>20</xdr:row>
      <xdr:rowOff>95250</xdr:rowOff>
    </xdr:to>
    <xdr:sp macro="" textlink="">
      <xdr:nvSpPr>
        <xdr:cNvPr id="184" name="Text Box 186">
          <a:extLst>
            <a:ext uri="{FF2B5EF4-FFF2-40B4-BE49-F238E27FC236}">
              <a16:creationId xmlns:a16="http://schemas.microsoft.com/office/drawing/2014/main" id="{00000000-0008-0000-7100-0000B8000000}"/>
            </a:ext>
          </a:extLst>
        </xdr:cNvPr>
        <xdr:cNvSpPr txBox="1">
          <a:spLocks noChangeArrowheads="1"/>
        </xdr:cNvSpPr>
      </xdr:nvSpPr>
      <xdr:spPr bwMode="auto">
        <a:xfrm>
          <a:off x="3886200" y="3000375"/>
          <a:ext cx="1619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N7</a:t>
          </a:r>
        </a:p>
      </xdr:txBody>
    </xdr:sp>
    <xdr:clientData/>
  </xdr:twoCellAnchor>
  <xdr:twoCellAnchor>
    <xdr:from>
      <xdr:col>20</xdr:col>
      <xdr:colOff>114300</xdr:colOff>
      <xdr:row>28</xdr:row>
      <xdr:rowOff>133350</xdr:rowOff>
    </xdr:from>
    <xdr:to>
      <xdr:col>21</xdr:col>
      <xdr:colOff>76200</xdr:colOff>
      <xdr:row>29</xdr:row>
      <xdr:rowOff>180975</xdr:rowOff>
    </xdr:to>
    <xdr:sp macro="" textlink="">
      <xdr:nvSpPr>
        <xdr:cNvPr id="185" name="Oval 187">
          <a:extLst>
            <a:ext uri="{FF2B5EF4-FFF2-40B4-BE49-F238E27FC236}">
              <a16:creationId xmlns:a16="http://schemas.microsoft.com/office/drawing/2014/main" id="{00000000-0008-0000-7100-0000B9000000}"/>
            </a:ext>
          </a:extLst>
        </xdr:cNvPr>
        <xdr:cNvSpPr>
          <a:spLocks noChangeArrowheads="1"/>
        </xdr:cNvSpPr>
      </xdr:nvSpPr>
      <xdr:spPr bwMode="auto">
        <a:xfrm>
          <a:off x="3352800" y="4572000"/>
          <a:ext cx="1238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28</xdr:row>
      <xdr:rowOff>152400</xdr:rowOff>
    </xdr:from>
    <xdr:to>
      <xdr:col>21</xdr:col>
      <xdr:colOff>38100</xdr:colOff>
      <xdr:row>29</xdr:row>
      <xdr:rowOff>190500</xdr:rowOff>
    </xdr:to>
    <xdr:sp macro="" textlink="">
      <xdr:nvSpPr>
        <xdr:cNvPr id="186" name="Text Box 188">
          <a:extLst>
            <a:ext uri="{FF2B5EF4-FFF2-40B4-BE49-F238E27FC236}">
              <a16:creationId xmlns:a16="http://schemas.microsoft.com/office/drawing/2014/main" id="{00000000-0008-0000-7100-0000BA000000}"/>
            </a:ext>
          </a:extLst>
        </xdr:cNvPr>
        <xdr:cNvSpPr txBox="1">
          <a:spLocks noChangeArrowheads="1"/>
        </xdr:cNvSpPr>
      </xdr:nvSpPr>
      <xdr:spPr bwMode="auto">
        <a:xfrm>
          <a:off x="3400425" y="4591050"/>
          <a:ext cx="381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N4</a:t>
          </a:r>
        </a:p>
      </xdr:txBody>
    </xdr:sp>
    <xdr:clientData/>
  </xdr:twoCellAnchor>
  <xdr:twoCellAnchor>
    <xdr:from>
      <xdr:col>17</xdr:col>
      <xdr:colOff>0</xdr:colOff>
      <xdr:row>29</xdr:row>
      <xdr:rowOff>9525</xdr:rowOff>
    </xdr:from>
    <xdr:to>
      <xdr:col>18</xdr:col>
      <xdr:colOff>66675</xdr:colOff>
      <xdr:row>30</xdr:row>
      <xdr:rowOff>57150</xdr:rowOff>
    </xdr:to>
    <xdr:sp macro="" textlink="">
      <xdr:nvSpPr>
        <xdr:cNvPr id="187" name="Oval 189">
          <a:extLst>
            <a:ext uri="{FF2B5EF4-FFF2-40B4-BE49-F238E27FC236}">
              <a16:creationId xmlns:a16="http://schemas.microsoft.com/office/drawing/2014/main" id="{00000000-0008-0000-7100-0000BB000000}"/>
            </a:ext>
          </a:extLst>
        </xdr:cNvPr>
        <xdr:cNvSpPr>
          <a:spLocks noChangeArrowheads="1"/>
        </xdr:cNvSpPr>
      </xdr:nvSpPr>
      <xdr:spPr bwMode="auto">
        <a:xfrm>
          <a:off x="2752725" y="4610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95250</xdr:colOff>
      <xdr:row>30</xdr:row>
      <xdr:rowOff>142875</xdr:rowOff>
    </xdr:to>
    <xdr:sp macro="" textlink="">
      <xdr:nvSpPr>
        <xdr:cNvPr id="188" name="Text Box 190">
          <a:extLst>
            <a:ext uri="{FF2B5EF4-FFF2-40B4-BE49-F238E27FC236}">
              <a16:creationId xmlns:a16="http://schemas.microsoft.com/office/drawing/2014/main" id="{00000000-0008-0000-7100-0000BC000000}"/>
            </a:ext>
          </a:extLst>
        </xdr:cNvPr>
        <xdr:cNvSpPr txBox="1">
          <a:spLocks noChangeArrowheads="1"/>
        </xdr:cNvSpPr>
      </xdr:nvSpPr>
      <xdr:spPr bwMode="auto">
        <a:xfrm>
          <a:off x="2752725" y="4600575"/>
          <a:ext cx="2571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MW1</a:t>
          </a:r>
        </a:p>
      </xdr:txBody>
    </xdr:sp>
    <xdr:clientData/>
  </xdr:twoCellAnchor>
  <xdr:twoCellAnchor>
    <xdr:from>
      <xdr:col>14</xdr:col>
      <xdr:colOff>28575</xdr:colOff>
      <xdr:row>25</xdr:row>
      <xdr:rowOff>152400</xdr:rowOff>
    </xdr:from>
    <xdr:to>
      <xdr:col>16</xdr:col>
      <xdr:colOff>38100</xdr:colOff>
      <xdr:row>28</xdr:row>
      <xdr:rowOff>0</xdr:rowOff>
    </xdr:to>
    <xdr:grpSp>
      <xdr:nvGrpSpPr>
        <xdr:cNvPr id="189" name="Group 191">
          <a:extLst>
            <a:ext uri="{FF2B5EF4-FFF2-40B4-BE49-F238E27FC236}">
              <a16:creationId xmlns:a16="http://schemas.microsoft.com/office/drawing/2014/main" id="{00000000-0008-0000-7100-0000BD000000}"/>
            </a:ext>
          </a:extLst>
        </xdr:cNvPr>
        <xdr:cNvGrpSpPr>
          <a:grpSpLocks/>
        </xdr:cNvGrpSpPr>
      </xdr:nvGrpSpPr>
      <xdr:grpSpPr bwMode="auto">
        <a:xfrm>
          <a:off x="2285267" y="4138246"/>
          <a:ext cx="331910" cy="331177"/>
          <a:chOff x="295" y="516"/>
          <a:chExt cx="37" cy="39"/>
        </a:xfrm>
      </xdr:grpSpPr>
      <xdr:sp macro="" textlink="">
        <xdr:nvSpPr>
          <xdr:cNvPr id="190" name="Text Box 192">
            <a:extLst>
              <a:ext uri="{FF2B5EF4-FFF2-40B4-BE49-F238E27FC236}">
                <a16:creationId xmlns:a16="http://schemas.microsoft.com/office/drawing/2014/main" id="{00000000-0008-0000-7100-0000B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N13A</a:t>
            </a:r>
          </a:p>
        </xdr:txBody>
      </xdr:sp>
      <xdr:sp macro="" textlink="">
        <xdr:nvSpPr>
          <xdr:cNvPr id="191" name="Oval 193">
            <a:extLst>
              <a:ext uri="{FF2B5EF4-FFF2-40B4-BE49-F238E27FC236}">
                <a16:creationId xmlns:a16="http://schemas.microsoft.com/office/drawing/2014/main" id="{00000000-0008-0000-7100-0000BF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20</xdr:col>
      <xdr:colOff>66675</xdr:colOff>
      <xdr:row>27</xdr:row>
      <xdr:rowOff>190500</xdr:rowOff>
    </xdr:from>
    <xdr:to>
      <xdr:col>20</xdr:col>
      <xdr:colOff>152400</xdr:colOff>
      <xdr:row>28</xdr:row>
      <xdr:rowOff>76200</xdr:rowOff>
    </xdr:to>
    <xdr:sp macro="" textlink="">
      <xdr:nvSpPr>
        <xdr:cNvPr id="192" name="Oval 194">
          <a:extLst>
            <a:ext uri="{FF2B5EF4-FFF2-40B4-BE49-F238E27FC236}">
              <a16:creationId xmlns:a16="http://schemas.microsoft.com/office/drawing/2014/main" id="{00000000-0008-0000-7100-0000C0000000}"/>
            </a:ext>
          </a:extLst>
        </xdr:cNvPr>
        <xdr:cNvSpPr>
          <a:spLocks noChangeArrowheads="1"/>
        </xdr:cNvSpPr>
      </xdr:nvSpPr>
      <xdr:spPr bwMode="auto">
        <a:xfrm>
          <a:off x="3305175" y="4438650"/>
          <a:ext cx="85725" cy="76200"/>
        </a:xfrm>
        <a:prstGeom prst="ellipse">
          <a:avLst/>
        </a:prstGeom>
        <a:noFill/>
        <a:ln w="6350" algn="ctr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152400</xdr:rowOff>
    </xdr:from>
    <xdr:to>
      <xdr:col>21</xdr:col>
      <xdr:colOff>19050</xdr:colOff>
      <xdr:row>28</xdr:row>
      <xdr:rowOff>0</xdr:rowOff>
    </xdr:to>
    <xdr:grpSp>
      <xdr:nvGrpSpPr>
        <xdr:cNvPr id="193" name="Group 195">
          <a:extLst>
            <a:ext uri="{FF2B5EF4-FFF2-40B4-BE49-F238E27FC236}">
              <a16:creationId xmlns:a16="http://schemas.microsoft.com/office/drawing/2014/main" id="{00000000-0008-0000-7100-0000C1000000}"/>
            </a:ext>
          </a:extLst>
        </xdr:cNvPr>
        <xdr:cNvGrpSpPr>
          <a:grpSpLocks/>
        </xdr:cNvGrpSpPr>
      </xdr:nvGrpSpPr>
      <xdr:grpSpPr bwMode="auto">
        <a:xfrm>
          <a:off x="3223846" y="4138246"/>
          <a:ext cx="180242" cy="331177"/>
          <a:chOff x="295" y="516"/>
          <a:chExt cx="37" cy="39"/>
        </a:xfrm>
      </xdr:grpSpPr>
      <xdr:sp macro="" textlink="">
        <xdr:nvSpPr>
          <xdr:cNvPr id="194" name="Text Box 196">
            <a:extLst>
              <a:ext uri="{FF2B5EF4-FFF2-40B4-BE49-F238E27FC236}">
                <a16:creationId xmlns:a16="http://schemas.microsoft.com/office/drawing/2014/main" id="{00000000-0008-0000-7100-0000C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5" y="516"/>
            <a:ext cx="37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Arial"/>
                <a:cs typeface="Arial"/>
              </a:rPr>
              <a:t>N13B</a:t>
            </a:r>
          </a:p>
        </xdr:txBody>
      </xdr:sp>
      <xdr:sp macro="" textlink="">
        <xdr:nvSpPr>
          <xdr:cNvPr id="195" name="Oval 197">
            <a:extLst>
              <a:ext uri="{FF2B5EF4-FFF2-40B4-BE49-F238E27FC236}">
                <a16:creationId xmlns:a16="http://schemas.microsoft.com/office/drawing/2014/main" id="{00000000-0008-0000-7100-0000C3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523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95250</xdr:colOff>
      <xdr:row>45</xdr:row>
      <xdr:rowOff>152400</xdr:rowOff>
    </xdr:from>
    <xdr:to>
      <xdr:col>5</xdr:col>
      <xdr:colOff>133350</xdr:colOff>
      <xdr:row>54</xdr:row>
      <xdr:rowOff>85725</xdr:rowOff>
    </xdr:to>
    <xdr:sp macro="" textlink="">
      <xdr:nvSpPr>
        <xdr:cNvPr id="196" name="Text Box 198">
          <a:extLst>
            <a:ext uri="{FF2B5EF4-FFF2-40B4-BE49-F238E27FC236}">
              <a16:creationId xmlns:a16="http://schemas.microsoft.com/office/drawing/2014/main" id="{00000000-0008-0000-7100-0000C4000000}"/>
            </a:ext>
          </a:extLst>
        </xdr:cNvPr>
        <xdr:cNvSpPr txBox="1">
          <a:spLocks noChangeArrowheads="1"/>
        </xdr:cNvSpPr>
      </xdr:nvSpPr>
      <xdr:spPr bwMode="auto">
        <a:xfrm>
          <a:off x="742950" y="7343775"/>
          <a:ext cx="200025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0" rIns="27432" bIns="32004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 (*)    TAN/TAN</a:t>
          </a:r>
        </a:p>
      </xdr:txBody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97" name="Text Box 199">
          <a:extLst>
            <a:ext uri="{FF2B5EF4-FFF2-40B4-BE49-F238E27FC236}">
              <a16:creationId xmlns:a16="http://schemas.microsoft.com/office/drawing/2014/main" id="{00000000-0008-0000-7100-0000C5000000}"/>
            </a:ext>
          </a:extLst>
        </xdr:cNvPr>
        <xdr:cNvSpPr txBox="1">
          <a:spLocks noChangeArrowheads="1"/>
        </xdr:cNvSpPr>
      </xdr:nvSpPr>
      <xdr:spPr bwMode="auto">
        <a:xfrm>
          <a:off x="2638425" y="8839200"/>
          <a:ext cx="17145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vert="vert270" wrap="square" lIns="27432" tIns="32004" rIns="0" bIns="0" anchor="t" upright="1"/>
        <a:lstStyle/>
        <a:p>
          <a:pPr algn="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rebuchet MS"/>
            </a:rPr>
            <a:t>ID  (*)</a:t>
          </a:r>
        </a:p>
      </xdr:txBody>
    </xdr:sp>
    <xdr:clientData/>
  </xdr:twoCellAnchor>
  <xdr:twoCellAnchor>
    <xdr:from>
      <xdr:col>22</xdr:col>
      <xdr:colOff>142875</xdr:colOff>
      <xdr:row>51</xdr:row>
      <xdr:rowOff>28575</xdr:rowOff>
    </xdr:from>
    <xdr:to>
      <xdr:col>23</xdr:col>
      <xdr:colOff>123825</xdr:colOff>
      <xdr:row>52</xdr:row>
      <xdr:rowOff>57150</xdr:rowOff>
    </xdr:to>
    <xdr:grpSp>
      <xdr:nvGrpSpPr>
        <xdr:cNvPr id="198" name="Group 200">
          <a:extLst>
            <a:ext uri="{FF2B5EF4-FFF2-40B4-BE49-F238E27FC236}">
              <a16:creationId xmlns:a16="http://schemas.microsoft.com/office/drawing/2014/main" id="{00000000-0008-0000-7100-0000C6000000}"/>
            </a:ext>
          </a:extLst>
        </xdr:cNvPr>
        <xdr:cNvGrpSpPr>
          <a:grpSpLocks/>
        </xdr:cNvGrpSpPr>
      </xdr:nvGrpSpPr>
      <xdr:grpSpPr bwMode="auto">
        <a:xfrm>
          <a:off x="3689106" y="8205421"/>
          <a:ext cx="142142" cy="189767"/>
          <a:chOff x="1007" y="715"/>
          <a:chExt cx="16" cy="20"/>
        </a:xfrm>
      </xdr:grpSpPr>
      <xdr:sp macro="" textlink="">
        <xdr:nvSpPr>
          <xdr:cNvPr id="199" name="Line 201">
            <a:extLst>
              <a:ext uri="{FF2B5EF4-FFF2-40B4-BE49-F238E27FC236}">
                <a16:creationId xmlns:a16="http://schemas.microsoft.com/office/drawing/2014/main" id="{00000000-0008-0000-7100-0000C7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202">
            <a:extLst>
              <a:ext uri="{FF2B5EF4-FFF2-40B4-BE49-F238E27FC236}">
                <a16:creationId xmlns:a16="http://schemas.microsoft.com/office/drawing/2014/main" id="{00000000-0008-0000-7100-0000C8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104775</xdr:colOff>
      <xdr:row>51</xdr:row>
      <xdr:rowOff>123825</xdr:rowOff>
    </xdr:from>
    <xdr:to>
      <xdr:col>26</xdr:col>
      <xdr:colOff>76200</xdr:colOff>
      <xdr:row>51</xdr:row>
      <xdr:rowOff>123825</xdr:rowOff>
    </xdr:to>
    <xdr:sp macro="" textlink="">
      <xdr:nvSpPr>
        <xdr:cNvPr id="201" name="Line 203">
          <a:extLst>
            <a:ext uri="{FF2B5EF4-FFF2-40B4-BE49-F238E27FC236}">
              <a16:creationId xmlns:a16="http://schemas.microsoft.com/office/drawing/2014/main" id="{00000000-0008-0000-7100-0000C9000000}"/>
            </a:ext>
          </a:extLst>
        </xdr:cNvPr>
        <xdr:cNvSpPr>
          <a:spLocks noChangeShapeType="1"/>
        </xdr:cNvSpPr>
      </xdr:nvSpPr>
      <xdr:spPr bwMode="auto">
        <a:xfrm flipH="1">
          <a:off x="3829050" y="82867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28575</xdr:colOff>
      <xdr:row>47</xdr:row>
      <xdr:rowOff>9525</xdr:rowOff>
    </xdr:from>
    <xdr:to>
      <xdr:col>13</xdr:col>
      <xdr:colOff>9525</xdr:colOff>
      <xdr:row>48</xdr:row>
      <xdr:rowOff>9525</xdr:rowOff>
    </xdr:to>
    <xdr:grpSp>
      <xdr:nvGrpSpPr>
        <xdr:cNvPr id="202" name="Group 204">
          <a:extLst>
            <a:ext uri="{FF2B5EF4-FFF2-40B4-BE49-F238E27FC236}">
              <a16:creationId xmlns:a16="http://schemas.microsoft.com/office/drawing/2014/main" id="{00000000-0008-0000-7100-0000CA000000}"/>
            </a:ext>
          </a:extLst>
        </xdr:cNvPr>
        <xdr:cNvGrpSpPr>
          <a:grpSpLocks/>
        </xdr:cNvGrpSpPr>
      </xdr:nvGrpSpPr>
      <xdr:grpSpPr bwMode="auto">
        <a:xfrm rot="10800000">
          <a:off x="1962883" y="7541602"/>
          <a:ext cx="142142" cy="161192"/>
          <a:chOff x="1007" y="715"/>
          <a:chExt cx="16" cy="20"/>
        </a:xfrm>
      </xdr:grpSpPr>
      <xdr:sp macro="" textlink="">
        <xdr:nvSpPr>
          <xdr:cNvPr id="203" name="Line 205">
            <a:extLst>
              <a:ext uri="{FF2B5EF4-FFF2-40B4-BE49-F238E27FC236}">
                <a16:creationId xmlns:a16="http://schemas.microsoft.com/office/drawing/2014/main" id="{00000000-0008-0000-7100-0000CB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06">
            <a:extLst>
              <a:ext uri="{FF2B5EF4-FFF2-40B4-BE49-F238E27FC236}">
                <a16:creationId xmlns:a16="http://schemas.microsoft.com/office/drawing/2014/main" id="{00000000-0008-0000-7100-0000CC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142875</xdr:colOff>
      <xdr:row>47</xdr:row>
      <xdr:rowOff>0</xdr:rowOff>
    </xdr:from>
    <xdr:to>
      <xdr:col>12</xdr:col>
      <xdr:colOff>0</xdr:colOff>
      <xdr:row>48</xdr:row>
      <xdr:rowOff>85725</xdr:rowOff>
    </xdr:to>
    <xdr:grpSp>
      <xdr:nvGrpSpPr>
        <xdr:cNvPr id="205" name="Group 207">
          <a:extLst>
            <a:ext uri="{FF2B5EF4-FFF2-40B4-BE49-F238E27FC236}">
              <a16:creationId xmlns:a16="http://schemas.microsoft.com/office/drawing/2014/main" id="{00000000-0008-0000-7100-0000CD000000}"/>
            </a:ext>
          </a:extLst>
        </xdr:cNvPr>
        <xdr:cNvGrpSpPr>
          <a:grpSpLocks/>
        </xdr:cNvGrpSpPr>
      </xdr:nvGrpSpPr>
      <xdr:grpSpPr bwMode="auto">
        <a:xfrm>
          <a:off x="1271221" y="7532077"/>
          <a:ext cx="663087" cy="246917"/>
          <a:chOff x="181" y="884"/>
          <a:chExt cx="75" cy="30"/>
        </a:xfrm>
      </xdr:grpSpPr>
      <xdr:sp macro="" textlink="">
        <xdr:nvSpPr>
          <xdr:cNvPr id="206" name="Oval 208">
            <a:extLst>
              <a:ext uri="{FF2B5EF4-FFF2-40B4-BE49-F238E27FC236}">
                <a16:creationId xmlns:a16="http://schemas.microsoft.com/office/drawing/2014/main" id="{00000000-0008-0000-7100-0000CE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07" name="Group 209">
            <a:extLst>
              <a:ext uri="{FF2B5EF4-FFF2-40B4-BE49-F238E27FC236}">
                <a16:creationId xmlns:a16="http://schemas.microsoft.com/office/drawing/2014/main" id="{00000000-0008-0000-7100-0000CF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08" name="Line 210">
              <a:extLst>
                <a:ext uri="{FF2B5EF4-FFF2-40B4-BE49-F238E27FC236}">
                  <a16:creationId xmlns:a16="http://schemas.microsoft.com/office/drawing/2014/main" id="{00000000-0008-0000-7100-0000D0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9" name="Text Box 211">
              <a:extLst>
                <a:ext uri="{FF2B5EF4-FFF2-40B4-BE49-F238E27FC236}">
                  <a16:creationId xmlns:a16="http://schemas.microsoft.com/office/drawing/2014/main" id="{00000000-0008-0000-7100-0000D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N12</a:t>
              </a:r>
            </a:p>
          </xdr:txBody>
        </xdr:sp>
      </xdr:grpSp>
    </xdr:grpSp>
    <xdr:clientData/>
  </xdr:twoCellAnchor>
  <xdr:twoCellAnchor>
    <xdr:from>
      <xdr:col>16</xdr:col>
      <xdr:colOff>19050</xdr:colOff>
      <xdr:row>58</xdr:row>
      <xdr:rowOff>38100</xdr:rowOff>
    </xdr:from>
    <xdr:to>
      <xdr:col>16</xdr:col>
      <xdr:colOff>104775</xdr:colOff>
      <xdr:row>58</xdr:row>
      <xdr:rowOff>123825</xdr:rowOff>
    </xdr:to>
    <xdr:sp macro="" textlink="">
      <xdr:nvSpPr>
        <xdr:cNvPr id="210" name="Oval 212">
          <a:extLst>
            <a:ext uri="{FF2B5EF4-FFF2-40B4-BE49-F238E27FC236}">
              <a16:creationId xmlns:a16="http://schemas.microsoft.com/office/drawing/2014/main" id="{00000000-0008-0000-7100-0000D2000000}"/>
            </a:ext>
          </a:extLst>
        </xdr:cNvPr>
        <xdr:cNvSpPr>
          <a:spLocks noChangeArrowheads="1"/>
        </xdr:cNvSpPr>
      </xdr:nvSpPr>
      <xdr:spPr bwMode="auto">
        <a:xfrm>
          <a:off x="2609850" y="9334500"/>
          <a:ext cx="85725" cy="8572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76200</xdr:colOff>
      <xdr:row>43</xdr:row>
      <xdr:rowOff>28575</xdr:rowOff>
    </xdr:from>
    <xdr:to>
      <xdr:col>27</xdr:col>
      <xdr:colOff>142875</xdr:colOff>
      <xdr:row>44</xdr:row>
      <xdr:rowOff>76200</xdr:rowOff>
    </xdr:to>
    <xdr:sp macro="" textlink="">
      <xdr:nvSpPr>
        <xdr:cNvPr id="211" name="Oval 213">
          <a:extLst>
            <a:ext uri="{FF2B5EF4-FFF2-40B4-BE49-F238E27FC236}">
              <a16:creationId xmlns:a16="http://schemas.microsoft.com/office/drawing/2014/main" id="{00000000-0008-0000-7100-0000D3000000}"/>
            </a:ext>
          </a:extLst>
        </xdr:cNvPr>
        <xdr:cNvSpPr>
          <a:spLocks noChangeArrowheads="1"/>
        </xdr:cNvSpPr>
      </xdr:nvSpPr>
      <xdr:spPr bwMode="auto">
        <a:xfrm>
          <a:off x="4286250" y="689610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123825</xdr:colOff>
      <xdr:row>43</xdr:row>
      <xdr:rowOff>76200</xdr:rowOff>
    </xdr:from>
    <xdr:to>
      <xdr:col>27</xdr:col>
      <xdr:colOff>133350</xdr:colOff>
      <xdr:row>44</xdr:row>
      <xdr:rowOff>114300</xdr:rowOff>
    </xdr:to>
    <xdr:sp macro="" textlink="">
      <xdr:nvSpPr>
        <xdr:cNvPr id="212" name="Text Box 214">
          <a:extLst>
            <a:ext uri="{FF2B5EF4-FFF2-40B4-BE49-F238E27FC236}">
              <a16:creationId xmlns:a16="http://schemas.microsoft.com/office/drawing/2014/main" id="{00000000-0008-0000-7100-0000D4000000}"/>
            </a:ext>
          </a:extLst>
        </xdr:cNvPr>
        <xdr:cNvSpPr txBox="1">
          <a:spLocks noChangeArrowheads="1"/>
        </xdr:cNvSpPr>
      </xdr:nvSpPr>
      <xdr:spPr bwMode="auto">
        <a:xfrm>
          <a:off x="4333875" y="6943725"/>
          <a:ext cx="1714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20</xdr:col>
      <xdr:colOff>38100</xdr:colOff>
      <xdr:row>36</xdr:row>
      <xdr:rowOff>19050</xdr:rowOff>
    </xdr:from>
    <xdr:to>
      <xdr:col>21</xdr:col>
      <xdr:colOff>0</xdr:colOff>
      <xdr:row>37</xdr:row>
      <xdr:rowOff>66675</xdr:rowOff>
    </xdr:to>
    <xdr:sp macro="" textlink="">
      <xdr:nvSpPr>
        <xdr:cNvPr id="213" name="Oval 215">
          <a:extLst>
            <a:ext uri="{FF2B5EF4-FFF2-40B4-BE49-F238E27FC236}">
              <a16:creationId xmlns:a16="http://schemas.microsoft.com/office/drawing/2014/main" id="{00000000-0008-0000-7100-0000D5000000}"/>
            </a:ext>
          </a:extLst>
        </xdr:cNvPr>
        <xdr:cNvSpPr>
          <a:spLocks noChangeArrowheads="1"/>
        </xdr:cNvSpPr>
      </xdr:nvSpPr>
      <xdr:spPr bwMode="auto">
        <a:xfrm>
          <a:off x="3276600" y="5753100"/>
          <a:ext cx="123825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76200</xdr:colOff>
      <xdr:row>36</xdr:row>
      <xdr:rowOff>9525</xdr:rowOff>
    </xdr:from>
    <xdr:to>
      <xdr:col>20</xdr:col>
      <xdr:colOff>257175</xdr:colOff>
      <xdr:row>38</xdr:row>
      <xdr:rowOff>28575</xdr:rowOff>
    </xdr:to>
    <xdr:sp macro="" textlink="">
      <xdr:nvSpPr>
        <xdr:cNvPr id="214" name="Text Box 216">
          <a:extLst>
            <a:ext uri="{FF2B5EF4-FFF2-40B4-BE49-F238E27FC236}">
              <a16:creationId xmlns:a16="http://schemas.microsoft.com/office/drawing/2014/main" id="{00000000-0008-0000-7100-0000D6000000}"/>
            </a:ext>
          </a:extLst>
        </xdr:cNvPr>
        <xdr:cNvSpPr txBox="1">
          <a:spLocks noChangeArrowheads="1"/>
        </xdr:cNvSpPr>
      </xdr:nvSpPr>
      <xdr:spPr bwMode="auto">
        <a:xfrm>
          <a:off x="3314700" y="5743575"/>
          <a:ext cx="857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N13B</a:t>
          </a:r>
        </a:p>
      </xdr:txBody>
    </xdr:sp>
    <xdr:clientData/>
  </xdr:twoCellAnchor>
  <xdr:twoCellAnchor>
    <xdr:from>
      <xdr:col>17</xdr:col>
      <xdr:colOff>123825</xdr:colOff>
      <xdr:row>20</xdr:row>
      <xdr:rowOff>38100</xdr:rowOff>
    </xdr:from>
    <xdr:to>
      <xdr:col>18</xdr:col>
      <xdr:colOff>190500</xdr:colOff>
      <xdr:row>21</xdr:row>
      <xdr:rowOff>123825</xdr:rowOff>
    </xdr:to>
    <xdr:sp macro="" textlink="">
      <xdr:nvSpPr>
        <xdr:cNvPr id="215" name="Oval 217">
          <a:extLst>
            <a:ext uri="{FF2B5EF4-FFF2-40B4-BE49-F238E27FC236}">
              <a16:creationId xmlns:a16="http://schemas.microsoft.com/office/drawing/2014/main" id="{00000000-0008-0000-7100-0000D7000000}"/>
            </a:ext>
          </a:extLst>
        </xdr:cNvPr>
        <xdr:cNvSpPr>
          <a:spLocks noChangeArrowheads="1"/>
        </xdr:cNvSpPr>
      </xdr:nvSpPr>
      <xdr:spPr bwMode="auto">
        <a:xfrm>
          <a:off x="2876550" y="3181350"/>
          <a:ext cx="2000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161925</xdr:colOff>
      <xdr:row>20</xdr:row>
      <xdr:rowOff>38100</xdr:rowOff>
    </xdr:from>
    <xdr:to>
      <xdr:col>18</xdr:col>
      <xdr:colOff>180975</xdr:colOff>
      <xdr:row>22</xdr:row>
      <xdr:rowOff>19050</xdr:rowOff>
    </xdr:to>
    <xdr:sp macro="" textlink="">
      <xdr:nvSpPr>
        <xdr:cNvPr id="216" name="Text Box 218">
          <a:extLst>
            <a:ext uri="{FF2B5EF4-FFF2-40B4-BE49-F238E27FC236}">
              <a16:creationId xmlns:a16="http://schemas.microsoft.com/office/drawing/2014/main" id="{00000000-0008-0000-7100-0000D8000000}"/>
            </a:ext>
          </a:extLst>
        </xdr:cNvPr>
        <xdr:cNvSpPr txBox="1">
          <a:spLocks noChangeArrowheads="1"/>
        </xdr:cNvSpPr>
      </xdr:nvSpPr>
      <xdr:spPr bwMode="auto">
        <a:xfrm>
          <a:off x="2914650" y="3181350"/>
          <a:ext cx="1619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MW2</a:t>
          </a:r>
        </a:p>
      </xdr:txBody>
    </xdr:sp>
    <xdr:clientData/>
  </xdr:twoCellAnchor>
  <xdr:twoCellAnchor>
    <xdr:from>
      <xdr:col>14</xdr:col>
      <xdr:colOff>95250</xdr:colOff>
      <xdr:row>36</xdr:row>
      <xdr:rowOff>38100</xdr:rowOff>
    </xdr:from>
    <xdr:to>
      <xdr:col>15</xdr:col>
      <xdr:colOff>161925</xdr:colOff>
      <xdr:row>38</xdr:row>
      <xdr:rowOff>0</xdr:rowOff>
    </xdr:to>
    <xdr:sp macro="" textlink="">
      <xdr:nvSpPr>
        <xdr:cNvPr id="217" name="Oval 219">
          <a:extLst>
            <a:ext uri="{FF2B5EF4-FFF2-40B4-BE49-F238E27FC236}">
              <a16:creationId xmlns:a16="http://schemas.microsoft.com/office/drawing/2014/main" id="{00000000-0008-0000-7100-0000D9000000}"/>
            </a:ext>
          </a:extLst>
        </xdr:cNvPr>
        <xdr:cNvSpPr>
          <a:spLocks noChangeArrowheads="1"/>
        </xdr:cNvSpPr>
      </xdr:nvSpPr>
      <xdr:spPr bwMode="auto">
        <a:xfrm>
          <a:off x="2362200" y="5772150"/>
          <a:ext cx="228600" cy="2857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133350</xdr:colOff>
      <xdr:row>36</xdr:row>
      <xdr:rowOff>28575</xdr:rowOff>
    </xdr:from>
    <xdr:to>
      <xdr:col>15</xdr:col>
      <xdr:colOff>142875</xdr:colOff>
      <xdr:row>39</xdr:row>
      <xdr:rowOff>85725</xdr:rowOff>
    </xdr:to>
    <xdr:sp macro="" textlink="">
      <xdr:nvSpPr>
        <xdr:cNvPr id="218" name="Text Box 220">
          <a:extLst>
            <a:ext uri="{FF2B5EF4-FFF2-40B4-BE49-F238E27FC236}">
              <a16:creationId xmlns:a16="http://schemas.microsoft.com/office/drawing/2014/main" id="{00000000-0008-0000-7100-0000DA000000}"/>
            </a:ext>
          </a:extLst>
        </xdr:cNvPr>
        <xdr:cNvSpPr txBox="1">
          <a:spLocks noChangeArrowheads="1"/>
        </xdr:cNvSpPr>
      </xdr:nvSpPr>
      <xdr:spPr bwMode="auto">
        <a:xfrm>
          <a:off x="2400300" y="5762625"/>
          <a:ext cx="1714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N13A</a:t>
          </a:r>
        </a:p>
      </xdr:txBody>
    </xdr:sp>
    <xdr:clientData/>
  </xdr:twoCellAnchor>
  <xdr:twoCellAnchor>
    <xdr:from>
      <xdr:col>17</xdr:col>
      <xdr:colOff>161925</xdr:colOff>
      <xdr:row>43</xdr:row>
      <xdr:rowOff>133350</xdr:rowOff>
    </xdr:from>
    <xdr:to>
      <xdr:col>18</xdr:col>
      <xdr:colOff>219075</xdr:colOff>
      <xdr:row>44</xdr:row>
      <xdr:rowOff>152400</xdr:rowOff>
    </xdr:to>
    <xdr:sp macro="" textlink="">
      <xdr:nvSpPr>
        <xdr:cNvPr id="219" name="Oval 221">
          <a:extLst>
            <a:ext uri="{FF2B5EF4-FFF2-40B4-BE49-F238E27FC236}">
              <a16:creationId xmlns:a16="http://schemas.microsoft.com/office/drawing/2014/main" id="{00000000-0008-0000-7100-0000DB000000}"/>
            </a:ext>
          </a:extLst>
        </xdr:cNvPr>
        <xdr:cNvSpPr>
          <a:spLocks noChangeArrowheads="1"/>
        </xdr:cNvSpPr>
      </xdr:nvSpPr>
      <xdr:spPr bwMode="auto">
        <a:xfrm>
          <a:off x="2914650" y="7000875"/>
          <a:ext cx="161925" cy="180975"/>
        </a:xfrm>
        <a:prstGeom prst="ellips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25</xdr:row>
      <xdr:rowOff>38100</xdr:rowOff>
    </xdr:from>
    <xdr:to>
      <xdr:col>7</xdr:col>
      <xdr:colOff>161925</xdr:colOff>
      <xdr:row>26</xdr:row>
      <xdr:rowOff>85725</xdr:rowOff>
    </xdr:to>
    <xdr:sp macro="" textlink="">
      <xdr:nvSpPr>
        <xdr:cNvPr id="220" name="Oval 222">
          <a:extLst>
            <a:ext uri="{FF2B5EF4-FFF2-40B4-BE49-F238E27FC236}">
              <a16:creationId xmlns:a16="http://schemas.microsoft.com/office/drawing/2014/main" id="{00000000-0008-0000-7100-0000DC000000}"/>
            </a:ext>
          </a:extLst>
        </xdr:cNvPr>
        <xdr:cNvSpPr>
          <a:spLocks noChangeArrowheads="1"/>
        </xdr:cNvSpPr>
      </xdr:nvSpPr>
      <xdr:spPr bwMode="auto">
        <a:xfrm>
          <a:off x="1066800" y="3990975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95250</xdr:colOff>
      <xdr:row>29</xdr:row>
      <xdr:rowOff>104775</xdr:rowOff>
    </xdr:from>
    <xdr:to>
      <xdr:col>7</xdr:col>
      <xdr:colOff>161925</xdr:colOff>
      <xdr:row>30</xdr:row>
      <xdr:rowOff>152400</xdr:rowOff>
    </xdr:to>
    <xdr:sp macro="" textlink="">
      <xdr:nvSpPr>
        <xdr:cNvPr id="221" name="Oval 223">
          <a:extLst>
            <a:ext uri="{FF2B5EF4-FFF2-40B4-BE49-F238E27FC236}">
              <a16:creationId xmlns:a16="http://schemas.microsoft.com/office/drawing/2014/main" id="{00000000-0008-0000-7100-0000DD000000}"/>
            </a:ext>
          </a:extLst>
        </xdr:cNvPr>
        <xdr:cNvSpPr>
          <a:spLocks noChangeArrowheads="1"/>
        </xdr:cNvSpPr>
      </xdr:nvSpPr>
      <xdr:spPr bwMode="auto">
        <a:xfrm>
          <a:off x="1066800" y="4705350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29</xdr:row>
      <xdr:rowOff>123825</xdr:rowOff>
    </xdr:from>
    <xdr:to>
      <xdr:col>7</xdr:col>
      <xdr:colOff>133350</xdr:colOff>
      <xdr:row>31</xdr:row>
      <xdr:rowOff>85725</xdr:rowOff>
    </xdr:to>
    <xdr:sp macro="" textlink="">
      <xdr:nvSpPr>
        <xdr:cNvPr id="222" name="Text Box 224">
          <a:extLst>
            <a:ext uri="{FF2B5EF4-FFF2-40B4-BE49-F238E27FC236}">
              <a16:creationId xmlns:a16="http://schemas.microsoft.com/office/drawing/2014/main" id="{00000000-0008-0000-7100-0000DE000000}"/>
            </a:ext>
          </a:extLst>
        </xdr:cNvPr>
        <xdr:cNvSpPr txBox="1">
          <a:spLocks noChangeArrowheads="1"/>
        </xdr:cNvSpPr>
      </xdr:nvSpPr>
      <xdr:spPr bwMode="auto">
        <a:xfrm>
          <a:off x="1104900" y="4724400"/>
          <a:ext cx="161925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6</xdr:col>
      <xdr:colOff>133350</xdr:colOff>
      <xdr:row>25</xdr:row>
      <xdr:rowOff>57150</xdr:rowOff>
    </xdr:from>
    <xdr:to>
      <xdr:col>7</xdr:col>
      <xdr:colOff>152400</xdr:colOff>
      <xdr:row>26</xdr:row>
      <xdr:rowOff>114300</xdr:rowOff>
    </xdr:to>
    <xdr:sp macro="" textlink="">
      <xdr:nvSpPr>
        <xdr:cNvPr id="223" name="Text Box 225">
          <a:extLst>
            <a:ext uri="{FF2B5EF4-FFF2-40B4-BE49-F238E27FC236}">
              <a16:creationId xmlns:a16="http://schemas.microsoft.com/office/drawing/2014/main" id="{00000000-0008-0000-7100-0000DF000000}"/>
            </a:ext>
          </a:extLst>
        </xdr:cNvPr>
        <xdr:cNvSpPr txBox="1">
          <a:spLocks noChangeArrowheads="1"/>
        </xdr:cNvSpPr>
      </xdr:nvSpPr>
      <xdr:spPr bwMode="auto">
        <a:xfrm>
          <a:off x="1104900" y="4010025"/>
          <a:ext cx="1809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23</xdr:col>
      <xdr:colOff>114300</xdr:colOff>
      <xdr:row>17</xdr:row>
      <xdr:rowOff>133350</xdr:rowOff>
    </xdr:from>
    <xdr:to>
      <xdr:col>25</xdr:col>
      <xdr:colOff>9525</xdr:colOff>
      <xdr:row>18</xdr:row>
      <xdr:rowOff>180975</xdr:rowOff>
    </xdr:to>
    <xdr:sp macro="" textlink="">
      <xdr:nvSpPr>
        <xdr:cNvPr id="224" name="Oval 226">
          <a:extLst>
            <a:ext uri="{FF2B5EF4-FFF2-40B4-BE49-F238E27FC236}">
              <a16:creationId xmlns:a16="http://schemas.microsoft.com/office/drawing/2014/main" id="{00000000-0008-0000-7100-0000E0000000}"/>
            </a:ext>
          </a:extLst>
        </xdr:cNvPr>
        <xdr:cNvSpPr>
          <a:spLocks noChangeArrowheads="1"/>
        </xdr:cNvSpPr>
      </xdr:nvSpPr>
      <xdr:spPr bwMode="auto">
        <a:xfrm>
          <a:off x="3838575" y="2790825"/>
          <a:ext cx="21907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142875</xdr:colOff>
      <xdr:row>17</xdr:row>
      <xdr:rowOff>180975</xdr:rowOff>
    </xdr:from>
    <xdr:to>
      <xdr:col>24</xdr:col>
      <xdr:colOff>152400</xdr:colOff>
      <xdr:row>19</xdr:row>
      <xdr:rowOff>0</xdr:rowOff>
    </xdr:to>
    <xdr:sp macro="" textlink="">
      <xdr:nvSpPr>
        <xdr:cNvPr id="225" name="Text Box 227">
          <a:extLst>
            <a:ext uri="{FF2B5EF4-FFF2-40B4-BE49-F238E27FC236}">
              <a16:creationId xmlns:a16="http://schemas.microsoft.com/office/drawing/2014/main" id="{00000000-0008-0000-7100-0000E1000000}"/>
            </a:ext>
          </a:extLst>
        </xdr:cNvPr>
        <xdr:cNvSpPr txBox="1">
          <a:spLocks noChangeArrowheads="1"/>
        </xdr:cNvSpPr>
      </xdr:nvSpPr>
      <xdr:spPr bwMode="auto">
        <a:xfrm>
          <a:off x="3867150" y="2819400"/>
          <a:ext cx="1714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N6</a:t>
          </a:r>
        </a:p>
      </xdr:txBody>
    </xdr:sp>
    <xdr:clientData/>
  </xdr:twoCellAnchor>
  <xdr:twoCellAnchor>
    <xdr:from>
      <xdr:col>12</xdr:col>
      <xdr:colOff>28575</xdr:colOff>
      <xdr:row>27</xdr:row>
      <xdr:rowOff>133350</xdr:rowOff>
    </xdr:from>
    <xdr:to>
      <xdr:col>13</xdr:col>
      <xdr:colOff>9525</xdr:colOff>
      <xdr:row>28</xdr:row>
      <xdr:rowOff>133350</xdr:rowOff>
    </xdr:to>
    <xdr:grpSp>
      <xdr:nvGrpSpPr>
        <xdr:cNvPr id="226" name="Group 228">
          <a:extLst>
            <a:ext uri="{FF2B5EF4-FFF2-40B4-BE49-F238E27FC236}">
              <a16:creationId xmlns:a16="http://schemas.microsoft.com/office/drawing/2014/main" id="{00000000-0008-0000-7100-0000E2000000}"/>
            </a:ext>
          </a:extLst>
        </xdr:cNvPr>
        <xdr:cNvGrpSpPr>
          <a:grpSpLocks/>
        </xdr:cNvGrpSpPr>
      </xdr:nvGrpSpPr>
      <xdr:grpSpPr bwMode="auto">
        <a:xfrm rot="10800000">
          <a:off x="1962883" y="4441581"/>
          <a:ext cx="142142" cy="161192"/>
          <a:chOff x="1007" y="715"/>
          <a:chExt cx="16" cy="20"/>
        </a:xfrm>
      </xdr:grpSpPr>
      <xdr:sp macro="" textlink="">
        <xdr:nvSpPr>
          <xdr:cNvPr id="227" name="Line 229">
            <a:extLst>
              <a:ext uri="{FF2B5EF4-FFF2-40B4-BE49-F238E27FC236}">
                <a16:creationId xmlns:a16="http://schemas.microsoft.com/office/drawing/2014/main" id="{00000000-0008-0000-7100-0000E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230">
            <a:extLst>
              <a:ext uri="{FF2B5EF4-FFF2-40B4-BE49-F238E27FC236}">
                <a16:creationId xmlns:a16="http://schemas.microsoft.com/office/drawing/2014/main" id="{00000000-0008-0000-7100-0000E4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85725</xdr:colOff>
      <xdr:row>59</xdr:row>
      <xdr:rowOff>152400</xdr:rowOff>
    </xdr:from>
    <xdr:to>
      <xdr:col>7</xdr:col>
      <xdr:colOff>76200</xdr:colOff>
      <xdr:row>61</xdr:row>
      <xdr:rowOff>180975</xdr:rowOff>
    </xdr:to>
    <xdr:sp macro="" textlink="">
      <xdr:nvSpPr>
        <xdr:cNvPr id="229" name="Text Box 231">
          <a:extLst>
            <a:ext uri="{FF2B5EF4-FFF2-40B4-BE49-F238E27FC236}">
              <a16:creationId xmlns:a16="http://schemas.microsoft.com/office/drawing/2014/main" id="{00000000-0008-0000-7100-0000E5000000}"/>
            </a:ext>
          </a:extLst>
        </xdr:cNvPr>
        <xdr:cNvSpPr txBox="1">
          <a:spLocks noChangeArrowheads="1"/>
        </xdr:cNvSpPr>
      </xdr:nvSpPr>
      <xdr:spPr bwMode="auto">
        <a:xfrm>
          <a:off x="1057275" y="9610725"/>
          <a:ext cx="1524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N9A</a:t>
          </a:r>
        </a:p>
      </xdr:txBody>
    </xdr:sp>
    <xdr:clientData/>
  </xdr:twoCellAnchor>
  <xdr:twoCellAnchor>
    <xdr:from>
      <xdr:col>7</xdr:col>
      <xdr:colOff>161925</xdr:colOff>
      <xdr:row>48</xdr:row>
      <xdr:rowOff>152400</xdr:rowOff>
    </xdr:from>
    <xdr:to>
      <xdr:col>9</xdr:col>
      <xdr:colOff>28575</xdr:colOff>
      <xdr:row>50</xdr:row>
      <xdr:rowOff>47625</xdr:rowOff>
    </xdr:to>
    <xdr:sp macro="" textlink="">
      <xdr:nvSpPr>
        <xdr:cNvPr id="230" name="Text Box 232">
          <a:extLst>
            <a:ext uri="{FF2B5EF4-FFF2-40B4-BE49-F238E27FC236}">
              <a16:creationId xmlns:a16="http://schemas.microsoft.com/office/drawing/2014/main" id="{00000000-0008-0000-7100-0000E6000000}"/>
            </a:ext>
          </a:extLst>
        </xdr:cNvPr>
        <xdr:cNvSpPr txBox="1">
          <a:spLocks noChangeArrowheads="1"/>
        </xdr:cNvSpPr>
      </xdr:nvSpPr>
      <xdr:spPr bwMode="auto">
        <a:xfrm>
          <a:off x="1295400" y="7829550"/>
          <a:ext cx="1905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N11</a:t>
          </a:r>
        </a:p>
      </xdr:txBody>
    </xdr:sp>
    <xdr:clientData/>
  </xdr:twoCellAnchor>
  <xdr:twoCellAnchor>
    <xdr:from>
      <xdr:col>12</xdr:col>
      <xdr:colOff>28575</xdr:colOff>
      <xdr:row>49</xdr:row>
      <xdr:rowOff>0</xdr:rowOff>
    </xdr:from>
    <xdr:to>
      <xdr:col>13</xdr:col>
      <xdr:colOff>9525</xdr:colOff>
      <xdr:row>50</xdr:row>
      <xdr:rowOff>0</xdr:rowOff>
    </xdr:to>
    <xdr:grpSp>
      <xdr:nvGrpSpPr>
        <xdr:cNvPr id="231" name="Group 233">
          <a:extLst>
            <a:ext uri="{FF2B5EF4-FFF2-40B4-BE49-F238E27FC236}">
              <a16:creationId xmlns:a16="http://schemas.microsoft.com/office/drawing/2014/main" id="{00000000-0008-0000-7100-0000E7000000}"/>
            </a:ext>
          </a:extLst>
        </xdr:cNvPr>
        <xdr:cNvGrpSpPr>
          <a:grpSpLocks/>
        </xdr:cNvGrpSpPr>
      </xdr:nvGrpSpPr>
      <xdr:grpSpPr bwMode="auto">
        <a:xfrm rot="10800000">
          <a:off x="1962883" y="7854462"/>
          <a:ext cx="142142" cy="161192"/>
          <a:chOff x="1007" y="715"/>
          <a:chExt cx="16" cy="20"/>
        </a:xfrm>
      </xdr:grpSpPr>
      <xdr:sp macro="" textlink="">
        <xdr:nvSpPr>
          <xdr:cNvPr id="232" name="Line 234">
            <a:extLst>
              <a:ext uri="{FF2B5EF4-FFF2-40B4-BE49-F238E27FC236}">
                <a16:creationId xmlns:a16="http://schemas.microsoft.com/office/drawing/2014/main" id="{00000000-0008-0000-7100-0000E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Line 235">
            <a:extLst>
              <a:ext uri="{FF2B5EF4-FFF2-40B4-BE49-F238E27FC236}">
                <a16:creationId xmlns:a16="http://schemas.microsoft.com/office/drawing/2014/main" id="{00000000-0008-0000-7100-0000E9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38100</xdr:colOff>
      <xdr:row>49</xdr:row>
      <xdr:rowOff>57150</xdr:rowOff>
    </xdr:from>
    <xdr:to>
      <xdr:col>12</xdr:col>
      <xdr:colOff>9525</xdr:colOff>
      <xdr:row>49</xdr:row>
      <xdr:rowOff>57150</xdr:rowOff>
    </xdr:to>
    <xdr:sp macro="" textlink="">
      <xdr:nvSpPr>
        <xdr:cNvPr id="234" name="Line 236">
          <a:extLst>
            <a:ext uri="{FF2B5EF4-FFF2-40B4-BE49-F238E27FC236}">
              <a16:creationId xmlns:a16="http://schemas.microsoft.com/office/drawing/2014/main" id="{00000000-0008-0000-7100-0000EA000000}"/>
            </a:ext>
          </a:extLst>
        </xdr:cNvPr>
        <xdr:cNvSpPr>
          <a:spLocks noChangeShapeType="1"/>
        </xdr:cNvSpPr>
      </xdr:nvSpPr>
      <xdr:spPr bwMode="auto">
        <a:xfrm flipH="1">
          <a:off x="1495425" y="78962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43</xdr:row>
      <xdr:rowOff>0</xdr:rowOff>
    </xdr:from>
    <xdr:to>
      <xdr:col>13</xdr:col>
      <xdr:colOff>19050</xdr:colOff>
      <xdr:row>44</xdr:row>
      <xdr:rowOff>0</xdr:rowOff>
    </xdr:to>
    <xdr:grpSp>
      <xdr:nvGrpSpPr>
        <xdr:cNvPr id="235" name="Group 237">
          <a:extLst>
            <a:ext uri="{FF2B5EF4-FFF2-40B4-BE49-F238E27FC236}">
              <a16:creationId xmlns:a16="http://schemas.microsoft.com/office/drawing/2014/main" id="{00000000-0008-0000-7100-0000EB000000}"/>
            </a:ext>
          </a:extLst>
        </xdr:cNvPr>
        <xdr:cNvGrpSpPr>
          <a:grpSpLocks/>
        </xdr:cNvGrpSpPr>
      </xdr:nvGrpSpPr>
      <xdr:grpSpPr bwMode="auto">
        <a:xfrm rot="10800000">
          <a:off x="1972408" y="6887308"/>
          <a:ext cx="142142" cy="161192"/>
          <a:chOff x="1007" y="715"/>
          <a:chExt cx="16" cy="20"/>
        </a:xfrm>
      </xdr:grpSpPr>
      <xdr:sp macro="" textlink="">
        <xdr:nvSpPr>
          <xdr:cNvPr id="236" name="Line 238">
            <a:extLst>
              <a:ext uri="{FF2B5EF4-FFF2-40B4-BE49-F238E27FC236}">
                <a16:creationId xmlns:a16="http://schemas.microsoft.com/office/drawing/2014/main" id="{00000000-0008-0000-7100-0000E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1015" y="717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39">
            <a:extLst>
              <a:ext uri="{FF2B5EF4-FFF2-40B4-BE49-F238E27FC236}">
                <a16:creationId xmlns:a16="http://schemas.microsoft.com/office/drawing/2014/main" id="{00000000-0008-0000-7100-0000ED00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13" y="72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42</xdr:row>
      <xdr:rowOff>152400</xdr:rowOff>
    </xdr:from>
    <xdr:to>
      <xdr:col>12</xdr:col>
      <xdr:colOff>19050</xdr:colOff>
      <xdr:row>44</xdr:row>
      <xdr:rowOff>47625</xdr:rowOff>
    </xdr:to>
    <xdr:grpSp>
      <xdr:nvGrpSpPr>
        <xdr:cNvPr id="238" name="Group 240">
          <a:extLst>
            <a:ext uri="{FF2B5EF4-FFF2-40B4-BE49-F238E27FC236}">
              <a16:creationId xmlns:a16="http://schemas.microsoft.com/office/drawing/2014/main" id="{00000000-0008-0000-7100-0000EE000000}"/>
            </a:ext>
          </a:extLst>
        </xdr:cNvPr>
        <xdr:cNvGrpSpPr>
          <a:grpSpLocks/>
        </xdr:cNvGrpSpPr>
      </xdr:nvGrpSpPr>
      <xdr:grpSpPr bwMode="auto">
        <a:xfrm>
          <a:off x="1289538" y="6878515"/>
          <a:ext cx="663820" cy="217610"/>
          <a:chOff x="181" y="884"/>
          <a:chExt cx="75" cy="30"/>
        </a:xfrm>
      </xdr:grpSpPr>
      <xdr:sp macro="" textlink="">
        <xdr:nvSpPr>
          <xdr:cNvPr id="239" name="Oval 241">
            <a:extLst>
              <a:ext uri="{FF2B5EF4-FFF2-40B4-BE49-F238E27FC236}">
                <a16:creationId xmlns:a16="http://schemas.microsoft.com/office/drawing/2014/main" id="{00000000-0008-0000-7100-0000EF000000}"/>
              </a:ext>
            </a:extLst>
          </xdr:cNvPr>
          <xdr:cNvSpPr>
            <a:spLocks noChangeArrowheads="1"/>
          </xdr:cNvSpPr>
        </xdr:nvSpPr>
        <xdr:spPr bwMode="auto">
          <a:xfrm>
            <a:off x="181" y="884"/>
            <a:ext cx="25" cy="2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240" name="Group 242">
            <a:extLst>
              <a:ext uri="{FF2B5EF4-FFF2-40B4-BE49-F238E27FC236}">
                <a16:creationId xmlns:a16="http://schemas.microsoft.com/office/drawing/2014/main" id="{00000000-0008-0000-7100-0000F0000000}"/>
              </a:ext>
            </a:extLst>
          </xdr:cNvPr>
          <xdr:cNvGrpSpPr>
            <a:grpSpLocks/>
          </xdr:cNvGrpSpPr>
        </xdr:nvGrpSpPr>
        <xdr:grpSpPr bwMode="auto">
          <a:xfrm>
            <a:off x="186" y="888"/>
            <a:ext cx="70" cy="26"/>
            <a:chOff x="186" y="888"/>
            <a:chExt cx="70" cy="26"/>
          </a:xfrm>
        </xdr:grpSpPr>
        <xdr:sp macro="" textlink="">
          <xdr:nvSpPr>
            <xdr:cNvPr id="241" name="Line 243">
              <a:extLst>
                <a:ext uri="{FF2B5EF4-FFF2-40B4-BE49-F238E27FC236}">
                  <a16:creationId xmlns:a16="http://schemas.microsoft.com/office/drawing/2014/main" id="{00000000-0008-0000-7100-0000F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5" y="896"/>
              <a:ext cx="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2" name="Text Box 244">
              <a:extLst>
                <a:ext uri="{FF2B5EF4-FFF2-40B4-BE49-F238E27FC236}">
                  <a16:creationId xmlns:a16="http://schemas.microsoft.com/office/drawing/2014/main" id="{00000000-0008-0000-7100-0000F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6" y="888"/>
              <a:ext cx="19" cy="2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vert="vert270" wrap="square" lIns="27432" tIns="22860" rIns="27432" bIns="0" anchor="ctr" upright="1"/>
            <a:lstStyle/>
            <a:p>
              <a:pPr algn="r" rtl="0">
                <a:defRPr sz="1000"/>
              </a:pPr>
              <a:r>
                <a:rPr lang="en-US" sz="7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N14</a:t>
              </a:r>
            </a:p>
          </xdr:txBody>
        </xdr:sp>
      </xdr:grpSp>
    </xdr:grpSp>
    <xdr:clientData/>
  </xdr:twoCellAnchor>
  <xdr:twoCellAnchor>
    <xdr:from>
      <xdr:col>8</xdr:col>
      <xdr:colOff>28575</xdr:colOff>
      <xdr:row>25</xdr:row>
      <xdr:rowOff>38100</xdr:rowOff>
    </xdr:from>
    <xdr:to>
      <xdr:col>9</xdr:col>
      <xdr:colOff>95250</xdr:colOff>
      <xdr:row>26</xdr:row>
      <xdr:rowOff>85725</xdr:rowOff>
    </xdr:to>
    <xdr:sp macro="" textlink="">
      <xdr:nvSpPr>
        <xdr:cNvPr id="243" name="Oval 245">
          <a:extLst>
            <a:ext uri="{FF2B5EF4-FFF2-40B4-BE49-F238E27FC236}">
              <a16:creationId xmlns:a16="http://schemas.microsoft.com/office/drawing/2014/main" id="{00000000-0008-0000-7100-0000F3000000}"/>
            </a:ext>
          </a:extLst>
        </xdr:cNvPr>
        <xdr:cNvSpPr>
          <a:spLocks noChangeArrowheads="1"/>
        </xdr:cNvSpPr>
      </xdr:nvSpPr>
      <xdr:spPr bwMode="auto">
        <a:xfrm>
          <a:off x="1323975" y="3990975"/>
          <a:ext cx="228600" cy="2095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29</xdr:row>
      <xdr:rowOff>123825</xdr:rowOff>
    </xdr:from>
    <xdr:to>
      <xdr:col>9</xdr:col>
      <xdr:colOff>76200</xdr:colOff>
      <xdr:row>30</xdr:row>
      <xdr:rowOff>171450</xdr:rowOff>
    </xdr:to>
    <xdr:sp macro="" textlink="">
      <xdr:nvSpPr>
        <xdr:cNvPr id="244" name="Oval 246">
          <a:extLst>
            <a:ext uri="{FF2B5EF4-FFF2-40B4-BE49-F238E27FC236}">
              <a16:creationId xmlns:a16="http://schemas.microsoft.com/office/drawing/2014/main" id="{00000000-0008-0000-7100-0000F4000000}"/>
            </a:ext>
          </a:extLst>
        </xdr:cNvPr>
        <xdr:cNvSpPr>
          <a:spLocks noChangeArrowheads="1"/>
        </xdr:cNvSpPr>
      </xdr:nvSpPr>
      <xdr:spPr bwMode="auto">
        <a:xfrm>
          <a:off x="1304925" y="4724400"/>
          <a:ext cx="228600" cy="2000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66675</xdr:colOff>
      <xdr:row>25</xdr:row>
      <xdr:rowOff>57150</xdr:rowOff>
    </xdr:from>
    <xdr:to>
      <xdr:col>9</xdr:col>
      <xdr:colOff>66675</xdr:colOff>
      <xdr:row>27</xdr:row>
      <xdr:rowOff>57150</xdr:rowOff>
    </xdr:to>
    <xdr:sp macro="" textlink="">
      <xdr:nvSpPr>
        <xdr:cNvPr id="245" name="Text Box 247">
          <a:extLst>
            <a:ext uri="{FF2B5EF4-FFF2-40B4-BE49-F238E27FC236}">
              <a16:creationId xmlns:a16="http://schemas.microsoft.com/office/drawing/2014/main" id="{00000000-0008-0000-7100-0000F5000000}"/>
            </a:ext>
          </a:extLst>
        </xdr:cNvPr>
        <xdr:cNvSpPr txBox="1">
          <a:spLocks noChangeArrowheads="1"/>
        </xdr:cNvSpPr>
      </xdr:nvSpPr>
      <xdr:spPr bwMode="auto">
        <a:xfrm>
          <a:off x="1362075" y="4010025"/>
          <a:ext cx="1619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N14</a:t>
          </a:r>
        </a:p>
      </xdr:txBody>
    </xdr:sp>
    <xdr:clientData/>
  </xdr:twoCellAnchor>
  <xdr:twoCellAnchor>
    <xdr:from>
      <xdr:col>8</xdr:col>
      <xdr:colOff>47625</xdr:colOff>
      <xdr:row>29</xdr:row>
      <xdr:rowOff>171450</xdr:rowOff>
    </xdr:from>
    <xdr:to>
      <xdr:col>9</xdr:col>
      <xdr:colOff>47625</xdr:colOff>
      <xdr:row>31</xdr:row>
      <xdr:rowOff>142875</xdr:rowOff>
    </xdr:to>
    <xdr:sp macro="" textlink="">
      <xdr:nvSpPr>
        <xdr:cNvPr id="246" name="Text Box 248">
          <a:extLst>
            <a:ext uri="{FF2B5EF4-FFF2-40B4-BE49-F238E27FC236}">
              <a16:creationId xmlns:a16="http://schemas.microsoft.com/office/drawing/2014/main" id="{00000000-0008-0000-7100-0000F6000000}"/>
            </a:ext>
          </a:extLst>
        </xdr:cNvPr>
        <xdr:cNvSpPr txBox="1">
          <a:spLocks noChangeArrowheads="1"/>
        </xdr:cNvSpPr>
      </xdr:nvSpPr>
      <xdr:spPr bwMode="auto">
        <a:xfrm>
          <a:off x="1343025" y="4762500"/>
          <a:ext cx="16192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N8</a:t>
          </a: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66675</xdr:rowOff>
    </xdr:from>
    <xdr:to>
      <xdr:col>8</xdr:col>
      <xdr:colOff>123825</xdr:colOff>
      <xdr:row>4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</xdr:colOff>
      <xdr:row>0</xdr:row>
      <xdr:rowOff>47625</xdr:rowOff>
    </xdr:from>
    <xdr:to>
      <xdr:col>38</xdr:col>
      <xdr:colOff>38100</xdr:colOff>
      <xdr:row>4</xdr:row>
      <xdr:rowOff>47625</xdr:rowOff>
    </xdr:to>
    <xdr:pic>
      <xdr:nvPicPr>
        <xdr:cNvPr id="3" name="Picture 4" descr="oilco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7625"/>
          <a:ext cx="990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114300</xdr:colOff>
      <xdr:row>24</xdr:row>
      <xdr:rowOff>161925</xdr:rowOff>
    </xdr:from>
    <xdr:to>
      <xdr:col>26</xdr:col>
      <xdr:colOff>133350</xdr:colOff>
      <xdr:row>25</xdr:row>
      <xdr:rowOff>114300</xdr:rowOff>
    </xdr:to>
    <xdr:sp macro="" textlink="">
      <xdr:nvSpPr>
        <xdr:cNvPr id="4" name="Text Box 40"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SpPr txBox="1">
          <a:spLocks noChangeArrowheads="1"/>
        </xdr:cNvSpPr>
      </xdr:nvSpPr>
      <xdr:spPr bwMode="auto">
        <a:xfrm>
          <a:off x="4324350" y="3952875"/>
          <a:ext cx="190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42</xdr:row>
      <xdr:rowOff>123825</xdr:rowOff>
    </xdr:from>
    <xdr:to>
      <xdr:col>34</xdr:col>
      <xdr:colOff>57150</xdr:colOff>
      <xdr:row>43</xdr:row>
      <xdr:rowOff>133349</xdr:rowOff>
    </xdr:to>
    <xdr:sp macro="" textlink="">
      <xdr:nvSpPr>
        <xdr:cNvPr id="5" name="Text Box 56">
          <a:extLst>
            <a:ext uri="{FF2B5EF4-FFF2-40B4-BE49-F238E27FC236}">
              <a16:creationId xmlns:a16="http://schemas.microsoft.com/office/drawing/2014/main" id="{00000000-0008-0000-7200-000005000000}"/>
            </a:ext>
          </a:extLst>
        </xdr:cNvPr>
        <xdr:cNvSpPr txBox="1">
          <a:spLocks noChangeArrowheads="1"/>
        </xdr:cNvSpPr>
      </xdr:nvSpPr>
      <xdr:spPr bwMode="auto">
        <a:xfrm>
          <a:off x="5505450" y="6829425"/>
          <a:ext cx="57150" cy="171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42</xdr:row>
      <xdr:rowOff>161925</xdr:rowOff>
    </xdr:from>
    <xdr:to>
      <xdr:col>29</xdr:col>
      <xdr:colOff>123825</xdr:colOff>
      <xdr:row>43</xdr:row>
      <xdr:rowOff>133350</xdr:rowOff>
    </xdr:to>
    <xdr:sp macro="" textlink="">
      <xdr:nvSpPr>
        <xdr:cNvPr id="6" name="Text Box 70">
          <a:extLst>
            <a:ext uri="{FF2B5EF4-FFF2-40B4-BE49-F238E27FC236}">
              <a16:creationId xmlns:a16="http://schemas.microsoft.com/office/drawing/2014/main" id="{00000000-0008-0000-7200-000006000000}"/>
            </a:ext>
          </a:extLst>
        </xdr:cNvPr>
        <xdr:cNvSpPr txBox="1">
          <a:spLocks noChangeArrowheads="1"/>
        </xdr:cNvSpPr>
      </xdr:nvSpPr>
      <xdr:spPr bwMode="auto">
        <a:xfrm>
          <a:off x="4676775" y="686752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142875</xdr:colOff>
      <xdr:row>52</xdr:row>
      <xdr:rowOff>0</xdr:rowOff>
    </xdr:from>
    <xdr:to>
      <xdr:col>29</xdr:col>
      <xdr:colOff>133350</xdr:colOff>
      <xdr:row>53</xdr:row>
      <xdr:rowOff>28575</xdr:rowOff>
    </xdr:to>
    <xdr:sp macro="" textlink="">
      <xdr:nvSpPr>
        <xdr:cNvPr id="7" name="Text Box 72">
          <a:extLst>
            <a:ext uri="{FF2B5EF4-FFF2-40B4-BE49-F238E27FC236}">
              <a16:creationId xmlns:a16="http://schemas.microsoft.com/office/drawing/2014/main" id="{00000000-0008-0000-7200-000007000000}"/>
            </a:ext>
          </a:extLst>
        </xdr:cNvPr>
        <xdr:cNvSpPr txBox="1">
          <a:spLocks noChangeArrowheads="1"/>
        </xdr:cNvSpPr>
      </xdr:nvSpPr>
      <xdr:spPr bwMode="auto">
        <a:xfrm>
          <a:off x="4676775" y="8324850"/>
          <a:ext cx="1524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152400</xdr:colOff>
      <xdr:row>60</xdr:row>
      <xdr:rowOff>171450</xdr:rowOff>
    </xdr:from>
    <xdr:to>
      <xdr:col>27</xdr:col>
      <xdr:colOff>152400</xdr:colOff>
      <xdr:row>61</xdr:row>
      <xdr:rowOff>161925</xdr:rowOff>
    </xdr:to>
    <xdr:sp macro="" textlink="">
      <xdr:nvSpPr>
        <xdr:cNvPr id="8" name="Text Box 95">
          <a:extLst>
            <a:ext uri="{FF2B5EF4-FFF2-40B4-BE49-F238E27FC236}">
              <a16:creationId xmlns:a16="http://schemas.microsoft.com/office/drawing/2014/main" id="{00000000-0008-0000-7200-000008000000}"/>
            </a:ext>
          </a:extLst>
        </xdr:cNvPr>
        <xdr:cNvSpPr txBox="1">
          <a:spLocks noChangeArrowheads="1"/>
        </xdr:cNvSpPr>
      </xdr:nvSpPr>
      <xdr:spPr bwMode="auto">
        <a:xfrm>
          <a:off x="4362450" y="9782175"/>
          <a:ext cx="1619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9" name="Text Box 107">
          <a:extLst>
            <a:ext uri="{FF2B5EF4-FFF2-40B4-BE49-F238E27FC236}">
              <a16:creationId xmlns:a16="http://schemas.microsoft.com/office/drawing/2014/main" id="{00000000-0008-0000-7200-000009000000}"/>
            </a:ext>
          </a:extLst>
        </xdr:cNvPr>
        <xdr:cNvSpPr txBox="1">
          <a:spLocks noChangeArrowheads="1"/>
        </xdr:cNvSpPr>
      </xdr:nvSpPr>
      <xdr:spPr bwMode="auto">
        <a:xfrm>
          <a:off x="4333875" y="6781800"/>
          <a:ext cx="1714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45</xdr:row>
      <xdr:rowOff>142875</xdr:rowOff>
    </xdr:from>
    <xdr:to>
      <xdr:col>20</xdr:col>
      <xdr:colOff>9525</xdr:colOff>
      <xdr:row>46</xdr:row>
      <xdr:rowOff>66675</xdr:rowOff>
    </xdr:to>
    <xdr:sp macro="" textlink="">
      <xdr:nvSpPr>
        <xdr:cNvPr id="10" name="Text Box 109">
          <a:extLst>
            <a:ext uri="{FF2B5EF4-FFF2-40B4-BE49-F238E27FC236}">
              <a16:creationId xmlns:a16="http://schemas.microsoft.com/office/drawing/2014/main" id="{00000000-0008-0000-7200-00000A000000}"/>
            </a:ext>
          </a:extLst>
        </xdr:cNvPr>
        <xdr:cNvSpPr txBox="1">
          <a:spLocks noChangeArrowheads="1"/>
        </xdr:cNvSpPr>
      </xdr:nvSpPr>
      <xdr:spPr bwMode="auto">
        <a:xfrm>
          <a:off x="3076575" y="7334250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114300</xdr:colOff>
      <xdr:row>55</xdr:row>
      <xdr:rowOff>19050</xdr:rowOff>
    </xdr:from>
    <xdr:to>
      <xdr:col>17</xdr:col>
      <xdr:colOff>28575</xdr:colOff>
      <xdr:row>56</xdr:row>
      <xdr:rowOff>732</xdr:rowOff>
    </xdr:to>
    <xdr:sp macro="" textlink="">
      <xdr:nvSpPr>
        <xdr:cNvPr id="11" name="Text Box 110">
          <a:extLst>
            <a:ext uri="{FF2B5EF4-FFF2-40B4-BE49-F238E27FC236}">
              <a16:creationId xmlns:a16="http://schemas.microsoft.com/office/drawing/2014/main" id="{00000000-0008-0000-7200-00000B000000}"/>
            </a:ext>
          </a:extLst>
        </xdr:cNvPr>
        <xdr:cNvSpPr txBox="1">
          <a:spLocks noChangeArrowheads="1"/>
        </xdr:cNvSpPr>
      </xdr:nvSpPr>
      <xdr:spPr bwMode="auto">
        <a:xfrm>
          <a:off x="2705100" y="8829675"/>
          <a:ext cx="76200" cy="14360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85725</xdr:colOff>
      <xdr:row>30</xdr:row>
      <xdr:rowOff>171450</xdr:rowOff>
    </xdr:from>
    <xdr:to>
      <xdr:col>35</xdr:col>
      <xdr:colOff>85725</xdr:colOff>
      <xdr:row>34</xdr:row>
      <xdr:rowOff>38100</xdr:rowOff>
    </xdr:to>
    <xdr:sp macro="" textlink="">
      <xdr:nvSpPr>
        <xdr:cNvPr id="12" name="Text Box 130">
          <a:extLst>
            <a:ext uri="{FF2B5EF4-FFF2-40B4-BE49-F238E27FC236}">
              <a16:creationId xmlns:a16="http://schemas.microsoft.com/office/drawing/2014/main" id="{00000000-0008-0000-7200-00000C000000}"/>
            </a:ext>
          </a:extLst>
        </xdr:cNvPr>
        <xdr:cNvSpPr txBox="1">
          <a:spLocks noChangeArrowheads="1"/>
        </xdr:cNvSpPr>
      </xdr:nvSpPr>
      <xdr:spPr bwMode="auto">
        <a:xfrm>
          <a:off x="5591175" y="4924425"/>
          <a:ext cx="1619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38100</xdr:colOff>
      <xdr:row>49</xdr:row>
      <xdr:rowOff>180975</xdr:rowOff>
    </xdr:from>
    <xdr:to>
      <xdr:col>21</xdr:col>
      <xdr:colOff>47625</xdr:colOff>
      <xdr:row>51</xdr:row>
      <xdr:rowOff>114300</xdr:rowOff>
    </xdr:to>
    <xdr:sp macro="" textlink="">
      <xdr:nvSpPr>
        <xdr:cNvPr id="13" name="Text Box 148">
          <a:extLst>
            <a:ext uri="{FF2B5EF4-FFF2-40B4-BE49-F238E27FC236}">
              <a16:creationId xmlns:a16="http://schemas.microsoft.com/office/drawing/2014/main" id="{00000000-0008-0000-7200-00000D000000}"/>
            </a:ext>
          </a:extLst>
        </xdr:cNvPr>
        <xdr:cNvSpPr txBox="1">
          <a:spLocks noChangeArrowheads="1"/>
        </xdr:cNvSpPr>
      </xdr:nvSpPr>
      <xdr:spPr bwMode="auto">
        <a:xfrm>
          <a:off x="3276600" y="8001000"/>
          <a:ext cx="171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25</xdr:row>
      <xdr:rowOff>152400</xdr:rowOff>
    </xdr:from>
    <xdr:to>
      <xdr:col>9</xdr:col>
      <xdr:colOff>57150</xdr:colOff>
      <xdr:row>27</xdr:row>
      <xdr:rowOff>0</xdr:rowOff>
    </xdr:to>
    <xdr:sp macro="" textlink="">
      <xdr:nvSpPr>
        <xdr:cNvPr id="14" name="Text Box 162">
          <a:extLst>
            <a:ext uri="{FF2B5EF4-FFF2-40B4-BE49-F238E27FC236}">
              <a16:creationId xmlns:a16="http://schemas.microsoft.com/office/drawing/2014/main" id="{00000000-0008-0000-7200-00000E000000}"/>
            </a:ext>
          </a:extLst>
        </xdr:cNvPr>
        <xdr:cNvSpPr txBox="1">
          <a:spLocks noChangeArrowheads="1"/>
        </xdr:cNvSpPr>
      </xdr:nvSpPr>
      <xdr:spPr bwMode="auto">
        <a:xfrm>
          <a:off x="1343025" y="4105275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142875</xdr:colOff>
      <xdr:row>28</xdr:row>
      <xdr:rowOff>133350</xdr:rowOff>
    </xdr:from>
    <xdr:to>
      <xdr:col>7</xdr:col>
      <xdr:colOff>152400</xdr:colOff>
      <xdr:row>30</xdr:row>
      <xdr:rowOff>19050</xdr:rowOff>
    </xdr:to>
    <xdr:sp macro="" textlink="">
      <xdr:nvSpPr>
        <xdr:cNvPr id="15" name="Text Box 163">
          <a:extLst>
            <a:ext uri="{FF2B5EF4-FFF2-40B4-BE49-F238E27FC236}">
              <a16:creationId xmlns:a16="http://schemas.microsoft.com/office/drawing/2014/main" id="{00000000-0008-0000-7200-00000F000000}"/>
            </a:ext>
          </a:extLst>
        </xdr:cNvPr>
        <xdr:cNvSpPr txBox="1">
          <a:spLocks noChangeArrowheads="1"/>
        </xdr:cNvSpPr>
      </xdr:nvSpPr>
      <xdr:spPr bwMode="auto">
        <a:xfrm>
          <a:off x="1114425" y="4572000"/>
          <a:ext cx="1714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27</xdr:row>
      <xdr:rowOff>57150</xdr:rowOff>
    </xdr:from>
    <xdr:to>
      <xdr:col>9</xdr:col>
      <xdr:colOff>57150</xdr:colOff>
      <xdr:row>28</xdr:row>
      <xdr:rowOff>152400</xdr:rowOff>
    </xdr:to>
    <xdr:sp macro="" textlink="">
      <xdr:nvSpPr>
        <xdr:cNvPr id="16" name="Text Box 165">
          <a:extLst>
            <a:ext uri="{FF2B5EF4-FFF2-40B4-BE49-F238E27FC236}">
              <a16:creationId xmlns:a16="http://schemas.microsoft.com/office/drawing/2014/main" id="{00000000-0008-0000-7200-000010000000}"/>
            </a:ext>
          </a:extLst>
        </xdr:cNvPr>
        <xdr:cNvSpPr txBox="1">
          <a:spLocks noChangeArrowheads="1"/>
        </xdr:cNvSpPr>
      </xdr:nvSpPr>
      <xdr:spPr bwMode="auto">
        <a:xfrm>
          <a:off x="1343025" y="4333875"/>
          <a:ext cx="1714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152400</xdr:colOff>
      <xdr:row>19</xdr:row>
      <xdr:rowOff>123825</xdr:rowOff>
    </xdr:from>
    <xdr:to>
      <xdr:col>15</xdr:col>
      <xdr:colOff>161925</xdr:colOff>
      <xdr:row>21</xdr:row>
      <xdr:rowOff>76200</xdr:rowOff>
    </xdr:to>
    <xdr:sp macro="" textlink="">
      <xdr:nvSpPr>
        <xdr:cNvPr id="17" name="Text Box 178">
          <a:extLst>
            <a:ext uri="{FF2B5EF4-FFF2-40B4-BE49-F238E27FC236}">
              <a16:creationId xmlns:a16="http://schemas.microsoft.com/office/drawing/2014/main" id="{00000000-0008-0000-7200-000011000000}"/>
            </a:ext>
          </a:extLst>
        </xdr:cNvPr>
        <xdr:cNvSpPr txBox="1">
          <a:spLocks noChangeArrowheads="1"/>
        </xdr:cNvSpPr>
      </xdr:nvSpPr>
      <xdr:spPr bwMode="auto">
        <a:xfrm>
          <a:off x="2419350" y="3105150"/>
          <a:ext cx="171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47625</xdr:colOff>
      <xdr:row>55</xdr:row>
      <xdr:rowOff>28575</xdr:rowOff>
    </xdr:from>
    <xdr:to>
      <xdr:col>17</xdr:col>
      <xdr:colOff>57150</xdr:colOff>
      <xdr:row>58</xdr:row>
      <xdr:rowOff>0</xdr:rowOff>
    </xdr:to>
    <xdr:sp macro="" textlink="">
      <xdr:nvSpPr>
        <xdr:cNvPr id="18" name="Text Box 199">
          <a:extLst>
            <a:ext uri="{FF2B5EF4-FFF2-40B4-BE49-F238E27FC236}">
              <a16:creationId xmlns:a16="http://schemas.microsoft.com/office/drawing/2014/main" id="{00000000-0008-0000-7200-000012000000}"/>
            </a:ext>
          </a:extLst>
        </xdr:cNvPr>
        <xdr:cNvSpPr txBox="1">
          <a:spLocks noChangeArrowheads="1"/>
        </xdr:cNvSpPr>
      </xdr:nvSpPr>
      <xdr:spPr bwMode="auto">
        <a:xfrm>
          <a:off x="2638425" y="8839200"/>
          <a:ext cx="171450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123825</xdr:colOff>
      <xdr:row>42</xdr:row>
      <xdr:rowOff>76200</xdr:rowOff>
    </xdr:from>
    <xdr:to>
      <xdr:col>27</xdr:col>
      <xdr:colOff>133350</xdr:colOff>
      <xdr:row>43</xdr:row>
      <xdr:rowOff>114300</xdr:rowOff>
    </xdr:to>
    <xdr:sp macro="" textlink="">
      <xdr:nvSpPr>
        <xdr:cNvPr id="19" name="Text Box 214">
          <a:extLst>
            <a:ext uri="{FF2B5EF4-FFF2-40B4-BE49-F238E27FC236}">
              <a16:creationId xmlns:a16="http://schemas.microsoft.com/office/drawing/2014/main" id="{00000000-0008-0000-7200-000013000000}"/>
            </a:ext>
          </a:extLst>
        </xdr:cNvPr>
        <xdr:cNvSpPr txBox="1">
          <a:spLocks noChangeArrowheads="1"/>
        </xdr:cNvSpPr>
      </xdr:nvSpPr>
      <xdr:spPr bwMode="auto">
        <a:xfrm>
          <a:off x="4333875" y="6781800"/>
          <a:ext cx="1714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28</xdr:row>
      <xdr:rowOff>123825</xdr:rowOff>
    </xdr:from>
    <xdr:to>
      <xdr:col>7</xdr:col>
      <xdr:colOff>133350</xdr:colOff>
      <xdr:row>30</xdr:row>
      <xdr:rowOff>85725</xdr:rowOff>
    </xdr:to>
    <xdr:sp macro="" textlink="">
      <xdr:nvSpPr>
        <xdr:cNvPr id="20" name="Text Box 224">
          <a:extLst>
            <a:ext uri="{FF2B5EF4-FFF2-40B4-BE49-F238E27FC236}">
              <a16:creationId xmlns:a16="http://schemas.microsoft.com/office/drawing/2014/main" id="{00000000-0008-0000-7200-000014000000}"/>
            </a:ext>
          </a:extLst>
        </xdr:cNvPr>
        <xdr:cNvSpPr txBox="1">
          <a:spLocks noChangeArrowheads="1"/>
        </xdr:cNvSpPr>
      </xdr:nvSpPr>
      <xdr:spPr bwMode="auto">
        <a:xfrm>
          <a:off x="1104900" y="4562475"/>
          <a:ext cx="1619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133350</xdr:colOff>
      <xdr:row>24</xdr:row>
      <xdr:rowOff>57150</xdr:rowOff>
    </xdr:from>
    <xdr:to>
      <xdr:col>7</xdr:col>
      <xdr:colOff>152400</xdr:colOff>
      <xdr:row>25</xdr:row>
      <xdr:rowOff>114300</xdr:rowOff>
    </xdr:to>
    <xdr:sp macro="" textlink="">
      <xdr:nvSpPr>
        <xdr:cNvPr id="21" name="Text Box 225">
          <a:extLst>
            <a:ext uri="{FF2B5EF4-FFF2-40B4-BE49-F238E27FC236}">
              <a16:creationId xmlns:a16="http://schemas.microsoft.com/office/drawing/2014/main" id="{00000000-0008-0000-7200-000015000000}"/>
            </a:ext>
          </a:extLst>
        </xdr:cNvPr>
        <xdr:cNvSpPr txBox="1">
          <a:spLocks noChangeArrowheads="1"/>
        </xdr:cNvSpPr>
      </xdr:nvSpPr>
      <xdr:spPr bwMode="auto">
        <a:xfrm>
          <a:off x="1104900" y="3848100"/>
          <a:ext cx="1809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104775</xdr:colOff>
      <xdr:row>28</xdr:row>
      <xdr:rowOff>9525</xdr:rowOff>
    </xdr:from>
    <xdr:to>
      <xdr:col>25</xdr:col>
      <xdr:colOff>114300</xdr:colOff>
      <xdr:row>29</xdr:row>
      <xdr:rowOff>19050</xdr:rowOff>
    </xdr:to>
    <xdr:sp macro="" textlink="">
      <xdr:nvSpPr>
        <xdr:cNvPr id="22" name="Text Box 227">
          <a:extLst>
            <a:ext uri="{FF2B5EF4-FFF2-40B4-BE49-F238E27FC236}">
              <a16:creationId xmlns:a16="http://schemas.microsoft.com/office/drawing/2014/main" id="{00000000-0008-0000-7200-000016000000}"/>
            </a:ext>
          </a:extLst>
        </xdr:cNvPr>
        <xdr:cNvSpPr txBox="1">
          <a:spLocks noChangeArrowheads="1"/>
        </xdr:cNvSpPr>
      </xdr:nvSpPr>
      <xdr:spPr bwMode="auto">
        <a:xfrm>
          <a:off x="3990975" y="4448175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66675</xdr:colOff>
      <xdr:row>24</xdr:row>
      <xdr:rowOff>57150</xdr:rowOff>
    </xdr:from>
    <xdr:to>
      <xdr:col>9</xdr:col>
      <xdr:colOff>66675</xdr:colOff>
      <xdr:row>26</xdr:row>
      <xdr:rowOff>57150</xdr:rowOff>
    </xdr:to>
    <xdr:sp macro="" textlink="">
      <xdr:nvSpPr>
        <xdr:cNvPr id="23" name="Text Box 247">
          <a:extLst>
            <a:ext uri="{FF2B5EF4-FFF2-40B4-BE49-F238E27FC236}">
              <a16:creationId xmlns:a16="http://schemas.microsoft.com/office/drawing/2014/main" id="{00000000-0008-0000-7200-000017000000}"/>
            </a:ext>
          </a:extLst>
        </xdr:cNvPr>
        <xdr:cNvSpPr txBox="1">
          <a:spLocks noChangeArrowheads="1"/>
        </xdr:cNvSpPr>
      </xdr:nvSpPr>
      <xdr:spPr bwMode="auto">
        <a:xfrm>
          <a:off x="1362075" y="3848100"/>
          <a:ext cx="1619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47625</xdr:colOff>
      <xdr:row>28</xdr:row>
      <xdr:rowOff>171450</xdr:rowOff>
    </xdr:from>
    <xdr:to>
      <xdr:col>9</xdr:col>
      <xdr:colOff>47625</xdr:colOff>
      <xdr:row>30</xdr:row>
      <xdr:rowOff>142875</xdr:rowOff>
    </xdr:to>
    <xdr:sp macro="" textlink="">
      <xdr:nvSpPr>
        <xdr:cNvPr id="24" name="Text Box 248">
          <a:extLst>
            <a:ext uri="{FF2B5EF4-FFF2-40B4-BE49-F238E27FC236}">
              <a16:creationId xmlns:a16="http://schemas.microsoft.com/office/drawing/2014/main" id="{00000000-0008-0000-7200-000018000000}"/>
            </a:ext>
          </a:extLst>
        </xdr:cNvPr>
        <xdr:cNvSpPr txBox="1">
          <a:spLocks noChangeArrowheads="1"/>
        </xdr:cNvSpPr>
      </xdr:nvSpPr>
      <xdr:spPr bwMode="auto">
        <a:xfrm>
          <a:off x="1343025" y="4600575"/>
          <a:ext cx="1619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razavi\g\Documents%20and%20Settings\hashemifar\Local%20Settings\Temporary%20Internet%20Files\OLK80\MainGen_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RV\All%20Data\All%20Data\Documents%20and%20Settings\hashemifar\Local%20Settings\Temporary%20Internet%20Files\OLK80\MainGen_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Fakharian\All%20Data\Mechanic\PROJECTS\9104%20-%20PZN-2%20&amp;%20KPL%20DESALTING%20UNITS\ISSUED%20DOCUMENTS\PAZANAN\Mech.%20D.S.%20For%20Closed%20Drain%20&amp;%20Flare%20K.O.%20Drum%20Sump%20Pump\IDC\Mirrazavi\References\Copy%20of%20API%20610%20XI%20Edition%20Datasheet.xlsm?A9E0DE9D" TargetMode="External"/><Relationship Id="rId1" Type="http://schemas.openxmlformats.org/officeDocument/2006/relationships/externalLinkPath" Target="file:///\\A9E0DE9D\Copy%20of%20API%20610%20XI%20Edition%20Datashee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razavi\g\PROJECT\410063\PROCESS\DOCS\HAZ_AREA\HAZ_SC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A"/>
      <sheetName val="B"/>
      <sheetName val="C"/>
      <sheetName val="D"/>
      <sheetName val="E"/>
      <sheetName val="F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A"/>
      <sheetName val="B"/>
      <sheetName val="C"/>
      <sheetName val="D"/>
      <sheetName val="E"/>
      <sheetName val="F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ge1"/>
      <sheetName val="Page2"/>
      <sheetName val="Page3"/>
      <sheetName val="Page4"/>
      <sheetName val="Page5"/>
      <sheetName val="Page6"/>
      <sheetName val="Page7"/>
      <sheetName val="Notes"/>
      <sheetName val="Units"/>
    </sheetNames>
    <sheetDataSet>
      <sheetData sheetId="0" refreshError="1"/>
      <sheetData sheetId="1" refreshError="1">
        <row r="9">
          <cell r="T9" t="str">
            <v>si ind</v>
          </cell>
        </row>
        <row r="24">
          <cell r="Q2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"/>
      <sheetName val="Notes"/>
      <sheetName val="Corrib Haz"/>
      <sheetName val="Module1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AN74"/>
  <sheetViews>
    <sheetView view="pageBreakPreview" zoomScale="130" zoomScaleNormal="115" zoomScaleSheetLayoutView="130" workbookViewId="0">
      <selection activeCell="A13" sqref="A13:AN68"/>
    </sheetView>
  </sheetViews>
  <sheetFormatPr defaultRowHeight="12" customHeight="1"/>
  <cols>
    <col min="1" max="39" width="2.42578125" style="7" customWidth="1"/>
    <col min="40" max="40" width="3.42578125" style="7" bestFit="1" customWidth="1"/>
    <col min="41" max="256" width="9.140625" style="7"/>
    <col min="257" max="295" width="2.42578125" style="7" customWidth="1"/>
    <col min="296" max="296" width="3.42578125" style="7" bestFit="1" customWidth="1"/>
    <col min="297" max="512" width="9.140625" style="7"/>
    <col min="513" max="551" width="2.42578125" style="7" customWidth="1"/>
    <col min="552" max="552" width="3.42578125" style="7" bestFit="1" customWidth="1"/>
    <col min="553" max="768" width="9.140625" style="7"/>
    <col min="769" max="807" width="2.42578125" style="7" customWidth="1"/>
    <col min="808" max="808" width="3.42578125" style="7" bestFit="1" customWidth="1"/>
    <col min="809" max="1024" width="9.140625" style="7"/>
    <col min="1025" max="1063" width="2.42578125" style="7" customWidth="1"/>
    <col min="1064" max="1064" width="3.42578125" style="7" bestFit="1" customWidth="1"/>
    <col min="1065" max="1280" width="9.140625" style="7"/>
    <col min="1281" max="1319" width="2.42578125" style="7" customWidth="1"/>
    <col min="1320" max="1320" width="3.42578125" style="7" bestFit="1" customWidth="1"/>
    <col min="1321" max="1536" width="9.140625" style="7"/>
    <col min="1537" max="1575" width="2.42578125" style="7" customWidth="1"/>
    <col min="1576" max="1576" width="3.42578125" style="7" bestFit="1" customWidth="1"/>
    <col min="1577" max="1792" width="9.140625" style="7"/>
    <col min="1793" max="1831" width="2.42578125" style="7" customWidth="1"/>
    <col min="1832" max="1832" width="3.42578125" style="7" bestFit="1" customWidth="1"/>
    <col min="1833" max="2048" width="9.140625" style="7"/>
    <col min="2049" max="2087" width="2.42578125" style="7" customWidth="1"/>
    <col min="2088" max="2088" width="3.42578125" style="7" bestFit="1" customWidth="1"/>
    <col min="2089" max="2304" width="9.140625" style="7"/>
    <col min="2305" max="2343" width="2.42578125" style="7" customWidth="1"/>
    <col min="2344" max="2344" width="3.42578125" style="7" bestFit="1" customWidth="1"/>
    <col min="2345" max="2560" width="9.140625" style="7"/>
    <col min="2561" max="2599" width="2.42578125" style="7" customWidth="1"/>
    <col min="2600" max="2600" width="3.42578125" style="7" bestFit="1" customWidth="1"/>
    <col min="2601" max="2816" width="9.140625" style="7"/>
    <col min="2817" max="2855" width="2.42578125" style="7" customWidth="1"/>
    <col min="2856" max="2856" width="3.42578125" style="7" bestFit="1" customWidth="1"/>
    <col min="2857" max="3072" width="9.140625" style="7"/>
    <col min="3073" max="3111" width="2.42578125" style="7" customWidth="1"/>
    <col min="3112" max="3112" width="3.42578125" style="7" bestFit="1" customWidth="1"/>
    <col min="3113" max="3328" width="9.140625" style="7"/>
    <col min="3329" max="3367" width="2.42578125" style="7" customWidth="1"/>
    <col min="3368" max="3368" width="3.42578125" style="7" bestFit="1" customWidth="1"/>
    <col min="3369" max="3584" width="9.140625" style="7"/>
    <col min="3585" max="3623" width="2.42578125" style="7" customWidth="1"/>
    <col min="3624" max="3624" width="3.42578125" style="7" bestFit="1" customWidth="1"/>
    <col min="3625" max="3840" width="9.140625" style="7"/>
    <col min="3841" max="3879" width="2.42578125" style="7" customWidth="1"/>
    <col min="3880" max="3880" width="3.42578125" style="7" bestFit="1" customWidth="1"/>
    <col min="3881" max="4096" width="9.140625" style="7"/>
    <col min="4097" max="4135" width="2.42578125" style="7" customWidth="1"/>
    <col min="4136" max="4136" width="3.42578125" style="7" bestFit="1" customWidth="1"/>
    <col min="4137" max="4352" width="9.140625" style="7"/>
    <col min="4353" max="4391" width="2.42578125" style="7" customWidth="1"/>
    <col min="4392" max="4392" width="3.42578125" style="7" bestFit="1" customWidth="1"/>
    <col min="4393" max="4608" width="9.140625" style="7"/>
    <col min="4609" max="4647" width="2.42578125" style="7" customWidth="1"/>
    <col min="4648" max="4648" width="3.42578125" style="7" bestFit="1" customWidth="1"/>
    <col min="4649" max="4864" width="9.140625" style="7"/>
    <col min="4865" max="4903" width="2.42578125" style="7" customWidth="1"/>
    <col min="4904" max="4904" width="3.42578125" style="7" bestFit="1" customWidth="1"/>
    <col min="4905" max="5120" width="9.140625" style="7"/>
    <col min="5121" max="5159" width="2.42578125" style="7" customWidth="1"/>
    <col min="5160" max="5160" width="3.42578125" style="7" bestFit="1" customWidth="1"/>
    <col min="5161" max="5376" width="9.140625" style="7"/>
    <col min="5377" max="5415" width="2.42578125" style="7" customWidth="1"/>
    <col min="5416" max="5416" width="3.42578125" style="7" bestFit="1" customWidth="1"/>
    <col min="5417" max="5632" width="9.140625" style="7"/>
    <col min="5633" max="5671" width="2.42578125" style="7" customWidth="1"/>
    <col min="5672" max="5672" width="3.42578125" style="7" bestFit="1" customWidth="1"/>
    <col min="5673" max="5888" width="9.140625" style="7"/>
    <col min="5889" max="5927" width="2.42578125" style="7" customWidth="1"/>
    <col min="5928" max="5928" width="3.42578125" style="7" bestFit="1" customWidth="1"/>
    <col min="5929" max="6144" width="9.140625" style="7"/>
    <col min="6145" max="6183" width="2.42578125" style="7" customWidth="1"/>
    <col min="6184" max="6184" width="3.42578125" style="7" bestFit="1" customWidth="1"/>
    <col min="6185" max="6400" width="9.140625" style="7"/>
    <col min="6401" max="6439" width="2.42578125" style="7" customWidth="1"/>
    <col min="6440" max="6440" width="3.42578125" style="7" bestFit="1" customWidth="1"/>
    <col min="6441" max="6656" width="9.140625" style="7"/>
    <col min="6657" max="6695" width="2.42578125" style="7" customWidth="1"/>
    <col min="6696" max="6696" width="3.42578125" style="7" bestFit="1" customWidth="1"/>
    <col min="6697" max="6912" width="9.140625" style="7"/>
    <col min="6913" max="6951" width="2.42578125" style="7" customWidth="1"/>
    <col min="6952" max="6952" width="3.42578125" style="7" bestFit="1" customWidth="1"/>
    <col min="6953" max="7168" width="9.140625" style="7"/>
    <col min="7169" max="7207" width="2.42578125" style="7" customWidth="1"/>
    <col min="7208" max="7208" width="3.42578125" style="7" bestFit="1" customWidth="1"/>
    <col min="7209" max="7424" width="9.140625" style="7"/>
    <col min="7425" max="7463" width="2.42578125" style="7" customWidth="1"/>
    <col min="7464" max="7464" width="3.42578125" style="7" bestFit="1" customWidth="1"/>
    <col min="7465" max="7680" width="9.140625" style="7"/>
    <col min="7681" max="7719" width="2.42578125" style="7" customWidth="1"/>
    <col min="7720" max="7720" width="3.42578125" style="7" bestFit="1" customWidth="1"/>
    <col min="7721" max="7936" width="9.140625" style="7"/>
    <col min="7937" max="7975" width="2.42578125" style="7" customWidth="1"/>
    <col min="7976" max="7976" width="3.42578125" style="7" bestFit="1" customWidth="1"/>
    <col min="7977" max="8192" width="9.140625" style="7"/>
    <col min="8193" max="8231" width="2.42578125" style="7" customWidth="1"/>
    <col min="8232" max="8232" width="3.42578125" style="7" bestFit="1" customWidth="1"/>
    <col min="8233" max="8448" width="9.140625" style="7"/>
    <col min="8449" max="8487" width="2.42578125" style="7" customWidth="1"/>
    <col min="8488" max="8488" width="3.42578125" style="7" bestFit="1" customWidth="1"/>
    <col min="8489" max="8704" width="9.140625" style="7"/>
    <col min="8705" max="8743" width="2.42578125" style="7" customWidth="1"/>
    <col min="8744" max="8744" width="3.42578125" style="7" bestFit="1" customWidth="1"/>
    <col min="8745" max="8960" width="9.140625" style="7"/>
    <col min="8961" max="8999" width="2.42578125" style="7" customWidth="1"/>
    <col min="9000" max="9000" width="3.42578125" style="7" bestFit="1" customWidth="1"/>
    <col min="9001" max="9216" width="9.140625" style="7"/>
    <col min="9217" max="9255" width="2.42578125" style="7" customWidth="1"/>
    <col min="9256" max="9256" width="3.42578125" style="7" bestFit="1" customWidth="1"/>
    <col min="9257" max="9472" width="9.140625" style="7"/>
    <col min="9473" max="9511" width="2.42578125" style="7" customWidth="1"/>
    <col min="9512" max="9512" width="3.42578125" style="7" bestFit="1" customWidth="1"/>
    <col min="9513" max="9728" width="9.140625" style="7"/>
    <col min="9729" max="9767" width="2.42578125" style="7" customWidth="1"/>
    <col min="9768" max="9768" width="3.42578125" style="7" bestFit="1" customWidth="1"/>
    <col min="9769" max="9984" width="9.140625" style="7"/>
    <col min="9985" max="10023" width="2.42578125" style="7" customWidth="1"/>
    <col min="10024" max="10024" width="3.42578125" style="7" bestFit="1" customWidth="1"/>
    <col min="10025" max="10240" width="9.140625" style="7"/>
    <col min="10241" max="10279" width="2.42578125" style="7" customWidth="1"/>
    <col min="10280" max="10280" width="3.42578125" style="7" bestFit="1" customWidth="1"/>
    <col min="10281" max="10496" width="9.140625" style="7"/>
    <col min="10497" max="10535" width="2.42578125" style="7" customWidth="1"/>
    <col min="10536" max="10536" width="3.42578125" style="7" bestFit="1" customWidth="1"/>
    <col min="10537" max="10752" width="9.140625" style="7"/>
    <col min="10753" max="10791" width="2.42578125" style="7" customWidth="1"/>
    <col min="10792" max="10792" width="3.42578125" style="7" bestFit="1" customWidth="1"/>
    <col min="10793" max="11008" width="9.140625" style="7"/>
    <col min="11009" max="11047" width="2.42578125" style="7" customWidth="1"/>
    <col min="11048" max="11048" width="3.42578125" style="7" bestFit="1" customWidth="1"/>
    <col min="11049" max="11264" width="9.140625" style="7"/>
    <col min="11265" max="11303" width="2.42578125" style="7" customWidth="1"/>
    <col min="11304" max="11304" width="3.42578125" style="7" bestFit="1" customWidth="1"/>
    <col min="11305" max="11520" width="9.140625" style="7"/>
    <col min="11521" max="11559" width="2.42578125" style="7" customWidth="1"/>
    <col min="11560" max="11560" width="3.42578125" style="7" bestFit="1" customWidth="1"/>
    <col min="11561" max="11776" width="9.140625" style="7"/>
    <col min="11777" max="11815" width="2.42578125" style="7" customWidth="1"/>
    <col min="11816" max="11816" width="3.42578125" style="7" bestFit="1" customWidth="1"/>
    <col min="11817" max="12032" width="9.140625" style="7"/>
    <col min="12033" max="12071" width="2.42578125" style="7" customWidth="1"/>
    <col min="12072" max="12072" width="3.42578125" style="7" bestFit="1" customWidth="1"/>
    <col min="12073" max="12288" width="9.140625" style="7"/>
    <col min="12289" max="12327" width="2.42578125" style="7" customWidth="1"/>
    <col min="12328" max="12328" width="3.42578125" style="7" bestFit="1" customWidth="1"/>
    <col min="12329" max="12544" width="9.140625" style="7"/>
    <col min="12545" max="12583" width="2.42578125" style="7" customWidth="1"/>
    <col min="12584" max="12584" width="3.42578125" style="7" bestFit="1" customWidth="1"/>
    <col min="12585" max="12800" width="9.140625" style="7"/>
    <col min="12801" max="12839" width="2.42578125" style="7" customWidth="1"/>
    <col min="12840" max="12840" width="3.42578125" style="7" bestFit="1" customWidth="1"/>
    <col min="12841" max="13056" width="9.140625" style="7"/>
    <col min="13057" max="13095" width="2.42578125" style="7" customWidth="1"/>
    <col min="13096" max="13096" width="3.42578125" style="7" bestFit="1" customWidth="1"/>
    <col min="13097" max="13312" width="9.140625" style="7"/>
    <col min="13313" max="13351" width="2.42578125" style="7" customWidth="1"/>
    <col min="13352" max="13352" width="3.42578125" style="7" bestFit="1" customWidth="1"/>
    <col min="13353" max="13568" width="9.140625" style="7"/>
    <col min="13569" max="13607" width="2.42578125" style="7" customWidth="1"/>
    <col min="13608" max="13608" width="3.42578125" style="7" bestFit="1" customWidth="1"/>
    <col min="13609" max="13824" width="9.140625" style="7"/>
    <col min="13825" max="13863" width="2.42578125" style="7" customWidth="1"/>
    <col min="13864" max="13864" width="3.42578125" style="7" bestFit="1" customWidth="1"/>
    <col min="13865" max="14080" width="9.140625" style="7"/>
    <col min="14081" max="14119" width="2.42578125" style="7" customWidth="1"/>
    <col min="14120" max="14120" width="3.42578125" style="7" bestFit="1" customWidth="1"/>
    <col min="14121" max="14336" width="9.140625" style="7"/>
    <col min="14337" max="14375" width="2.42578125" style="7" customWidth="1"/>
    <col min="14376" max="14376" width="3.42578125" style="7" bestFit="1" customWidth="1"/>
    <col min="14377" max="14592" width="9.140625" style="7"/>
    <col min="14593" max="14631" width="2.42578125" style="7" customWidth="1"/>
    <col min="14632" max="14632" width="3.42578125" style="7" bestFit="1" customWidth="1"/>
    <col min="14633" max="14848" width="9.140625" style="7"/>
    <col min="14849" max="14887" width="2.42578125" style="7" customWidth="1"/>
    <col min="14888" max="14888" width="3.42578125" style="7" bestFit="1" customWidth="1"/>
    <col min="14889" max="15104" width="9.140625" style="7"/>
    <col min="15105" max="15143" width="2.42578125" style="7" customWidth="1"/>
    <col min="15144" max="15144" width="3.42578125" style="7" bestFit="1" customWidth="1"/>
    <col min="15145" max="15360" width="9.140625" style="7"/>
    <col min="15361" max="15399" width="2.42578125" style="7" customWidth="1"/>
    <col min="15400" max="15400" width="3.42578125" style="7" bestFit="1" customWidth="1"/>
    <col min="15401" max="15616" width="9.140625" style="7"/>
    <col min="15617" max="15655" width="2.42578125" style="7" customWidth="1"/>
    <col min="15656" max="15656" width="3.42578125" style="7" bestFit="1" customWidth="1"/>
    <col min="15657" max="15872" width="9.140625" style="7"/>
    <col min="15873" max="15911" width="2.42578125" style="7" customWidth="1"/>
    <col min="15912" max="15912" width="3.42578125" style="7" bestFit="1" customWidth="1"/>
    <col min="15913" max="16128" width="9.140625" style="7"/>
    <col min="16129" max="16167" width="2.42578125" style="7" customWidth="1"/>
    <col min="16168" max="16168" width="3.42578125" style="7" bestFit="1" customWidth="1"/>
    <col min="16169" max="16384" width="9.140625" style="7"/>
  </cols>
  <sheetData>
    <row r="1" spans="1:40" ht="11.65" customHeight="1">
      <c r="A1" s="5"/>
      <c r="B1" s="25"/>
      <c r="C1" s="25"/>
      <c r="D1" s="25"/>
      <c r="E1" s="25"/>
      <c r="F1" s="25"/>
      <c r="G1" s="25"/>
      <c r="H1" s="25"/>
      <c r="I1" s="25"/>
      <c r="J1" s="25"/>
      <c r="K1" s="6"/>
      <c r="L1" s="442" t="s">
        <v>279</v>
      </c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8"/>
      <c r="AF1" s="449"/>
      <c r="AG1" s="449"/>
      <c r="AH1" s="449"/>
      <c r="AI1" s="449"/>
      <c r="AJ1" s="449"/>
      <c r="AK1" s="449"/>
      <c r="AL1" s="449"/>
      <c r="AM1" s="449"/>
      <c r="AN1" s="450"/>
    </row>
    <row r="2" spans="1:40" ht="11.65" customHeight="1">
      <c r="A2" s="8"/>
      <c r="B2" s="26"/>
      <c r="C2" s="26"/>
      <c r="D2" s="26"/>
      <c r="E2" s="26"/>
      <c r="F2" s="26"/>
      <c r="G2" s="26"/>
      <c r="H2" s="26"/>
      <c r="I2" s="26"/>
      <c r="J2" s="26"/>
      <c r="K2" s="9"/>
      <c r="L2" s="444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51"/>
      <c r="AF2" s="452"/>
      <c r="AG2" s="452"/>
      <c r="AH2" s="452"/>
      <c r="AI2" s="452"/>
      <c r="AJ2" s="452"/>
      <c r="AK2" s="452"/>
      <c r="AL2" s="452"/>
      <c r="AM2" s="452"/>
      <c r="AN2" s="453"/>
    </row>
    <row r="3" spans="1:40" ht="11.65" customHeight="1">
      <c r="A3" s="8"/>
      <c r="B3" s="26"/>
      <c r="C3" s="26"/>
      <c r="D3" s="26"/>
      <c r="E3" s="26"/>
      <c r="F3" s="26"/>
      <c r="G3" s="26"/>
      <c r="H3" s="26"/>
      <c r="I3" s="26"/>
      <c r="J3" s="26"/>
      <c r="K3" s="9"/>
      <c r="L3" s="444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51"/>
      <c r="AF3" s="452"/>
      <c r="AG3" s="452"/>
      <c r="AH3" s="452"/>
      <c r="AI3" s="452"/>
      <c r="AJ3" s="452"/>
      <c r="AK3" s="452"/>
      <c r="AL3" s="452"/>
      <c r="AM3" s="452"/>
      <c r="AN3" s="453"/>
    </row>
    <row r="4" spans="1:40" ht="11.65" customHeight="1">
      <c r="A4" s="8"/>
      <c r="B4" s="26"/>
      <c r="C4" s="26"/>
      <c r="D4" s="26"/>
      <c r="E4" s="26"/>
      <c r="F4" s="26"/>
      <c r="G4" s="26"/>
      <c r="H4" s="26"/>
      <c r="I4" s="26"/>
      <c r="J4" s="26"/>
      <c r="K4" s="9"/>
      <c r="L4" s="444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51"/>
      <c r="AF4" s="452"/>
      <c r="AG4" s="452"/>
      <c r="AH4" s="452"/>
      <c r="AI4" s="452"/>
      <c r="AJ4" s="452"/>
      <c r="AK4" s="452"/>
      <c r="AL4" s="452"/>
      <c r="AM4" s="452"/>
      <c r="AN4" s="453"/>
    </row>
    <row r="5" spans="1:40" ht="11.65" customHeight="1">
      <c r="A5" s="454" t="s">
        <v>0</v>
      </c>
      <c r="B5" s="455"/>
      <c r="C5" s="455"/>
      <c r="D5" s="455"/>
      <c r="E5" s="455"/>
      <c r="F5" s="455"/>
      <c r="G5" s="455"/>
      <c r="H5" s="455"/>
      <c r="I5" s="455"/>
      <c r="J5" s="455"/>
      <c r="K5" s="456"/>
      <c r="L5" s="444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57" t="s">
        <v>1</v>
      </c>
      <c r="AF5" s="458"/>
      <c r="AG5" s="458"/>
      <c r="AH5" s="458"/>
      <c r="AI5" s="458"/>
      <c r="AJ5" s="458"/>
      <c r="AK5" s="458"/>
      <c r="AL5" s="458"/>
      <c r="AM5" s="458"/>
      <c r="AN5" s="459"/>
    </row>
    <row r="6" spans="1:40" ht="11.65" customHeight="1">
      <c r="A6" s="454"/>
      <c r="B6" s="455"/>
      <c r="C6" s="455"/>
      <c r="D6" s="455"/>
      <c r="E6" s="455"/>
      <c r="F6" s="455"/>
      <c r="G6" s="455"/>
      <c r="H6" s="455"/>
      <c r="I6" s="455"/>
      <c r="J6" s="455"/>
      <c r="K6" s="456"/>
      <c r="L6" s="446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7"/>
      <c r="AE6" s="460"/>
      <c r="AF6" s="461"/>
      <c r="AG6" s="461"/>
      <c r="AH6" s="461"/>
      <c r="AI6" s="461"/>
      <c r="AJ6" s="461"/>
      <c r="AK6" s="461"/>
      <c r="AL6" s="461"/>
      <c r="AM6" s="461"/>
      <c r="AN6" s="462"/>
    </row>
    <row r="7" spans="1:40" ht="11.65" customHeight="1">
      <c r="A7" s="463" t="s">
        <v>2</v>
      </c>
      <c r="B7" s="464"/>
      <c r="C7" s="464"/>
      <c r="D7" s="464"/>
      <c r="E7" s="464"/>
      <c r="F7" s="464"/>
      <c r="G7" s="464"/>
      <c r="H7" s="464"/>
      <c r="I7" s="464"/>
      <c r="J7" s="464"/>
      <c r="K7" s="465"/>
      <c r="L7" s="469" t="s">
        <v>294</v>
      </c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0"/>
      <c r="X7" s="470"/>
      <c r="Y7" s="470"/>
      <c r="Z7" s="470"/>
      <c r="AA7" s="470"/>
      <c r="AB7" s="470"/>
      <c r="AC7" s="470"/>
      <c r="AD7" s="470"/>
      <c r="AE7" s="475" t="s">
        <v>3</v>
      </c>
      <c r="AF7" s="464"/>
      <c r="AG7" s="464"/>
      <c r="AH7" s="464"/>
      <c r="AI7" s="464"/>
      <c r="AJ7" s="464"/>
      <c r="AK7" s="464"/>
      <c r="AL7" s="464"/>
      <c r="AM7" s="464"/>
      <c r="AN7" s="476"/>
    </row>
    <row r="8" spans="1:40" ht="11.65" customHeight="1">
      <c r="A8" s="466"/>
      <c r="B8" s="467"/>
      <c r="C8" s="467"/>
      <c r="D8" s="467"/>
      <c r="E8" s="467"/>
      <c r="F8" s="467"/>
      <c r="G8" s="467"/>
      <c r="H8" s="467"/>
      <c r="I8" s="467"/>
      <c r="J8" s="467"/>
      <c r="K8" s="468"/>
      <c r="L8" s="471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2"/>
      <c r="Y8" s="472"/>
      <c r="Z8" s="472"/>
      <c r="AA8" s="472"/>
      <c r="AB8" s="472"/>
      <c r="AC8" s="472"/>
      <c r="AD8" s="472"/>
      <c r="AE8" s="477"/>
      <c r="AF8" s="467"/>
      <c r="AG8" s="467"/>
      <c r="AH8" s="467"/>
      <c r="AI8" s="467"/>
      <c r="AJ8" s="467"/>
      <c r="AK8" s="467"/>
      <c r="AL8" s="467"/>
      <c r="AM8" s="467"/>
      <c r="AN8" s="478"/>
    </row>
    <row r="9" spans="1:40" s="10" customFormat="1" ht="11.65" customHeight="1">
      <c r="A9" s="466"/>
      <c r="B9" s="467"/>
      <c r="C9" s="467"/>
      <c r="D9" s="467"/>
      <c r="E9" s="467"/>
      <c r="F9" s="467"/>
      <c r="G9" s="467"/>
      <c r="H9" s="467"/>
      <c r="I9" s="467"/>
      <c r="J9" s="467"/>
      <c r="K9" s="468"/>
      <c r="L9" s="473"/>
      <c r="M9" s="474"/>
      <c r="N9" s="474"/>
      <c r="O9" s="474"/>
      <c r="P9" s="474"/>
      <c r="Q9" s="474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9"/>
      <c r="AF9" s="480"/>
      <c r="AG9" s="480"/>
      <c r="AH9" s="480"/>
      <c r="AI9" s="480"/>
      <c r="AJ9" s="480"/>
      <c r="AK9" s="480"/>
      <c r="AL9" s="480"/>
      <c r="AM9" s="480"/>
      <c r="AN9" s="481"/>
    </row>
    <row r="10" spans="1:40" ht="11.65" customHeight="1">
      <c r="A10" s="482" t="s">
        <v>4</v>
      </c>
      <c r="B10" s="483"/>
      <c r="C10" s="483"/>
      <c r="D10" s="483"/>
      <c r="E10" s="483"/>
      <c r="F10" s="483"/>
      <c r="G10" s="483"/>
      <c r="H10" s="483"/>
      <c r="I10" s="483"/>
      <c r="J10" s="483"/>
      <c r="K10" s="484"/>
      <c r="L10" s="488" t="s">
        <v>5</v>
      </c>
      <c r="M10" s="488"/>
      <c r="N10" s="488"/>
      <c r="O10" s="488"/>
      <c r="P10" s="488" t="s">
        <v>6</v>
      </c>
      <c r="Q10" s="488"/>
      <c r="R10" s="488"/>
      <c r="S10" s="488" t="s">
        <v>7</v>
      </c>
      <c r="T10" s="488"/>
      <c r="U10" s="488"/>
      <c r="V10" s="488" t="s">
        <v>8</v>
      </c>
      <c r="W10" s="488"/>
      <c r="X10" s="488"/>
      <c r="Y10" s="488" t="s">
        <v>9</v>
      </c>
      <c r="Z10" s="488"/>
      <c r="AA10" s="488"/>
      <c r="AB10" s="488" t="s">
        <v>10</v>
      </c>
      <c r="AC10" s="488"/>
      <c r="AD10" s="488"/>
      <c r="AE10" s="489" t="s">
        <v>1184</v>
      </c>
      <c r="AF10" s="489"/>
      <c r="AG10" s="489"/>
      <c r="AH10" s="489"/>
      <c r="AI10" s="489"/>
      <c r="AJ10" s="489"/>
      <c r="AK10" s="489"/>
      <c r="AL10" s="489"/>
      <c r="AM10" s="489"/>
      <c r="AN10" s="490"/>
    </row>
    <row r="11" spans="1:40" ht="11.65" customHeight="1" thickBot="1">
      <c r="A11" s="485"/>
      <c r="B11" s="486"/>
      <c r="C11" s="486"/>
      <c r="D11" s="486"/>
      <c r="E11" s="486"/>
      <c r="F11" s="486"/>
      <c r="G11" s="486"/>
      <c r="H11" s="486"/>
      <c r="I11" s="486"/>
      <c r="J11" s="486"/>
      <c r="K11" s="487"/>
      <c r="L11" s="493">
        <v>91215</v>
      </c>
      <c r="M11" s="493"/>
      <c r="N11" s="493"/>
      <c r="O11" s="493"/>
      <c r="P11" s="493" t="s">
        <v>280</v>
      </c>
      <c r="Q11" s="493"/>
      <c r="R11" s="493"/>
      <c r="S11" s="493" t="s">
        <v>11</v>
      </c>
      <c r="T11" s="493"/>
      <c r="U11" s="493"/>
      <c r="V11" s="493" t="s">
        <v>295</v>
      </c>
      <c r="W11" s="493"/>
      <c r="X11" s="493"/>
      <c r="Y11" s="493">
        <v>476</v>
      </c>
      <c r="Z11" s="493"/>
      <c r="AA11" s="493"/>
      <c r="AB11" s="493" t="s">
        <v>28</v>
      </c>
      <c r="AC11" s="493"/>
      <c r="AD11" s="493"/>
      <c r="AE11" s="491"/>
      <c r="AF11" s="491"/>
      <c r="AG11" s="491"/>
      <c r="AH11" s="491"/>
      <c r="AI11" s="491"/>
      <c r="AJ11" s="491"/>
      <c r="AK11" s="491"/>
      <c r="AL11" s="491"/>
      <c r="AM11" s="491"/>
      <c r="AN11" s="492"/>
    </row>
    <row r="12" spans="1:4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</row>
    <row r="13" spans="1:40" ht="11.65" customHeight="1">
      <c r="A13" s="512" t="s">
        <v>296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  <c r="AF13" s="513"/>
      <c r="AG13" s="513"/>
      <c r="AH13" s="513"/>
      <c r="AI13" s="513"/>
      <c r="AJ13" s="513"/>
      <c r="AK13" s="513"/>
      <c r="AL13" s="513"/>
      <c r="AM13" s="513"/>
      <c r="AN13" s="514"/>
    </row>
    <row r="14" spans="1:40" ht="11.65" customHeight="1">
      <c r="A14" s="515"/>
      <c r="B14" s="516"/>
      <c r="C14" s="516"/>
      <c r="D14" s="516"/>
      <c r="E14" s="516"/>
      <c r="F14" s="516"/>
      <c r="G14" s="516"/>
      <c r="H14" s="516"/>
      <c r="I14" s="516"/>
      <c r="J14" s="516"/>
      <c r="K14" s="516"/>
      <c r="L14" s="516"/>
      <c r="M14" s="516"/>
      <c r="N14" s="516"/>
      <c r="O14" s="516"/>
      <c r="P14" s="516"/>
      <c r="Q14" s="516"/>
      <c r="R14" s="516"/>
      <c r="S14" s="516"/>
      <c r="T14" s="516"/>
      <c r="U14" s="516"/>
      <c r="V14" s="516"/>
      <c r="W14" s="516"/>
      <c r="X14" s="516"/>
      <c r="Y14" s="516"/>
      <c r="Z14" s="516"/>
      <c r="AA14" s="516"/>
      <c r="AB14" s="516"/>
      <c r="AC14" s="516"/>
      <c r="AD14" s="516"/>
      <c r="AE14" s="516"/>
      <c r="AF14" s="516"/>
      <c r="AG14" s="516"/>
      <c r="AH14" s="516"/>
      <c r="AI14" s="516"/>
      <c r="AJ14" s="516"/>
      <c r="AK14" s="516"/>
      <c r="AL14" s="516"/>
      <c r="AM14" s="516"/>
      <c r="AN14" s="517"/>
    </row>
    <row r="15" spans="1:40" ht="11.65" customHeight="1">
      <c r="A15" s="515"/>
      <c r="B15" s="516"/>
      <c r="C15" s="516"/>
      <c r="D15" s="516"/>
      <c r="E15" s="516"/>
      <c r="F15" s="516"/>
      <c r="G15" s="516"/>
      <c r="H15" s="516"/>
      <c r="I15" s="516"/>
      <c r="J15" s="516"/>
      <c r="K15" s="516"/>
      <c r="L15" s="516"/>
      <c r="M15" s="516"/>
      <c r="N15" s="516"/>
      <c r="O15" s="516"/>
      <c r="P15" s="516"/>
      <c r="Q15" s="516"/>
      <c r="R15" s="516"/>
      <c r="S15" s="516"/>
      <c r="T15" s="516"/>
      <c r="U15" s="516"/>
      <c r="V15" s="516"/>
      <c r="W15" s="516"/>
      <c r="X15" s="516"/>
      <c r="Y15" s="516"/>
      <c r="Z15" s="516"/>
      <c r="AA15" s="516"/>
      <c r="AB15" s="516"/>
      <c r="AC15" s="516"/>
      <c r="AD15" s="516"/>
      <c r="AE15" s="516"/>
      <c r="AF15" s="516"/>
      <c r="AG15" s="516"/>
      <c r="AH15" s="516"/>
      <c r="AI15" s="516"/>
      <c r="AJ15" s="516"/>
      <c r="AK15" s="516"/>
      <c r="AL15" s="516"/>
      <c r="AM15" s="516"/>
      <c r="AN15" s="517"/>
    </row>
    <row r="16" spans="1:40" ht="11.65" customHeight="1">
      <c r="A16" s="515"/>
      <c r="B16" s="516"/>
      <c r="C16" s="516"/>
      <c r="D16" s="516"/>
      <c r="E16" s="516"/>
      <c r="F16" s="516"/>
      <c r="G16" s="516"/>
      <c r="H16" s="516"/>
      <c r="I16" s="516"/>
      <c r="J16" s="516"/>
      <c r="K16" s="516"/>
      <c r="L16" s="516"/>
      <c r="M16" s="516"/>
      <c r="N16" s="516"/>
      <c r="O16" s="516"/>
      <c r="P16" s="516"/>
      <c r="Q16" s="516"/>
      <c r="R16" s="516"/>
      <c r="S16" s="516"/>
      <c r="T16" s="516"/>
      <c r="U16" s="516"/>
      <c r="V16" s="516"/>
      <c r="W16" s="516"/>
      <c r="X16" s="516"/>
      <c r="Y16" s="516"/>
      <c r="Z16" s="516"/>
      <c r="AA16" s="516"/>
      <c r="AB16" s="516"/>
      <c r="AC16" s="516"/>
      <c r="AD16" s="516"/>
      <c r="AE16" s="516"/>
      <c r="AF16" s="516"/>
      <c r="AG16" s="516"/>
      <c r="AH16" s="516"/>
      <c r="AI16" s="516"/>
      <c r="AJ16" s="516"/>
      <c r="AK16" s="516"/>
      <c r="AL16" s="516"/>
      <c r="AM16" s="516"/>
      <c r="AN16" s="517"/>
    </row>
    <row r="17" spans="1:40" ht="11.65" customHeight="1">
      <c r="A17" s="515"/>
      <c r="B17" s="516"/>
      <c r="C17" s="516"/>
      <c r="D17" s="516"/>
      <c r="E17" s="516"/>
      <c r="F17" s="516"/>
      <c r="G17" s="516"/>
      <c r="H17" s="516"/>
      <c r="I17" s="516"/>
      <c r="J17" s="516"/>
      <c r="K17" s="516"/>
      <c r="L17" s="516"/>
      <c r="M17" s="516"/>
      <c r="N17" s="516"/>
      <c r="O17" s="516"/>
      <c r="P17" s="516"/>
      <c r="Q17" s="516"/>
      <c r="R17" s="516"/>
      <c r="S17" s="516"/>
      <c r="T17" s="516"/>
      <c r="U17" s="516"/>
      <c r="V17" s="516"/>
      <c r="W17" s="516"/>
      <c r="X17" s="516"/>
      <c r="Y17" s="516"/>
      <c r="Z17" s="516"/>
      <c r="AA17" s="516"/>
      <c r="AB17" s="516"/>
      <c r="AC17" s="516"/>
      <c r="AD17" s="516"/>
      <c r="AE17" s="516"/>
      <c r="AF17" s="516"/>
      <c r="AG17" s="516"/>
      <c r="AH17" s="516"/>
      <c r="AI17" s="516"/>
      <c r="AJ17" s="516"/>
      <c r="AK17" s="516"/>
      <c r="AL17" s="516"/>
      <c r="AM17" s="516"/>
      <c r="AN17" s="517"/>
    </row>
    <row r="18" spans="1:40" ht="11.65" customHeight="1">
      <c r="A18" s="515"/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  <c r="R18" s="516"/>
      <c r="S18" s="516"/>
      <c r="T18" s="516"/>
      <c r="U18" s="516"/>
      <c r="V18" s="516"/>
      <c r="W18" s="516"/>
      <c r="X18" s="516"/>
      <c r="Y18" s="516"/>
      <c r="Z18" s="516"/>
      <c r="AA18" s="516"/>
      <c r="AB18" s="516"/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7"/>
    </row>
    <row r="19" spans="1:40" ht="11.65" customHeight="1">
      <c r="A19" s="515"/>
      <c r="B19" s="516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16"/>
      <c r="Q19" s="516"/>
      <c r="R19" s="516"/>
      <c r="S19" s="516"/>
      <c r="T19" s="516"/>
      <c r="U19" s="516"/>
      <c r="V19" s="516"/>
      <c r="W19" s="516"/>
      <c r="X19" s="516"/>
      <c r="Y19" s="516"/>
      <c r="Z19" s="516"/>
      <c r="AA19" s="516"/>
      <c r="AB19" s="516"/>
      <c r="AC19" s="516"/>
      <c r="AD19" s="516"/>
      <c r="AE19" s="516"/>
      <c r="AF19" s="516"/>
      <c r="AG19" s="516"/>
      <c r="AH19" s="516"/>
      <c r="AI19" s="516"/>
      <c r="AJ19" s="516"/>
      <c r="AK19" s="516"/>
      <c r="AL19" s="516"/>
      <c r="AM19" s="516"/>
      <c r="AN19" s="517"/>
    </row>
    <row r="20" spans="1:40" ht="11.65" customHeight="1">
      <c r="A20" s="515"/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 s="516"/>
      <c r="O20" s="516"/>
      <c r="P20" s="516"/>
      <c r="Q20" s="516"/>
      <c r="R20" s="516"/>
      <c r="S20" s="516"/>
      <c r="T20" s="516"/>
      <c r="U20" s="516"/>
      <c r="V20" s="516"/>
      <c r="W20" s="516"/>
      <c r="X20" s="516"/>
      <c r="Y20" s="516"/>
      <c r="Z20" s="516"/>
      <c r="AA20" s="516"/>
      <c r="AB20" s="516"/>
      <c r="AC20" s="516"/>
      <c r="AD20" s="516"/>
      <c r="AE20" s="516"/>
      <c r="AF20" s="516"/>
      <c r="AG20" s="516"/>
      <c r="AH20" s="516"/>
      <c r="AI20" s="516"/>
      <c r="AJ20" s="516"/>
      <c r="AK20" s="516"/>
      <c r="AL20" s="516"/>
      <c r="AM20" s="516"/>
      <c r="AN20" s="517"/>
    </row>
    <row r="21" spans="1:40" ht="11.65" customHeight="1">
      <c r="A21" s="515"/>
      <c r="B21" s="516"/>
      <c r="C21" s="516"/>
      <c r="D21" s="516"/>
      <c r="E21" s="516"/>
      <c r="F21" s="516"/>
      <c r="G21" s="516"/>
      <c r="H21" s="516"/>
      <c r="I21" s="516"/>
      <c r="J21" s="516"/>
      <c r="K21" s="516"/>
      <c r="L21" s="516"/>
      <c r="M21" s="516"/>
      <c r="N21" s="516"/>
      <c r="O21" s="516"/>
      <c r="P21" s="516"/>
      <c r="Q21" s="516"/>
      <c r="R21" s="516"/>
      <c r="S21" s="516"/>
      <c r="T21" s="516"/>
      <c r="U21" s="516"/>
      <c r="V21" s="516"/>
      <c r="W21" s="516"/>
      <c r="X21" s="516"/>
      <c r="Y21" s="516"/>
      <c r="Z21" s="516"/>
      <c r="AA21" s="516"/>
      <c r="AB21" s="516"/>
      <c r="AC21" s="516"/>
      <c r="AD21" s="516"/>
      <c r="AE21" s="516"/>
      <c r="AF21" s="516"/>
      <c r="AG21" s="516"/>
      <c r="AH21" s="516"/>
      <c r="AI21" s="516"/>
      <c r="AJ21" s="516"/>
      <c r="AK21" s="516"/>
      <c r="AL21" s="516"/>
      <c r="AM21" s="516"/>
      <c r="AN21" s="517"/>
    </row>
    <row r="22" spans="1:40" ht="11.65" customHeight="1">
      <c r="A22" s="515"/>
      <c r="B22" s="516"/>
      <c r="C22" s="516"/>
      <c r="D22" s="516"/>
      <c r="E22" s="516"/>
      <c r="F22" s="516"/>
      <c r="G22" s="516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516"/>
      <c r="X22" s="516"/>
      <c r="Y22" s="516"/>
      <c r="Z22" s="516"/>
      <c r="AA22" s="516"/>
      <c r="AB22" s="516"/>
      <c r="AC22" s="516"/>
      <c r="AD22" s="516"/>
      <c r="AE22" s="516"/>
      <c r="AF22" s="516"/>
      <c r="AG22" s="516"/>
      <c r="AH22" s="516"/>
      <c r="AI22" s="516"/>
      <c r="AJ22" s="516"/>
      <c r="AK22" s="516"/>
      <c r="AL22" s="516"/>
      <c r="AM22" s="516"/>
      <c r="AN22" s="517"/>
    </row>
    <row r="23" spans="1:40" ht="11.65" customHeight="1">
      <c r="A23" s="515"/>
      <c r="B23" s="516"/>
      <c r="C23" s="516"/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6"/>
      <c r="Z23" s="516"/>
      <c r="AA23" s="516"/>
      <c r="AB23" s="516"/>
      <c r="AC23" s="516"/>
      <c r="AD23" s="516"/>
      <c r="AE23" s="516"/>
      <c r="AF23" s="516"/>
      <c r="AG23" s="516"/>
      <c r="AH23" s="516"/>
      <c r="AI23" s="516"/>
      <c r="AJ23" s="516"/>
      <c r="AK23" s="516"/>
      <c r="AL23" s="516"/>
      <c r="AM23" s="516"/>
      <c r="AN23" s="517"/>
    </row>
    <row r="24" spans="1:40" ht="11.65" customHeight="1">
      <c r="A24" s="515"/>
      <c r="B24" s="516"/>
      <c r="C24" s="516"/>
      <c r="D24" s="516"/>
      <c r="E24" s="516"/>
      <c r="F24" s="516"/>
      <c r="G24" s="516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6"/>
      <c r="Z24" s="516"/>
      <c r="AA24" s="516"/>
      <c r="AB24" s="516"/>
      <c r="AC24" s="516"/>
      <c r="AD24" s="516"/>
      <c r="AE24" s="516"/>
      <c r="AF24" s="516"/>
      <c r="AG24" s="516"/>
      <c r="AH24" s="516"/>
      <c r="AI24" s="516"/>
      <c r="AJ24" s="516"/>
      <c r="AK24" s="516"/>
      <c r="AL24" s="516"/>
      <c r="AM24" s="516"/>
      <c r="AN24" s="517"/>
    </row>
    <row r="25" spans="1:40" ht="11.65" customHeight="1">
      <c r="A25" s="515"/>
      <c r="B25" s="516"/>
      <c r="C25" s="516"/>
      <c r="D25" s="516"/>
      <c r="E25" s="516"/>
      <c r="F25" s="516"/>
      <c r="G25" s="516"/>
      <c r="H25" s="516"/>
      <c r="I25" s="516"/>
      <c r="J25" s="516"/>
      <c r="K25" s="516"/>
      <c r="L25" s="516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6"/>
      <c r="Z25" s="516"/>
      <c r="AA25" s="516"/>
      <c r="AB25" s="516"/>
      <c r="AC25" s="516"/>
      <c r="AD25" s="516"/>
      <c r="AE25" s="516"/>
      <c r="AF25" s="516"/>
      <c r="AG25" s="516"/>
      <c r="AH25" s="516"/>
      <c r="AI25" s="516"/>
      <c r="AJ25" s="516"/>
      <c r="AK25" s="516"/>
      <c r="AL25" s="516"/>
      <c r="AM25" s="516"/>
      <c r="AN25" s="517"/>
    </row>
    <row r="26" spans="1:40" ht="11.65" customHeight="1">
      <c r="A26" s="515"/>
      <c r="B26" s="516"/>
      <c r="C26" s="516"/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16"/>
      <c r="X26" s="516"/>
      <c r="Y26" s="516"/>
      <c r="Z26" s="516"/>
      <c r="AA26" s="516"/>
      <c r="AB26" s="516"/>
      <c r="AC26" s="516"/>
      <c r="AD26" s="516"/>
      <c r="AE26" s="516"/>
      <c r="AF26" s="516"/>
      <c r="AG26" s="516"/>
      <c r="AH26" s="516"/>
      <c r="AI26" s="516"/>
      <c r="AJ26" s="516"/>
      <c r="AK26" s="516"/>
      <c r="AL26" s="516"/>
      <c r="AM26" s="516"/>
      <c r="AN26" s="517"/>
    </row>
    <row r="27" spans="1:40" ht="11.65" customHeight="1">
      <c r="A27" s="515"/>
      <c r="B27" s="516"/>
      <c r="C27" s="516"/>
      <c r="D27" s="516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16"/>
      <c r="Z27" s="516"/>
      <c r="AA27" s="516"/>
      <c r="AB27" s="516"/>
      <c r="AC27" s="516"/>
      <c r="AD27" s="516"/>
      <c r="AE27" s="516"/>
      <c r="AF27" s="516"/>
      <c r="AG27" s="516"/>
      <c r="AH27" s="516"/>
      <c r="AI27" s="516"/>
      <c r="AJ27" s="516"/>
      <c r="AK27" s="516"/>
      <c r="AL27" s="516"/>
      <c r="AM27" s="516"/>
      <c r="AN27" s="517"/>
    </row>
    <row r="28" spans="1:40" ht="11.65" customHeight="1">
      <c r="A28" s="515"/>
      <c r="B28" s="516"/>
      <c r="C28" s="516"/>
      <c r="D28" s="516"/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16"/>
      <c r="W28" s="516"/>
      <c r="X28" s="516"/>
      <c r="Y28" s="516"/>
      <c r="Z28" s="516"/>
      <c r="AA28" s="516"/>
      <c r="AB28" s="516"/>
      <c r="AC28" s="516"/>
      <c r="AD28" s="516"/>
      <c r="AE28" s="516"/>
      <c r="AF28" s="516"/>
      <c r="AG28" s="516"/>
      <c r="AH28" s="516"/>
      <c r="AI28" s="516"/>
      <c r="AJ28" s="516"/>
      <c r="AK28" s="516"/>
      <c r="AL28" s="516"/>
      <c r="AM28" s="516"/>
      <c r="AN28" s="517"/>
    </row>
    <row r="29" spans="1:40" ht="11.65" customHeight="1">
      <c r="A29" s="515"/>
      <c r="B29" s="516"/>
      <c r="C29" s="516"/>
      <c r="D29" s="516"/>
      <c r="E29" s="516"/>
      <c r="F29" s="516"/>
      <c r="G29" s="516"/>
      <c r="H29" s="516"/>
      <c r="I29" s="516"/>
      <c r="J29" s="516"/>
      <c r="K29" s="516"/>
      <c r="L29" s="516"/>
      <c r="M29" s="516"/>
      <c r="N29" s="516"/>
      <c r="O29" s="516"/>
      <c r="P29" s="516"/>
      <c r="Q29" s="516"/>
      <c r="R29" s="516"/>
      <c r="S29" s="516"/>
      <c r="T29" s="516"/>
      <c r="U29" s="516"/>
      <c r="V29" s="516"/>
      <c r="W29" s="516"/>
      <c r="X29" s="516"/>
      <c r="Y29" s="516"/>
      <c r="Z29" s="516"/>
      <c r="AA29" s="516"/>
      <c r="AB29" s="516"/>
      <c r="AC29" s="516"/>
      <c r="AD29" s="516"/>
      <c r="AE29" s="516"/>
      <c r="AF29" s="516"/>
      <c r="AG29" s="516"/>
      <c r="AH29" s="516"/>
      <c r="AI29" s="516"/>
      <c r="AJ29" s="516"/>
      <c r="AK29" s="516"/>
      <c r="AL29" s="516"/>
      <c r="AM29" s="516"/>
      <c r="AN29" s="517"/>
    </row>
    <row r="30" spans="1:40" ht="11.65" customHeight="1">
      <c r="A30" s="515"/>
      <c r="B30" s="516"/>
      <c r="C30" s="516"/>
      <c r="D30" s="516"/>
      <c r="E30" s="516"/>
      <c r="F30" s="516"/>
      <c r="G30" s="516"/>
      <c r="H30" s="516"/>
      <c r="I30" s="516"/>
      <c r="J30" s="516"/>
      <c r="K30" s="516"/>
      <c r="L30" s="516"/>
      <c r="M30" s="516"/>
      <c r="N30" s="516"/>
      <c r="O30" s="516"/>
      <c r="P30" s="516"/>
      <c r="Q30" s="516"/>
      <c r="R30" s="516"/>
      <c r="S30" s="516"/>
      <c r="T30" s="516"/>
      <c r="U30" s="516"/>
      <c r="V30" s="516"/>
      <c r="W30" s="516"/>
      <c r="X30" s="516"/>
      <c r="Y30" s="516"/>
      <c r="Z30" s="516"/>
      <c r="AA30" s="516"/>
      <c r="AB30" s="516"/>
      <c r="AC30" s="516"/>
      <c r="AD30" s="516"/>
      <c r="AE30" s="516"/>
      <c r="AF30" s="516"/>
      <c r="AG30" s="516"/>
      <c r="AH30" s="516"/>
      <c r="AI30" s="516"/>
      <c r="AJ30" s="516"/>
      <c r="AK30" s="516"/>
      <c r="AL30" s="516"/>
      <c r="AM30" s="516"/>
      <c r="AN30" s="517"/>
    </row>
    <row r="31" spans="1:40" ht="11.65" customHeight="1">
      <c r="A31" s="515"/>
      <c r="B31" s="516"/>
      <c r="C31" s="516"/>
      <c r="D31" s="516"/>
      <c r="E31" s="516"/>
      <c r="F31" s="516"/>
      <c r="G31" s="516"/>
      <c r="H31" s="516"/>
      <c r="I31" s="516"/>
      <c r="J31" s="516"/>
      <c r="K31" s="516"/>
      <c r="L31" s="516"/>
      <c r="M31" s="516"/>
      <c r="N31" s="516"/>
      <c r="O31" s="516"/>
      <c r="P31" s="516"/>
      <c r="Q31" s="516"/>
      <c r="R31" s="516"/>
      <c r="S31" s="516"/>
      <c r="T31" s="516"/>
      <c r="U31" s="516"/>
      <c r="V31" s="516"/>
      <c r="W31" s="516"/>
      <c r="X31" s="516"/>
      <c r="Y31" s="516"/>
      <c r="Z31" s="516"/>
      <c r="AA31" s="516"/>
      <c r="AB31" s="516"/>
      <c r="AC31" s="516"/>
      <c r="AD31" s="516"/>
      <c r="AE31" s="516"/>
      <c r="AF31" s="516"/>
      <c r="AG31" s="516"/>
      <c r="AH31" s="516"/>
      <c r="AI31" s="516"/>
      <c r="AJ31" s="516"/>
      <c r="AK31" s="516"/>
      <c r="AL31" s="516"/>
      <c r="AM31" s="516"/>
      <c r="AN31" s="517"/>
    </row>
    <row r="32" spans="1:40" ht="11.65" customHeight="1">
      <c r="A32" s="515"/>
      <c r="B32" s="516"/>
      <c r="C32" s="516"/>
      <c r="D32" s="516"/>
      <c r="E32" s="516"/>
      <c r="F32" s="516"/>
      <c r="G32" s="516"/>
      <c r="H32" s="516"/>
      <c r="I32" s="516"/>
      <c r="J32" s="516"/>
      <c r="K32" s="516"/>
      <c r="L32" s="516"/>
      <c r="M32" s="516"/>
      <c r="N32" s="516"/>
      <c r="O32" s="516"/>
      <c r="P32" s="516"/>
      <c r="Q32" s="516"/>
      <c r="R32" s="516"/>
      <c r="S32" s="516"/>
      <c r="T32" s="516"/>
      <c r="U32" s="516"/>
      <c r="V32" s="516"/>
      <c r="W32" s="516"/>
      <c r="X32" s="516"/>
      <c r="Y32" s="516"/>
      <c r="Z32" s="516"/>
      <c r="AA32" s="516"/>
      <c r="AB32" s="516"/>
      <c r="AC32" s="516"/>
      <c r="AD32" s="516"/>
      <c r="AE32" s="516"/>
      <c r="AF32" s="516"/>
      <c r="AG32" s="516"/>
      <c r="AH32" s="516"/>
      <c r="AI32" s="516"/>
      <c r="AJ32" s="516"/>
      <c r="AK32" s="516"/>
      <c r="AL32" s="516"/>
      <c r="AM32" s="516"/>
      <c r="AN32" s="517"/>
    </row>
    <row r="33" spans="1:40" ht="11.65" customHeight="1">
      <c r="A33" s="515"/>
      <c r="B33" s="516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16"/>
      <c r="X33" s="516"/>
      <c r="Y33" s="516"/>
      <c r="Z33" s="516"/>
      <c r="AA33" s="516"/>
      <c r="AB33" s="516"/>
      <c r="AC33" s="516"/>
      <c r="AD33" s="516"/>
      <c r="AE33" s="516"/>
      <c r="AF33" s="516"/>
      <c r="AG33" s="516"/>
      <c r="AH33" s="516"/>
      <c r="AI33" s="516"/>
      <c r="AJ33" s="516"/>
      <c r="AK33" s="516"/>
      <c r="AL33" s="516"/>
      <c r="AM33" s="516"/>
      <c r="AN33" s="517"/>
    </row>
    <row r="34" spans="1:40" ht="11.65" customHeight="1">
      <c r="A34" s="515"/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  <c r="W34" s="516"/>
      <c r="X34" s="516"/>
      <c r="Y34" s="516"/>
      <c r="Z34" s="516"/>
      <c r="AA34" s="516"/>
      <c r="AB34" s="516"/>
      <c r="AC34" s="516"/>
      <c r="AD34" s="516"/>
      <c r="AE34" s="516"/>
      <c r="AF34" s="516"/>
      <c r="AG34" s="516"/>
      <c r="AH34" s="516"/>
      <c r="AI34" s="516"/>
      <c r="AJ34" s="516"/>
      <c r="AK34" s="516"/>
      <c r="AL34" s="516"/>
      <c r="AM34" s="516"/>
      <c r="AN34" s="517"/>
    </row>
    <row r="35" spans="1:40" ht="11.65" customHeight="1">
      <c r="A35" s="515"/>
      <c r="B35" s="516"/>
      <c r="C35" s="516"/>
      <c r="D35" s="516"/>
      <c r="E35" s="516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6"/>
      <c r="AG35" s="516"/>
      <c r="AH35" s="516"/>
      <c r="AI35" s="516"/>
      <c r="AJ35" s="516"/>
      <c r="AK35" s="516"/>
      <c r="AL35" s="516"/>
      <c r="AM35" s="516"/>
      <c r="AN35" s="517"/>
    </row>
    <row r="36" spans="1:40" ht="11.65" customHeight="1">
      <c r="A36" s="515"/>
      <c r="B36" s="516"/>
      <c r="C36" s="516"/>
      <c r="D36" s="516"/>
      <c r="E36" s="516"/>
      <c r="F36" s="516"/>
      <c r="G36" s="516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516"/>
      <c r="AD36" s="516"/>
      <c r="AE36" s="516"/>
      <c r="AF36" s="516"/>
      <c r="AG36" s="516"/>
      <c r="AH36" s="516"/>
      <c r="AI36" s="516"/>
      <c r="AJ36" s="516"/>
      <c r="AK36" s="516"/>
      <c r="AL36" s="516"/>
      <c r="AM36" s="516"/>
      <c r="AN36" s="517"/>
    </row>
    <row r="37" spans="1:40" ht="11.65" customHeight="1">
      <c r="A37" s="515"/>
      <c r="B37" s="516"/>
      <c r="C37" s="516"/>
      <c r="D37" s="516"/>
      <c r="E37" s="516"/>
      <c r="F37" s="516"/>
      <c r="G37" s="516"/>
      <c r="H37" s="516"/>
      <c r="I37" s="516"/>
      <c r="J37" s="516"/>
      <c r="K37" s="516"/>
      <c r="L37" s="516"/>
      <c r="M37" s="516"/>
      <c r="N37" s="516"/>
      <c r="O37" s="516"/>
      <c r="P37" s="516"/>
      <c r="Q37" s="516"/>
      <c r="R37" s="516"/>
      <c r="S37" s="516"/>
      <c r="T37" s="516"/>
      <c r="U37" s="516"/>
      <c r="V37" s="516"/>
      <c r="W37" s="516"/>
      <c r="X37" s="516"/>
      <c r="Y37" s="516"/>
      <c r="Z37" s="516"/>
      <c r="AA37" s="516"/>
      <c r="AB37" s="516"/>
      <c r="AC37" s="516"/>
      <c r="AD37" s="516"/>
      <c r="AE37" s="516"/>
      <c r="AF37" s="516"/>
      <c r="AG37" s="516"/>
      <c r="AH37" s="516"/>
      <c r="AI37" s="516"/>
      <c r="AJ37" s="516"/>
      <c r="AK37" s="516"/>
      <c r="AL37" s="516"/>
      <c r="AM37" s="516"/>
      <c r="AN37" s="517"/>
    </row>
    <row r="38" spans="1:40" ht="11.65" customHeight="1">
      <c r="A38" s="515"/>
      <c r="B38" s="516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  <c r="N38" s="516"/>
      <c r="O38" s="516"/>
      <c r="P38" s="516"/>
      <c r="Q38" s="516"/>
      <c r="R38" s="516"/>
      <c r="S38" s="516"/>
      <c r="T38" s="516"/>
      <c r="U38" s="516"/>
      <c r="V38" s="516"/>
      <c r="W38" s="516"/>
      <c r="X38" s="516"/>
      <c r="Y38" s="516"/>
      <c r="Z38" s="516"/>
      <c r="AA38" s="516"/>
      <c r="AB38" s="516"/>
      <c r="AC38" s="516"/>
      <c r="AD38" s="516"/>
      <c r="AE38" s="516"/>
      <c r="AF38" s="516"/>
      <c r="AG38" s="516"/>
      <c r="AH38" s="516"/>
      <c r="AI38" s="516"/>
      <c r="AJ38" s="516"/>
      <c r="AK38" s="516"/>
      <c r="AL38" s="516"/>
      <c r="AM38" s="516"/>
      <c r="AN38" s="517"/>
    </row>
    <row r="39" spans="1:40" ht="11.65" customHeight="1">
      <c r="A39" s="515"/>
      <c r="B39" s="516"/>
      <c r="C39" s="516"/>
      <c r="D39" s="516"/>
      <c r="E39" s="516"/>
      <c r="F39" s="516"/>
      <c r="G39" s="516"/>
      <c r="H39" s="516"/>
      <c r="I39" s="516"/>
      <c r="J39" s="516"/>
      <c r="K39" s="516"/>
      <c r="L39" s="516"/>
      <c r="M39" s="516"/>
      <c r="N39" s="516"/>
      <c r="O39" s="516"/>
      <c r="P39" s="516"/>
      <c r="Q39" s="516"/>
      <c r="R39" s="516"/>
      <c r="S39" s="516"/>
      <c r="T39" s="516"/>
      <c r="U39" s="516"/>
      <c r="V39" s="516"/>
      <c r="W39" s="516"/>
      <c r="X39" s="516"/>
      <c r="Y39" s="516"/>
      <c r="Z39" s="516"/>
      <c r="AA39" s="516"/>
      <c r="AB39" s="516"/>
      <c r="AC39" s="516"/>
      <c r="AD39" s="516"/>
      <c r="AE39" s="516"/>
      <c r="AF39" s="516"/>
      <c r="AG39" s="516"/>
      <c r="AH39" s="516"/>
      <c r="AI39" s="516"/>
      <c r="AJ39" s="516"/>
      <c r="AK39" s="516"/>
      <c r="AL39" s="516"/>
      <c r="AM39" s="516"/>
      <c r="AN39" s="517"/>
    </row>
    <row r="40" spans="1:40" ht="11.65" customHeight="1">
      <c r="A40" s="515"/>
      <c r="B40" s="516"/>
      <c r="C40" s="516"/>
      <c r="D40" s="516"/>
      <c r="E40" s="516"/>
      <c r="F40" s="516"/>
      <c r="G40" s="516"/>
      <c r="H40" s="516"/>
      <c r="I40" s="516"/>
      <c r="J40" s="516"/>
      <c r="K40" s="516"/>
      <c r="L40" s="516"/>
      <c r="M40" s="516"/>
      <c r="N40" s="516"/>
      <c r="O40" s="516"/>
      <c r="P40" s="516"/>
      <c r="Q40" s="516"/>
      <c r="R40" s="516"/>
      <c r="S40" s="516"/>
      <c r="T40" s="516"/>
      <c r="U40" s="516"/>
      <c r="V40" s="516"/>
      <c r="W40" s="516"/>
      <c r="X40" s="516"/>
      <c r="Y40" s="516"/>
      <c r="Z40" s="516"/>
      <c r="AA40" s="516"/>
      <c r="AB40" s="516"/>
      <c r="AC40" s="516"/>
      <c r="AD40" s="516"/>
      <c r="AE40" s="516"/>
      <c r="AF40" s="516"/>
      <c r="AG40" s="516"/>
      <c r="AH40" s="516"/>
      <c r="AI40" s="516"/>
      <c r="AJ40" s="516"/>
      <c r="AK40" s="516"/>
      <c r="AL40" s="516"/>
      <c r="AM40" s="516"/>
      <c r="AN40" s="517"/>
    </row>
    <row r="41" spans="1:40" ht="11.65" customHeight="1">
      <c r="A41" s="515"/>
      <c r="B41" s="516"/>
      <c r="C41" s="516"/>
      <c r="D41" s="516"/>
      <c r="E41" s="516"/>
      <c r="F41" s="516"/>
      <c r="G41" s="516"/>
      <c r="H41" s="516"/>
      <c r="I41" s="516"/>
      <c r="J41" s="516"/>
      <c r="K41" s="516"/>
      <c r="L41" s="516"/>
      <c r="M41" s="516"/>
      <c r="N41" s="516"/>
      <c r="O41" s="516"/>
      <c r="P41" s="516"/>
      <c r="Q41" s="516"/>
      <c r="R41" s="516"/>
      <c r="S41" s="516"/>
      <c r="T41" s="516"/>
      <c r="U41" s="516"/>
      <c r="V41" s="516"/>
      <c r="W41" s="516"/>
      <c r="X41" s="516"/>
      <c r="Y41" s="516"/>
      <c r="Z41" s="516"/>
      <c r="AA41" s="516"/>
      <c r="AB41" s="516"/>
      <c r="AC41" s="516"/>
      <c r="AD41" s="516"/>
      <c r="AE41" s="516"/>
      <c r="AF41" s="516"/>
      <c r="AG41" s="516"/>
      <c r="AH41" s="516"/>
      <c r="AI41" s="516"/>
      <c r="AJ41" s="516"/>
      <c r="AK41" s="516"/>
      <c r="AL41" s="516"/>
      <c r="AM41" s="516"/>
      <c r="AN41" s="517"/>
    </row>
    <row r="42" spans="1:40" ht="11.65" customHeight="1">
      <c r="A42" s="515"/>
      <c r="B42" s="516"/>
      <c r="C42" s="516"/>
      <c r="D42" s="516"/>
      <c r="E42" s="516"/>
      <c r="F42" s="516"/>
      <c r="G42" s="516"/>
      <c r="H42" s="516"/>
      <c r="I42" s="516"/>
      <c r="J42" s="516"/>
      <c r="K42" s="516"/>
      <c r="L42" s="516"/>
      <c r="M42" s="516"/>
      <c r="N42" s="516"/>
      <c r="O42" s="516"/>
      <c r="P42" s="516"/>
      <c r="Q42" s="516"/>
      <c r="R42" s="516"/>
      <c r="S42" s="516"/>
      <c r="T42" s="516"/>
      <c r="U42" s="516"/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  <c r="AM42" s="516"/>
      <c r="AN42" s="517"/>
    </row>
    <row r="43" spans="1:40" ht="11.65" customHeight="1">
      <c r="A43" s="515"/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6"/>
      <c r="U43" s="516"/>
      <c r="V43" s="516"/>
      <c r="W43" s="516"/>
      <c r="X43" s="516"/>
      <c r="Y43" s="516"/>
      <c r="Z43" s="516"/>
      <c r="AA43" s="516"/>
      <c r="AB43" s="516"/>
      <c r="AC43" s="516"/>
      <c r="AD43" s="516"/>
      <c r="AE43" s="516"/>
      <c r="AF43" s="516"/>
      <c r="AG43" s="516"/>
      <c r="AH43" s="516"/>
      <c r="AI43" s="516"/>
      <c r="AJ43" s="516"/>
      <c r="AK43" s="516"/>
      <c r="AL43" s="516"/>
      <c r="AM43" s="516"/>
      <c r="AN43" s="517"/>
    </row>
    <row r="44" spans="1:40" ht="11.65" customHeight="1">
      <c r="A44" s="515"/>
      <c r="B44" s="516"/>
      <c r="C44" s="516"/>
      <c r="D44" s="516"/>
      <c r="E44" s="516"/>
      <c r="F44" s="516"/>
      <c r="G44" s="516"/>
      <c r="H44" s="516"/>
      <c r="I44" s="516"/>
      <c r="J44" s="516"/>
      <c r="K44" s="516"/>
      <c r="L44" s="516"/>
      <c r="M44" s="516"/>
      <c r="N44" s="516"/>
      <c r="O44" s="516"/>
      <c r="P44" s="516"/>
      <c r="Q44" s="516"/>
      <c r="R44" s="516"/>
      <c r="S44" s="516"/>
      <c r="T44" s="516"/>
      <c r="U44" s="516"/>
      <c r="V44" s="516"/>
      <c r="W44" s="516"/>
      <c r="X44" s="516"/>
      <c r="Y44" s="516"/>
      <c r="Z44" s="516"/>
      <c r="AA44" s="516"/>
      <c r="AB44" s="516"/>
      <c r="AC44" s="516"/>
      <c r="AD44" s="516"/>
      <c r="AE44" s="516"/>
      <c r="AF44" s="516"/>
      <c r="AG44" s="516"/>
      <c r="AH44" s="516"/>
      <c r="AI44" s="516"/>
      <c r="AJ44" s="516"/>
      <c r="AK44" s="516"/>
      <c r="AL44" s="516"/>
      <c r="AM44" s="516"/>
      <c r="AN44" s="517"/>
    </row>
    <row r="45" spans="1:40" ht="11.65" customHeight="1">
      <c r="A45" s="515"/>
      <c r="B45" s="516"/>
      <c r="C45" s="516"/>
      <c r="D45" s="516"/>
      <c r="E45" s="516"/>
      <c r="F45" s="516"/>
      <c r="G45" s="516"/>
      <c r="H45" s="516"/>
      <c r="I45" s="516"/>
      <c r="J45" s="516"/>
      <c r="K45" s="516"/>
      <c r="L45" s="516"/>
      <c r="M45" s="516"/>
      <c r="N45" s="516"/>
      <c r="O45" s="516"/>
      <c r="P45" s="516"/>
      <c r="Q45" s="516"/>
      <c r="R45" s="516"/>
      <c r="S45" s="516"/>
      <c r="T45" s="516"/>
      <c r="U45" s="516"/>
      <c r="V45" s="516"/>
      <c r="W45" s="516"/>
      <c r="X45" s="516"/>
      <c r="Y45" s="516"/>
      <c r="Z45" s="516"/>
      <c r="AA45" s="516"/>
      <c r="AB45" s="516"/>
      <c r="AC45" s="516"/>
      <c r="AD45" s="516"/>
      <c r="AE45" s="516"/>
      <c r="AF45" s="516"/>
      <c r="AG45" s="516"/>
      <c r="AH45" s="516"/>
      <c r="AI45" s="516"/>
      <c r="AJ45" s="516"/>
      <c r="AK45" s="516"/>
      <c r="AL45" s="516"/>
      <c r="AM45" s="516"/>
      <c r="AN45" s="517"/>
    </row>
    <row r="46" spans="1:40" ht="11.65" customHeight="1">
      <c r="A46" s="515"/>
      <c r="B46" s="516"/>
      <c r="C46" s="516"/>
      <c r="D46" s="516"/>
      <c r="E46" s="516"/>
      <c r="F46" s="516"/>
      <c r="G46" s="516"/>
      <c r="H46" s="516"/>
      <c r="I46" s="516"/>
      <c r="J46" s="516"/>
      <c r="K46" s="516"/>
      <c r="L46" s="516"/>
      <c r="M46" s="516"/>
      <c r="N46" s="516"/>
      <c r="O46" s="516"/>
      <c r="P46" s="516"/>
      <c r="Q46" s="516"/>
      <c r="R46" s="516"/>
      <c r="S46" s="516"/>
      <c r="T46" s="516"/>
      <c r="U46" s="516"/>
      <c r="V46" s="516"/>
      <c r="W46" s="516"/>
      <c r="X46" s="516"/>
      <c r="Y46" s="516"/>
      <c r="Z46" s="516"/>
      <c r="AA46" s="516"/>
      <c r="AB46" s="516"/>
      <c r="AC46" s="516"/>
      <c r="AD46" s="516"/>
      <c r="AE46" s="516"/>
      <c r="AF46" s="516"/>
      <c r="AG46" s="516"/>
      <c r="AH46" s="516"/>
      <c r="AI46" s="516"/>
      <c r="AJ46" s="516"/>
      <c r="AK46" s="516"/>
      <c r="AL46" s="516"/>
      <c r="AM46" s="516"/>
      <c r="AN46" s="517"/>
    </row>
    <row r="47" spans="1:40" ht="11.65" customHeight="1">
      <c r="A47" s="515"/>
      <c r="B47" s="516"/>
      <c r="C47" s="516"/>
      <c r="D47" s="516"/>
      <c r="E47" s="516"/>
      <c r="F47" s="516"/>
      <c r="G47" s="516"/>
      <c r="H47" s="516"/>
      <c r="I47" s="516"/>
      <c r="J47" s="516"/>
      <c r="K47" s="516"/>
      <c r="L47" s="516"/>
      <c r="M47" s="516"/>
      <c r="N47" s="516"/>
      <c r="O47" s="516"/>
      <c r="P47" s="516"/>
      <c r="Q47" s="516"/>
      <c r="R47" s="516"/>
      <c r="S47" s="516"/>
      <c r="T47" s="516"/>
      <c r="U47" s="516"/>
      <c r="V47" s="516"/>
      <c r="W47" s="516"/>
      <c r="X47" s="516"/>
      <c r="Y47" s="516"/>
      <c r="Z47" s="516"/>
      <c r="AA47" s="516"/>
      <c r="AB47" s="516"/>
      <c r="AC47" s="516"/>
      <c r="AD47" s="516"/>
      <c r="AE47" s="516"/>
      <c r="AF47" s="516"/>
      <c r="AG47" s="516"/>
      <c r="AH47" s="516"/>
      <c r="AI47" s="516"/>
      <c r="AJ47" s="516"/>
      <c r="AK47" s="516"/>
      <c r="AL47" s="516"/>
      <c r="AM47" s="516"/>
      <c r="AN47" s="517"/>
    </row>
    <row r="48" spans="1:40" ht="11.65" customHeight="1">
      <c r="A48" s="515"/>
      <c r="B48" s="516"/>
      <c r="C48" s="516"/>
      <c r="D48" s="516"/>
      <c r="E48" s="516"/>
      <c r="F48" s="516"/>
      <c r="G48" s="516"/>
      <c r="H48" s="516"/>
      <c r="I48" s="516"/>
      <c r="J48" s="516"/>
      <c r="K48" s="516"/>
      <c r="L48" s="516"/>
      <c r="M48" s="516"/>
      <c r="N48" s="516"/>
      <c r="O48" s="516"/>
      <c r="P48" s="516"/>
      <c r="Q48" s="516"/>
      <c r="R48" s="516"/>
      <c r="S48" s="516"/>
      <c r="T48" s="516"/>
      <c r="U48" s="516"/>
      <c r="V48" s="516"/>
      <c r="W48" s="516"/>
      <c r="X48" s="516"/>
      <c r="Y48" s="516"/>
      <c r="Z48" s="516"/>
      <c r="AA48" s="516"/>
      <c r="AB48" s="516"/>
      <c r="AC48" s="516"/>
      <c r="AD48" s="516"/>
      <c r="AE48" s="516"/>
      <c r="AF48" s="516"/>
      <c r="AG48" s="516"/>
      <c r="AH48" s="516"/>
      <c r="AI48" s="516"/>
      <c r="AJ48" s="516"/>
      <c r="AK48" s="516"/>
      <c r="AL48" s="516"/>
      <c r="AM48" s="516"/>
      <c r="AN48" s="517"/>
    </row>
    <row r="49" spans="1:40" ht="11.65" customHeight="1">
      <c r="A49" s="515"/>
      <c r="B49" s="516"/>
      <c r="C49" s="516"/>
      <c r="D49" s="516"/>
      <c r="E49" s="516"/>
      <c r="F49" s="516"/>
      <c r="G49" s="516"/>
      <c r="H49" s="516"/>
      <c r="I49" s="516"/>
      <c r="J49" s="516"/>
      <c r="K49" s="516"/>
      <c r="L49" s="516"/>
      <c r="M49" s="516"/>
      <c r="N49" s="516"/>
      <c r="O49" s="516"/>
      <c r="P49" s="516"/>
      <c r="Q49" s="516"/>
      <c r="R49" s="516"/>
      <c r="S49" s="516"/>
      <c r="T49" s="516"/>
      <c r="U49" s="516"/>
      <c r="V49" s="516"/>
      <c r="W49" s="516"/>
      <c r="X49" s="516"/>
      <c r="Y49" s="516"/>
      <c r="Z49" s="516"/>
      <c r="AA49" s="516"/>
      <c r="AB49" s="516"/>
      <c r="AC49" s="516"/>
      <c r="AD49" s="516"/>
      <c r="AE49" s="516"/>
      <c r="AF49" s="516"/>
      <c r="AG49" s="516"/>
      <c r="AH49" s="516"/>
      <c r="AI49" s="516"/>
      <c r="AJ49" s="516"/>
      <c r="AK49" s="516"/>
      <c r="AL49" s="516"/>
      <c r="AM49" s="516"/>
      <c r="AN49" s="517"/>
    </row>
    <row r="50" spans="1:40" ht="11.65" customHeight="1">
      <c r="A50" s="515"/>
      <c r="B50" s="516"/>
      <c r="C50" s="516"/>
      <c r="D50" s="516"/>
      <c r="E50" s="516"/>
      <c r="F50" s="516"/>
      <c r="G50" s="516"/>
      <c r="H50" s="516"/>
      <c r="I50" s="516"/>
      <c r="J50" s="516"/>
      <c r="K50" s="516"/>
      <c r="L50" s="516"/>
      <c r="M50" s="516"/>
      <c r="N50" s="516"/>
      <c r="O50" s="516"/>
      <c r="P50" s="516"/>
      <c r="Q50" s="516"/>
      <c r="R50" s="516"/>
      <c r="S50" s="516"/>
      <c r="T50" s="516"/>
      <c r="U50" s="516"/>
      <c r="V50" s="516"/>
      <c r="W50" s="516"/>
      <c r="X50" s="516"/>
      <c r="Y50" s="516"/>
      <c r="Z50" s="516"/>
      <c r="AA50" s="516"/>
      <c r="AB50" s="516"/>
      <c r="AC50" s="516"/>
      <c r="AD50" s="516"/>
      <c r="AE50" s="516"/>
      <c r="AF50" s="516"/>
      <c r="AG50" s="516"/>
      <c r="AH50" s="516"/>
      <c r="AI50" s="516"/>
      <c r="AJ50" s="516"/>
      <c r="AK50" s="516"/>
      <c r="AL50" s="516"/>
      <c r="AM50" s="516"/>
      <c r="AN50" s="517"/>
    </row>
    <row r="51" spans="1:40" ht="11.65" customHeight="1">
      <c r="A51" s="515"/>
      <c r="B51" s="516"/>
      <c r="C51" s="516"/>
      <c r="D51" s="516"/>
      <c r="E51" s="516"/>
      <c r="F51" s="516"/>
      <c r="G51" s="516"/>
      <c r="H51" s="516"/>
      <c r="I51" s="516"/>
      <c r="J51" s="516"/>
      <c r="K51" s="516"/>
      <c r="L51" s="516"/>
      <c r="M51" s="516"/>
      <c r="N51" s="516"/>
      <c r="O51" s="516"/>
      <c r="P51" s="516"/>
      <c r="Q51" s="516"/>
      <c r="R51" s="516"/>
      <c r="S51" s="516"/>
      <c r="T51" s="516"/>
      <c r="U51" s="516"/>
      <c r="V51" s="516"/>
      <c r="W51" s="516"/>
      <c r="X51" s="516"/>
      <c r="Y51" s="516"/>
      <c r="Z51" s="516"/>
      <c r="AA51" s="516"/>
      <c r="AB51" s="516"/>
      <c r="AC51" s="516"/>
      <c r="AD51" s="516"/>
      <c r="AE51" s="516"/>
      <c r="AF51" s="516"/>
      <c r="AG51" s="516"/>
      <c r="AH51" s="516"/>
      <c r="AI51" s="516"/>
      <c r="AJ51" s="516"/>
      <c r="AK51" s="516"/>
      <c r="AL51" s="516"/>
      <c r="AM51" s="516"/>
      <c r="AN51" s="517"/>
    </row>
    <row r="52" spans="1:40" ht="11.65" customHeight="1">
      <c r="A52" s="515"/>
      <c r="B52" s="516"/>
      <c r="C52" s="516"/>
      <c r="D52" s="516"/>
      <c r="E52" s="516"/>
      <c r="F52" s="516"/>
      <c r="G52" s="516"/>
      <c r="H52" s="516"/>
      <c r="I52" s="516"/>
      <c r="J52" s="516"/>
      <c r="K52" s="516"/>
      <c r="L52" s="516"/>
      <c r="M52" s="516"/>
      <c r="N52" s="516"/>
      <c r="O52" s="516"/>
      <c r="P52" s="516"/>
      <c r="Q52" s="516"/>
      <c r="R52" s="516"/>
      <c r="S52" s="516"/>
      <c r="T52" s="516"/>
      <c r="U52" s="516"/>
      <c r="V52" s="516"/>
      <c r="W52" s="516"/>
      <c r="X52" s="516"/>
      <c r="Y52" s="516"/>
      <c r="Z52" s="516"/>
      <c r="AA52" s="516"/>
      <c r="AB52" s="516"/>
      <c r="AC52" s="516"/>
      <c r="AD52" s="516"/>
      <c r="AE52" s="516"/>
      <c r="AF52" s="516"/>
      <c r="AG52" s="516"/>
      <c r="AH52" s="516"/>
      <c r="AI52" s="516"/>
      <c r="AJ52" s="516"/>
      <c r="AK52" s="516"/>
      <c r="AL52" s="516"/>
      <c r="AM52" s="516"/>
      <c r="AN52" s="517"/>
    </row>
    <row r="53" spans="1:40" ht="11.65" customHeight="1">
      <c r="A53" s="515"/>
      <c r="B53" s="516"/>
      <c r="C53" s="516"/>
      <c r="D53" s="516"/>
      <c r="E53" s="516"/>
      <c r="F53" s="516"/>
      <c r="G53" s="516"/>
      <c r="H53" s="516"/>
      <c r="I53" s="516"/>
      <c r="J53" s="516"/>
      <c r="K53" s="516"/>
      <c r="L53" s="516"/>
      <c r="M53" s="516"/>
      <c r="N53" s="516"/>
      <c r="O53" s="516"/>
      <c r="P53" s="516"/>
      <c r="Q53" s="516"/>
      <c r="R53" s="516"/>
      <c r="S53" s="516"/>
      <c r="T53" s="516"/>
      <c r="U53" s="516"/>
      <c r="V53" s="516"/>
      <c r="W53" s="516"/>
      <c r="X53" s="516"/>
      <c r="Y53" s="516"/>
      <c r="Z53" s="516"/>
      <c r="AA53" s="516"/>
      <c r="AB53" s="516"/>
      <c r="AC53" s="516"/>
      <c r="AD53" s="516"/>
      <c r="AE53" s="516"/>
      <c r="AF53" s="516"/>
      <c r="AG53" s="516"/>
      <c r="AH53" s="516"/>
      <c r="AI53" s="516"/>
      <c r="AJ53" s="516"/>
      <c r="AK53" s="516"/>
      <c r="AL53" s="516"/>
      <c r="AM53" s="516"/>
      <c r="AN53" s="517"/>
    </row>
    <row r="54" spans="1:40" ht="11.65" customHeight="1">
      <c r="A54" s="515"/>
      <c r="B54" s="516"/>
      <c r="C54" s="516"/>
      <c r="D54" s="516"/>
      <c r="E54" s="516"/>
      <c r="F54" s="516"/>
      <c r="G54" s="516"/>
      <c r="H54" s="516"/>
      <c r="I54" s="516"/>
      <c r="J54" s="516"/>
      <c r="K54" s="516"/>
      <c r="L54" s="516"/>
      <c r="M54" s="516"/>
      <c r="N54" s="516"/>
      <c r="O54" s="516"/>
      <c r="P54" s="516"/>
      <c r="Q54" s="516"/>
      <c r="R54" s="516"/>
      <c r="S54" s="516"/>
      <c r="T54" s="516"/>
      <c r="U54" s="516"/>
      <c r="V54" s="516"/>
      <c r="W54" s="516"/>
      <c r="X54" s="516"/>
      <c r="Y54" s="516"/>
      <c r="Z54" s="516"/>
      <c r="AA54" s="516"/>
      <c r="AB54" s="516"/>
      <c r="AC54" s="516"/>
      <c r="AD54" s="516"/>
      <c r="AE54" s="516"/>
      <c r="AF54" s="516"/>
      <c r="AG54" s="516"/>
      <c r="AH54" s="516"/>
      <c r="AI54" s="516"/>
      <c r="AJ54" s="516"/>
      <c r="AK54" s="516"/>
      <c r="AL54" s="516"/>
      <c r="AM54" s="516"/>
      <c r="AN54" s="517"/>
    </row>
    <row r="55" spans="1:40" ht="11.65" customHeight="1">
      <c r="A55" s="515"/>
      <c r="B55" s="516"/>
      <c r="C55" s="516"/>
      <c r="D55" s="516"/>
      <c r="E55" s="516"/>
      <c r="F55" s="516"/>
      <c r="G55" s="516"/>
      <c r="H55" s="516"/>
      <c r="I55" s="516"/>
      <c r="J55" s="516"/>
      <c r="K55" s="516"/>
      <c r="L55" s="516"/>
      <c r="M55" s="516"/>
      <c r="N55" s="516"/>
      <c r="O55" s="516"/>
      <c r="P55" s="516"/>
      <c r="Q55" s="516"/>
      <c r="R55" s="516"/>
      <c r="S55" s="516"/>
      <c r="T55" s="516"/>
      <c r="U55" s="516"/>
      <c r="V55" s="516"/>
      <c r="W55" s="516"/>
      <c r="X55" s="516"/>
      <c r="Y55" s="516"/>
      <c r="Z55" s="516"/>
      <c r="AA55" s="516"/>
      <c r="AB55" s="516"/>
      <c r="AC55" s="516"/>
      <c r="AD55" s="516"/>
      <c r="AE55" s="516"/>
      <c r="AF55" s="516"/>
      <c r="AG55" s="516"/>
      <c r="AH55" s="516"/>
      <c r="AI55" s="516"/>
      <c r="AJ55" s="516"/>
      <c r="AK55" s="516"/>
      <c r="AL55" s="516"/>
      <c r="AM55" s="516"/>
      <c r="AN55" s="517"/>
    </row>
    <row r="56" spans="1:40" ht="11.65" customHeight="1">
      <c r="A56" s="515"/>
      <c r="B56" s="516"/>
      <c r="C56" s="516"/>
      <c r="D56" s="516"/>
      <c r="E56" s="516"/>
      <c r="F56" s="516"/>
      <c r="G56" s="516"/>
      <c r="H56" s="516"/>
      <c r="I56" s="516"/>
      <c r="J56" s="516"/>
      <c r="K56" s="516"/>
      <c r="L56" s="516"/>
      <c r="M56" s="516"/>
      <c r="N56" s="516"/>
      <c r="O56" s="516"/>
      <c r="P56" s="516"/>
      <c r="Q56" s="516"/>
      <c r="R56" s="516"/>
      <c r="S56" s="516"/>
      <c r="T56" s="516"/>
      <c r="U56" s="516"/>
      <c r="V56" s="516"/>
      <c r="W56" s="516"/>
      <c r="X56" s="516"/>
      <c r="Y56" s="516"/>
      <c r="Z56" s="516"/>
      <c r="AA56" s="516"/>
      <c r="AB56" s="516"/>
      <c r="AC56" s="516"/>
      <c r="AD56" s="516"/>
      <c r="AE56" s="516"/>
      <c r="AF56" s="516"/>
      <c r="AG56" s="516"/>
      <c r="AH56" s="516"/>
      <c r="AI56" s="516"/>
      <c r="AJ56" s="516"/>
      <c r="AK56" s="516"/>
      <c r="AL56" s="516"/>
      <c r="AM56" s="516"/>
      <c r="AN56" s="517"/>
    </row>
    <row r="57" spans="1:40" ht="11.65" customHeight="1">
      <c r="A57" s="515"/>
      <c r="B57" s="516"/>
      <c r="C57" s="516"/>
      <c r="D57" s="516"/>
      <c r="E57" s="516"/>
      <c r="F57" s="516"/>
      <c r="G57" s="516"/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6"/>
      <c r="AB57" s="516"/>
      <c r="AC57" s="516"/>
      <c r="AD57" s="516"/>
      <c r="AE57" s="516"/>
      <c r="AF57" s="516"/>
      <c r="AG57" s="516"/>
      <c r="AH57" s="516"/>
      <c r="AI57" s="516"/>
      <c r="AJ57" s="516"/>
      <c r="AK57" s="516"/>
      <c r="AL57" s="516"/>
      <c r="AM57" s="516"/>
      <c r="AN57" s="517"/>
    </row>
    <row r="58" spans="1:40" ht="11.65" customHeight="1">
      <c r="A58" s="515"/>
      <c r="B58" s="516"/>
      <c r="C58" s="516"/>
      <c r="D58" s="516"/>
      <c r="E58" s="516"/>
      <c r="F58" s="516"/>
      <c r="G58" s="516"/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  <c r="AA58" s="516"/>
      <c r="AB58" s="516"/>
      <c r="AC58" s="516"/>
      <c r="AD58" s="516"/>
      <c r="AE58" s="516"/>
      <c r="AF58" s="516"/>
      <c r="AG58" s="516"/>
      <c r="AH58" s="516"/>
      <c r="AI58" s="516"/>
      <c r="AJ58" s="516"/>
      <c r="AK58" s="516"/>
      <c r="AL58" s="516"/>
      <c r="AM58" s="516"/>
      <c r="AN58" s="517"/>
    </row>
    <row r="59" spans="1:40" ht="11.65" customHeight="1">
      <c r="A59" s="515"/>
      <c r="B59" s="516"/>
      <c r="C59" s="516"/>
      <c r="D59" s="516"/>
      <c r="E59" s="516"/>
      <c r="F59" s="516"/>
      <c r="G59" s="516"/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6"/>
      <c r="AB59" s="516"/>
      <c r="AC59" s="516"/>
      <c r="AD59" s="516"/>
      <c r="AE59" s="516"/>
      <c r="AF59" s="516"/>
      <c r="AG59" s="516"/>
      <c r="AH59" s="516"/>
      <c r="AI59" s="516"/>
      <c r="AJ59" s="516"/>
      <c r="AK59" s="516"/>
      <c r="AL59" s="516"/>
      <c r="AM59" s="516"/>
      <c r="AN59" s="517"/>
    </row>
    <row r="60" spans="1:40" ht="11.65" customHeight="1">
      <c r="A60" s="515"/>
      <c r="B60" s="516"/>
      <c r="C60" s="516"/>
      <c r="D60" s="516"/>
      <c r="E60" s="516"/>
      <c r="F60" s="516"/>
      <c r="G60" s="516"/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6"/>
      <c r="AB60" s="516"/>
      <c r="AC60" s="516"/>
      <c r="AD60" s="516"/>
      <c r="AE60" s="516"/>
      <c r="AF60" s="516"/>
      <c r="AG60" s="516"/>
      <c r="AH60" s="516"/>
      <c r="AI60" s="516"/>
      <c r="AJ60" s="516"/>
      <c r="AK60" s="516"/>
      <c r="AL60" s="516"/>
      <c r="AM60" s="516"/>
      <c r="AN60" s="517"/>
    </row>
    <row r="61" spans="1:40" ht="11.65" customHeight="1">
      <c r="A61" s="515"/>
      <c r="B61" s="516"/>
      <c r="C61" s="516"/>
      <c r="D61" s="516"/>
      <c r="E61" s="516"/>
      <c r="F61" s="516"/>
      <c r="G61" s="516"/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6"/>
      <c r="AB61" s="516"/>
      <c r="AC61" s="516"/>
      <c r="AD61" s="516"/>
      <c r="AE61" s="516"/>
      <c r="AF61" s="516"/>
      <c r="AG61" s="516"/>
      <c r="AH61" s="516"/>
      <c r="AI61" s="516"/>
      <c r="AJ61" s="516"/>
      <c r="AK61" s="516"/>
      <c r="AL61" s="516"/>
      <c r="AM61" s="516"/>
      <c r="AN61" s="517"/>
    </row>
    <row r="62" spans="1:40" ht="11.65" customHeight="1">
      <c r="A62" s="515"/>
      <c r="B62" s="516"/>
      <c r="C62" s="516"/>
      <c r="D62" s="516"/>
      <c r="E62" s="516"/>
      <c r="F62" s="516"/>
      <c r="G62" s="516"/>
      <c r="H62" s="516"/>
      <c r="I62" s="516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6"/>
      <c r="AB62" s="516"/>
      <c r="AC62" s="516"/>
      <c r="AD62" s="516"/>
      <c r="AE62" s="516"/>
      <c r="AF62" s="516"/>
      <c r="AG62" s="516"/>
      <c r="AH62" s="516"/>
      <c r="AI62" s="516"/>
      <c r="AJ62" s="516"/>
      <c r="AK62" s="516"/>
      <c r="AL62" s="516"/>
      <c r="AM62" s="516"/>
      <c r="AN62" s="517"/>
    </row>
    <row r="63" spans="1:40" ht="11.65" customHeight="1">
      <c r="A63" s="515"/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6"/>
      <c r="AB63" s="516"/>
      <c r="AC63" s="516"/>
      <c r="AD63" s="516"/>
      <c r="AE63" s="516"/>
      <c r="AF63" s="516"/>
      <c r="AG63" s="516"/>
      <c r="AH63" s="516"/>
      <c r="AI63" s="516"/>
      <c r="AJ63" s="516"/>
      <c r="AK63" s="516"/>
      <c r="AL63" s="516"/>
      <c r="AM63" s="516"/>
      <c r="AN63" s="517"/>
    </row>
    <row r="64" spans="1:40" ht="11.65" customHeight="1">
      <c r="A64" s="515"/>
      <c r="B64" s="516"/>
      <c r="C64" s="516"/>
      <c r="D64" s="516"/>
      <c r="E64" s="516"/>
      <c r="F64" s="516"/>
      <c r="G64" s="516"/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16"/>
      <c r="S64" s="516"/>
      <c r="T64" s="516"/>
      <c r="U64" s="516"/>
      <c r="V64" s="516"/>
      <c r="W64" s="516"/>
      <c r="X64" s="516"/>
      <c r="Y64" s="516"/>
      <c r="Z64" s="516"/>
      <c r="AA64" s="516"/>
      <c r="AB64" s="516"/>
      <c r="AC64" s="516"/>
      <c r="AD64" s="516"/>
      <c r="AE64" s="516"/>
      <c r="AF64" s="516"/>
      <c r="AG64" s="516"/>
      <c r="AH64" s="516"/>
      <c r="AI64" s="516"/>
      <c r="AJ64" s="516"/>
      <c r="AK64" s="516"/>
      <c r="AL64" s="516"/>
      <c r="AM64" s="516"/>
      <c r="AN64" s="517"/>
    </row>
    <row r="65" spans="1:40" ht="11.65" customHeight="1">
      <c r="A65" s="515"/>
      <c r="B65" s="516"/>
      <c r="C65" s="516"/>
      <c r="D65" s="516"/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  <c r="T65" s="516"/>
      <c r="U65" s="516"/>
      <c r="V65" s="516"/>
      <c r="W65" s="516"/>
      <c r="X65" s="516"/>
      <c r="Y65" s="516"/>
      <c r="Z65" s="516"/>
      <c r="AA65" s="516"/>
      <c r="AB65" s="516"/>
      <c r="AC65" s="516"/>
      <c r="AD65" s="516"/>
      <c r="AE65" s="516"/>
      <c r="AF65" s="516"/>
      <c r="AG65" s="516"/>
      <c r="AH65" s="516"/>
      <c r="AI65" s="516"/>
      <c r="AJ65" s="516"/>
      <c r="AK65" s="516"/>
      <c r="AL65" s="516"/>
      <c r="AM65" s="516"/>
      <c r="AN65" s="517"/>
    </row>
    <row r="66" spans="1:40" ht="11.65" customHeight="1">
      <c r="A66" s="515"/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6"/>
      <c r="AB66" s="516"/>
      <c r="AC66" s="516"/>
      <c r="AD66" s="516"/>
      <c r="AE66" s="516"/>
      <c r="AF66" s="516"/>
      <c r="AG66" s="516"/>
      <c r="AH66" s="516"/>
      <c r="AI66" s="516"/>
      <c r="AJ66" s="516"/>
      <c r="AK66" s="516"/>
      <c r="AL66" s="516"/>
      <c r="AM66" s="516"/>
      <c r="AN66" s="517"/>
    </row>
    <row r="67" spans="1:40" ht="11.65" customHeight="1">
      <c r="A67" s="515"/>
      <c r="B67" s="516"/>
      <c r="C67" s="516"/>
      <c r="D67" s="516"/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6"/>
      <c r="AB67" s="516"/>
      <c r="AC67" s="516"/>
      <c r="AD67" s="516"/>
      <c r="AE67" s="516"/>
      <c r="AF67" s="516"/>
      <c r="AG67" s="516"/>
      <c r="AH67" s="516"/>
      <c r="AI67" s="516"/>
      <c r="AJ67" s="516"/>
      <c r="AK67" s="516"/>
      <c r="AL67" s="516"/>
      <c r="AM67" s="516"/>
      <c r="AN67" s="517"/>
    </row>
    <row r="68" spans="1:40" ht="11.65" customHeight="1" thickBot="1">
      <c r="A68" s="518"/>
      <c r="B68" s="519"/>
      <c r="C68" s="519"/>
      <c r="D68" s="519"/>
      <c r="E68" s="519"/>
      <c r="F68" s="519"/>
      <c r="G68" s="519"/>
      <c r="H68" s="519"/>
      <c r="I68" s="519"/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  <c r="Y68" s="519"/>
      <c r="Z68" s="519"/>
      <c r="AA68" s="519"/>
      <c r="AB68" s="519"/>
      <c r="AC68" s="519"/>
      <c r="AD68" s="519"/>
      <c r="AE68" s="519"/>
      <c r="AF68" s="519"/>
      <c r="AG68" s="519"/>
      <c r="AH68" s="519"/>
      <c r="AI68" s="519"/>
      <c r="AJ68" s="519"/>
      <c r="AK68" s="519"/>
      <c r="AL68" s="519"/>
      <c r="AM68" s="519"/>
      <c r="AN68" s="520"/>
    </row>
    <row r="69" spans="1:40" ht="11.65" customHeight="1" thickBo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</row>
    <row r="70" spans="1:40" ht="11.65" customHeight="1">
      <c r="A70" s="494" t="s">
        <v>28</v>
      </c>
      <c r="B70" s="495"/>
      <c r="C70" s="496"/>
      <c r="D70" s="497" t="s">
        <v>1236</v>
      </c>
      <c r="E70" s="497"/>
      <c r="F70" s="497"/>
      <c r="G70" s="497"/>
      <c r="H70" s="497"/>
      <c r="I70" s="498" t="s">
        <v>1237</v>
      </c>
      <c r="J70" s="499"/>
      <c r="K70" s="499"/>
      <c r="L70" s="499"/>
      <c r="M70" s="499"/>
      <c r="N70" s="499"/>
      <c r="O70" s="500"/>
      <c r="P70" s="497" t="s">
        <v>1165</v>
      </c>
      <c r="Q70" s="497"/>
      <c r="R70" s="497"/>
      <c r="S70" s="497"/>
      <c r="T70" s="497"/>
      <c r="U70" s="497" t="s">
        <v>14</v>
      </c>
      <c r="V70" s="497"/>
      <c r="W70" s="497"/>
      <c r="X70" s="497"/>
      <c r="Y70" s="497"/>
      <c r="Z70" s="497" t="s">
        <v>15</v>
      </c>
      <c r="AA70" s="497"/>
      <c r="AB70" s="497"/>
      <c r="AC70" s="497"/>
      <c r="AD70" s="497"/>
      <c r="AE70" s="497" t="s">
        <v>16</v>
      </c>
      <c r="AF70" s="497"/>
      <c r="AG70" s="497"/>
      <c r="AH70" s="497"/>
      <c r="AI70" s="497"/>
      <c r="AJ70" s="497"/>
      <c r="AK70" s="497"/>
      <c r="AL70" s="497"/>
      <c r="AM70" s="497"/>
      <c r="AN70" s="524"/>
    </row>
    <row r="71" spans="1:40" ht="11.65" customHeight="1">
      <c r="A71" s="508" t="s">
        <v>27</v>
      </c>
      <c r="B71" s="509"/>
      <c r="C71" s="510"/>
      <c r="D71" s="502" t="s">
        <v>1207</v>
      </c>
      <c r="E71" s="502"/>
      <c r="F71" s="502"/>
      <c r="G71" s="502"/>
      <c r="H71" s="502"/>
      <c r="I71" s="502" t="s">
        <v>1206</v>
      </c>
      <c r="J71" s="502"/>
      <c r="K71" s="502"/>
      <c r="L71" s="502"/>
      <c r="M71" s="502"/>
      <c r="N71" s="502"/>
      <c r="O71" s="502"/>
      <c r="P71" s="502" t="s">
        <v>1165</v>
      </c>
      <c r="Q71" s="502"/>
      <c r="R71" s="502"/>
      <c r="S71" s="502"/>
      <c r="T71" s="502"/>
      <c r="U71" s="502" t="s">
        <v>14</v>
      </c>
      <c r="V71" s="502"/>
      <c r="W71" s="502"/>
      <c r="X71" s="502"/>
      <c r="Y71" s="502"/>
      <c r="Z71" s="502" t="s">
        <v>15</v>
      </c>
      <c r="AA71" s="502"/>
      <c r="AB71" s="502"/>
      <c r="AC71" s="502"/>
      <c r="AD71" s="502"/>
      <c r="AE71" s="502" t="s">
        <v>16</v>
      </c>
      <c r="AF71" s="502"/>
      <c r="AG71" s="502"/>
      <c r="AH71" s="502"/>
      <c r="AI71" s="502"/>
      <c r="AJ71" s="502"/>
      <c r="AK71" s="502"/>
      <c r="AL71" s="502"/>
      <c r="AM71" s="502"/>
      <c r="AN71" s="503"/>
    </row>
    <row r="72" spans="1:40" ht="11.65" customHeight="1">
      <c r="A72" s="508" t="s">
        <v>26</v>
      </c>
      <c r="B72" s="509"/>
      <c r="C72" s="510"/>
      <c r="D72" s="502" t="s">
        <v>1143</v>
      </c>
      <c r="E72" s="502"/>
      <c r="F72" s="502"/>
      <c r="G72" s="502"/>
      <c r="H72" s="502"/>
      <c r="I72" s="502" t="s">
        <v>1186</v>
      </c>
      <c r="J72" s="502"/>
      <c r="K72" s="502"/>
      <c r="L72" s="502"/>
      <c r="M72" s="502"/>
      <c r="N72" s="502"/>
      <c r="O72" s="502"/>
      <c r="P72" s="502" t="s">
        <v>1165</v>
      </c>
      <c r="Q72" s="502"/>
      <c r="R72" s="502"/>
      <c r="S72" s="502"/>
      <c r="T72" s="502"/>
      <c r="U72" s="502" t="s">
        <v>14</v>
      </c>
      <c r="V72" s="502"/>
      <c r="W72" s="502"/>
      <c r="X72" s="502"/>
      <c r="Y72" s="502"/>
      <c r="Z72" s="502" t="s">
        <v>15</v>
      </c>
      <c r="AA72" s="502"/>
      <c r="AB72" s="502"/>
      <c r="AC72" s="502"/>
      <c r="AD72" s="502"/>
      <c r="AE72" s="502" t="s">
        <v>16</v>
      </c>
      <c r="AF72" s="502"/>
      <c r="AG72" s="502"/>
      <c r="AH72" s="502"/>
      <c r="AI72" s="502"/>
      <c r="AJ72" s="502"/>
      <c r="AK72" s="502"/>
      <c r="AL72" s="502"/>
      <c r="AM72" s="502"/>
      <c r="AN72" s="503"/>
    </row>
    <row r="73" spans="1:40" ht="11.65" customHeight="1" thickBot="1">
      <c r="A73" s="521" t="s">
        <v>1140</v>
      </c>
      <c r="B73" s="522"/>
      <c r="C73" s="523"/>
      <c r="D73" s="507" t="s">
        <v>1141</v>
      </c>
      <c r="E73" s="507"/>
      <c r="F73" s="507"/>
      <c r="G73" s="507"/>
      <c r="H73" s="507"/>
      <c r="I73" s="507" t="s">
        <v>1144</v>
      </c>
      <c r="J73" s="507"/>
      <c r="K73" s="507"/>
      <c r="L73" s="507"/>
      <c r="M73" s="507"/>
      <c r="N73" s="507"/>
      <c r="O73" s="507"/>
      <c r="P73" s="507" t="s">
        <v>1142</v>
      </c>
      <c r="Q73" s="507"/>
      <c r="R73" s="507"/>
      <c r="S73" s="507"/>
      <c r="T73" s="507"/>
      <c r="U73" s="507" t="s">
        <v>14</v>
      </c>
      <c r="V73" s="507"/>
      <c r="W73" s="507"/>
      <c r="X73" s="507"/>
      <c r="Y73" s="507"/>
      <c r="Z73" s="507" t="s">
        <v>15</v>
      </c>
      <c r="AA73" s="507"/>
      <c r="AB73" s="507"/>
      <c r="AC73" s="507"/>
      <c r="AD73" s="507"/>
      <c r="AE73" s="507" t="s">
        <v>16</v>
      </c>
      <c r="AF73" s="507"/>
      <c r="AG73" s="507"/>
      <c r="AH73" s="507"/>
      <c r="AI73" s="507"/>
      <c r="AJ73" s="505"/>
      <c r="AK73" s="505"/>
      <c r="AL73" s="505"/>
      <c r="AM73" s="505"/>
      <c r="AN73" s="506"/>
    </row>
    <row r="74" spans="1:40" ht="15.75" customHeight="1" thickBot="1">
      <c r="A74" s="511" t="s">
        <v>17</v>
      </c>
      <c r="B74" s="501"/>
      <c r="C74" s="501"/>
      <c r="D74" s="501" t="s">
        <v>18</v>
      </c>
      <c r="E74" s="501"/>
      <c r="F74" s="501"/>
      <c r="G74" s="501"/>
      <c r="H74" s="501"/>
      <c r="I74" s="501" t="s">
        <v>39</v>
      </c>
      <c r="J74" s="501"/>
      <c r="K74" s="501"/>
      <c r="L74" s="501"/>
      <c r="M74" s="501"/>
      <c r="N74" s="501"/>
      <c r="O74" s="501"/>
      <c r="P74" s="501" t="s">
        <v>19</v>
      </c>
      <c r="Q74" s="501"/>
      <c r="R74" s="501"/>
      <c r="S74" s="501"/>
      <c r="T74" s="501"/>
      <c r="U74" s="501" t="s">
        <v>20</v>
      </c>
      <c r="V74" s="501"/>
      <c r="W74" s="501"/>
      <c r="X74" s="501"/>
      <c r="Y74" s="501"/>
      <c r="Z74" s="501" t="s">
        <v>21</v>
      </c>
      <c r="AA74" s="501"/>
      <c r="AB74" s="501"/>
      <c r="AC74" s="501"/>
      <c r="AD74" s="501"/>
      <c r="AE74" s="501" t="s">
        <v>22</v>
      </c>
      <c r="AF74" s="501"/>
      <c r="AG74" s="501"/>
      <c r="AH74" s="501"/>
      <c r="AI74" s="501"/>
      <c r="AJ74" s="501" t="s">
        <v>23</v>
      </c>
      <c r="AK74" s="501"/>
      <c r="AL74" s="501"/>
      <c r="AM74" s="501"/>
      <c r="AN74" s="504"/>
    </row>
  </sheetData>
  <mergeCells count="62">
    <mergeCell ref="A13:AN68"/>
    <mergeCell ref="A73:C73"/>
    <mergeCell ref="D73:H73"/>
    <mergeCell ref="I73:O73"/>
    <mergeCell ref="P73:T73"/>
    <mergeCell ref="U73:Y73"/>
    <mergeCell ref="Z73:AD73"/>
    <mergeCell ref="AJ71:AN71"/>
    <mergeCell ref="A72:C72"/>
    <mergeCell ref="D72:H72"/>
    <mergeCell ref="I72:O72"/>
    <mergeCell ref="P72:T72"/>
    <mergeCell ref="Z70:AD70"/>
    <mergeCell ref="AE70:AI70"/>
    <mergeCell ref="AJ70:AN70"/>
    <mergeCell ref="U72:Y72"/>
    <mergeCell ref="A71:C71"/>
    <mergeCell ref="D74:H74"/>
    <mergeCell ref="I74:O74"/>
    <mergeCell ref="P74:T74"/>
    <mergeCell ref="U74:Y74"/>
    <mergeCell ref="A74:C74"/>
    <mergeCell ref="Z74:AD74"/>
    <mergeCell ref="AE74:AI74"/>
    <mergeCell ref="AE72:AI72"/>
    <mergeCell ref="AJ72:AN72"/>
    <mergeCell ref="D71:H71"/>
    <mergeCell ref="I71:O71"/>
    <mergeCell ref="P71:T71"/>
    <mergeCell ref="U71:Y71"/>
    <mergeCell ref="AJ74:AN74"/>
    <mergeCell ref="AJ73:AN73"/>
    <mergeCell ref="Z72:AD72"/>
    <mergeCell ref="Z71:AD71"/>
    <mergeCell ref="AE71:AI71"/>
    <mergeCell ref="AE73:AI73"/>
    <mergeCell ref="A70:C70"/>
    <mergeCell ref="D70:H70"/>
    <mergeCell ref="I70:O70"/>
    <mergeCell ref="P70:T70"/>
    <mergeCell ref="U70:Y70"/>
    <mergeCell ref="AB10:AD10"/>
    <mergeCell ref="AE10:AN11"/>
    <mergeCell ref="L11:O11"/>
    <mergeCell ref="P11:R11"/>
    <mergeCell ref="S11:U11"/>
    <mergeCell ref="V11:X11"/>
    <mergeCell ref="Y11:AA11"/>
    <mergeCell ref="AB11:AD11"/>
    <mergeCell ref="Y10:AA10"/>
    <mergeCell ref="A10:K11"/>
    <mergeCell ref="L10:O10"/>
    <mergeCell ref="P10:R10"/>
    <mergeCell ref="S10:U10"/>
    <mergeCell ref="V10:X10"/>
    <mergeCell ref="L1:AD6"/>
    <mergeCell ref="AE1:AN4"/>
    <mergeCell ref="A5:K6"/>
    <mergeCell ref="AE5:AN6"/>
    <mergeCell ref="A7:K9"/>
    <mergeCell ref="L7:AD9"/>
    <mergeCell ref="AE7:AN9"/>
  </mergeCells>
  <dataValidations disablePrompts="1" count="1">
    <dataValidation type="list" allowBlank="1" showInputMessage="1" showErrorMessage="1" sqref="WCP983099:WCQ983102 KG57:KH60 UC57:UD60 ADY57:ADZ60 ANU57:ANV60 AXQ57:AXR60 BHM57:BHN60 BRI57:BRJ60 CBE57:CBF60 CLA57:CLB60 CUW57:CUX60 DES57:DET60 DOO57:DOP60 DYK57:DYL60 EIG57:EIH60 ESC57:ESD60 FBY57:FBZ60 FLU57:FLV60 FVQ57:FVR60 GFM57:GFN60 GPI57:GPJ60 GZE57:GZF60 HJA57:HJB60 HSW57:HSX60 ICS57:ICT60 IMO57:IMP60 IWK57:IWL60 JGG57:JGH60 JQC57:JQD60 JZY57:JZZ60 KJU57:KJV60 KTQ57:KTR60 LDM57:LDN60 LNI57:LNJ60 LXE57:LXF60 MHA57:MHB60 MQW57:MQX60 NAS57:NAT60 NKO57:NKP60 NUK57:NUL60 OEG57:OEH60 OOC57:OOD60 OXY57:OXZ60 PHU57:PHV60 PRQ57:PRR60 QBM57:QBN60 QLI57:QLJ60 QVE57:QVF60 RFA57:RFB60 ROW57:ROX60 RYS57:RYT60 SIO57:SIP60 SSK57:SSL60 TCG57:TCH60 TMC57:TMD60 TVY57:TVZ60 UFU57:UFV60 UPQ57:UPR60 UZM57:UZN60 VJI57:VJJ60 VTE57:VTF60 WDA57:WDB60 WMW57:WMX60 WWS57:WWT60 AK65595:AL65598 KG65595:KH65598 UC65595:UD65598 ADY65595:ADZ65598 ANU65595:ANV65598 AXQ65595:AXR65598 BHM65595:BHN65598 BRI65595:BRJ65598 CBE65595:CBF65598 CLA65595:CLB65598 CUW65595:CUX65598 DES65595:DET65598 DOO65595:DOP65598 DYK65595:DYL65598 EIG65595:EIH65598 ESC65595:ESD65598 FBY65595:FBZ65598 FLU65595:FLV65598 FVQ65595:FVR65598 GFM65595:GFN65598 GPI65595:GPJ65598 GZE65595:GZF65598 HJA65595:HJB65598 HSW65595:HSX65598 ICS65595:ICT65598 IMO65595:IMP65598 IWK65595:IWL65598 JGG65595:JGH65598 JQC65595:JQD65598 JZY65595:JZZ65598 KJU65595:KJV65598 KTQ65595:KTR65598 LDM65595:LDN65598 LNI65595:LNJ65598 LXE65595:LXF65598 MHA65595:MHB65598 MQW65595:MQX65598 NAS65595:NAT65598 NKO65595:NKP65598 NUK65595:NUL65598 OEG65595:OEH65598 OOC65595:OOD65598 OXY65595:OXZ65598 PHU65595:PHV65598 PRQ65595:PRR65598 QBM65595:QBN65598 QLI65595:QLJ65598 QVE65595:QVF65598 RFA65595:RFB65598 ROW65595:ROX65598 RYS65595:RYT65598 SIO65595:SIP65598 SSK65595:SSL65598 TCG65595:TCH65598 TMC65595:TMD65598 TVY65595:TVZ65598 UFU65595:UFV65598 UPQ65595:UPR65598 UZM65595:UZN65598 VJI65595:VJJ65598 VTE65595:VTF65598 WDA65595:WDB65598 WMW65595:WMX65598 WWS65595:WWT65598 AK131131:AL131134 KG131131:KH131134 UC131131:UD131134 ADY131131:ADZ131134 ANU131131:ANV131134 AXQ131131:AXR131134 BHM131131:BHN131134 BRI131131:BRJ131134 CBE131131:CBF131134 CLA131131:CLB131134 CUW131131:CUX131134 DES131131:DET131134 DOO131131:DOP131134 DYK131131:DYL131134 EIG131131:EIH131134 ESC131131:ESD131134 FBY131131:FBZ131134 FLU131131:FLV131134 FVQ131131:FVR131134 GFM131131:GFN131134 GPI131131:GPJ131134 GZE131131:GZF131134 HJA131131:HJB131134 HSW131131:HSX131134 ICS131131:ICT131134 IMO131131:IMP131134 IWK131131:IWL131134 JGG131131:JGH131134 JQC131131:JQD131134 JZY131131:JZZ131134 KJU131131:KJV131134 KTQ131131:KTR131134 LDM131131:LDN131134 LNI131131:LNJ131134 LXE131131:LXF131134 MHA131131:MHB131134 MQW131131:MQX131134 NAS131131:NAT131134 NKO131131:NKP131134 NUK131131:NUL131134 OEG131131:OEH131134 OOC131131:OOD131134 OXY131131:OXZ131134 PHU131131:PHV131134 PRQ131131:PRR131134 QBM131131:QBN131134 QLI131131:QLJ131134 QVE131131:QVF131134 RFA131131:RFB131134 ROW131131:ROX131134 RYS131131:RYT131134 SIO131131:SIP131134 SSK131131:SSL131134 TCG131131:TCH131134 TMC131131:TMD131134 TVY131131:TVZ131134 UFU131131:UFV131134 UPQ131131:UPR131134 UZM131131:UZN131134 VJI131131:VJJ131134 VTE131131:VTF131134 WDA131131:WDB131134 WMW131131:WMX131134 WWS131131:WWT131134 AK196667:AL196670 KG196667:KH196670 UC196667:UD196670 ADY196667:ADZ196670 ANU196667:ANV196670 AXQ196667:AXR196670 BHM196667:BHN196670 BRI196667:BRJ196670 CBE196667:CBF196670 CLA196667:CLB196670 CUW196667:CUX196670 DES196667:DET196670 DOO196667:DOP196670 DYK196667:DYL196670 EIG196667:EIH196670 ESC196667:ESD196670 FBY196667:FBZ196670 FLU196667:FLV196670 FVQ196667:FVR196670 GFM196667:GFN196670 GPI196667:GPJ196670 GZE196667:GZF196670 HJA196667:HJB196670 HSW196667:HSX196670 ICS196667:ICT196670 IMO196667:IMP196670 IWK196667:IWL196670 JGG196667:JGH196670 JQC196667:JQD196670 JZY196667:JZZ196670 KJU196667:KJV196670 KTQ196667:KTR196670 LDM196667:LDN196670 LNI196667:LNJ196670 LXE196667:LXF196670 MHA196667:MHB196670 MQW196667:MQX196670 NAS196667:NAT196670 NKO196667:NKP196670 NUK196667:NUL196670 OEG196667:OEH196670 OOC196667:OOD196670 OXY196667:OXZ196670 PHU196667:PHV196670 PRQ196667:PRR196670 QBM196667:QBN196670 QLI196667:QLJ196670 QVE196667:QVF196670 RFA196667:RFB196670 ROW196667:ROX196670 RYS196667:RYT196670 SIO196667:SIP196670 SSK196667:SSL196670 TCG196667:TCH196670 TMC196667:TMD196670 TVY196667:TVZ196670 UFU196667:UFV196670 UPQ196667:UPR196670 UZM196667:UZN196670 VJI196667:VJJ196670 VTE196667:VTF196670 WDA196667:WDB196670 WMW196667:WMX196670 WWS196667:WWT196670 AK262203:AL262206 KG262203:KH262206 UC262203:UD262206 ADY262203:ADZ262206 ANU262203:ANV262206 AXQ262203:AXR262206 BHM262203:BHN262206 BRI262203:BRJ262206 CBE262203:CBF262206 CLA262203:CLB262206 CUW262203:CUX262206 DES262203:DET262206 DOO262203:DOP262206 DYK262203:DYL262206 EIG262203:EIH262206 ESC262203:ESD262206 FBY262203:FBZ262206 FLU262203:FLV262206 FVQ262203:FVR262206 GFM262203:GFN262206 GPI262203:GPJ262206 GZE262203:GZF262206 HJA262203:HJB262206 HSW262203:HSX262206 ICS262203:ICT262206 IMO262203:IMP262206 IWK262203:IWL262206 JGG262203:JGH262206 JQC262203:JQD262206 JZY262203:JZZ262206 KJU262203:KJV262206 KTQ262203:KTR262206 LDM262203:LDN262206 LNI262203:LNJ262206 LXE262203:LXF262206 MHA262203:MHB262206 MQW262203:MQX262206 NAS262203:NAT262206 NKO262203:NKP262206 NUK262203:NUL262206 OEG262203:OEH262206 OOC262203:OOD262206 OXY262203:OXZ262206 PHU262203:PHV262206 PRQ262203:PRR262206 QBM262203:QBN262206 QLI262203:QLJ262206 QVE262203:QVF262206 RFA262203:RFB262206 ROW262203:ROX262206 RYS262203:RYT262206 SIO262203:SIP262206 SSK262203:SSL262206 TCG262203:TCH262206 TMC262203:TMD262206 TVY262203:TVZ262206 UFU262203:UFV262206 UPQ262203:UPR262206 UZM262203:UZN262206 VJI262203:VJJ262206 VTE262203:VTF262206 WDA262203:WDB262206 WMW262203:WMX262206 WWS262203:WWT262206 AK327739:AL327742 KG327739:KH327742 UC327739:UD327742 ADY327739:ADZ327742 ANU327739:ANV327742 AXQ327739:AXR327742 BHM327739:BHN327742 BRI327739:BRJ327742 CBE327739:CBF327742 CLA327739:CLB327742 CUW327739:CUX327742 DES327739:DET327742 DOO327739:DOP327742 DYK327739:DYL327742 EIG327739:EIH327742 ESC327739:ESD327742 FBY327739:FBZ327742 FLU327739:FLV327742 FVQ327739:FVR327742 GFM327739:GFN327742 GPI327739:GPJ327742 GZE327739:GZF327742 HJA327739:HJB327742 HSW327739:HSX327742 ICS327739:ICT327742 IMO327739:IMP327742 IWK327739:IWL327742 JGG327739:JGH327742 JQC327739:JQD327742 JZY327739:JZZ327742 KJU327739:KJV327742 KTQ327739:KTR327742 LDM327739:LDN327742 LNI327739:LNJ327742 LXE327739:LXF327742 MHA327739:MHB327742 MQW327739:MQX327742 NAS327739:NAT327742 NKO327739:NKP327742 NUK327739:NUL327742 OEG327739:OEH327742 OOC327739:OOD327742 OXY327739:OXZ327742 PHU327739:PHV327742 PRQ327739:PRR327742 QBM327739:QBN327742 QLI327739:QLJ327742 QVE327739:QVF327742 RFA327739:RFB327742 ROW327739:ROX327742 RYS327739:RYT327742 SIO327739:SIP327742 SSK327739:SSL327742 TCG327739:TCH327742 TMC327739:TMD327742 TVY327739:TVZ327742 UFU327739:UFV327742 UPQ327739:UPR327742 UZM327739:UZN327742 VJI327739:VJJ327742 VTE327739:VTF327742 WDA327739:WDB327742 WMW327739:WMX327742 WWS327739:WWT327742 AK393275:AL393278 KG393275:KH393278 UC393275:UD393278 ADY393275:ADZ393278 ANU393275:ANV393278 AXQ393275:AXR393278 BHM393275:BHN393278 BRI393275:BRJ393278 CBE393275:CBF393278 CLA393275:CLB393278 CUW393275:CUX393278 DES393275:DET393278 DOO393275:DOP393278 DYK393275:DYL393278 EIG393275:EIH393278 ESC393275:ESD393278 FBY393275:FBZ393278 FLU393275:FLV393278 FVQ393275:FVR393278 GFM393275:GFN393278 GPI393275:GPJ393278 GZE393275:GZF393278 HJA393275:HJB393278 HSW393275:HSX393278 ICS393275:ICT393278 IMO393275:IMP393278 IWK393275:IWL393278 JGG393275:JGH393278 JQC393275:JQD393278 JZY393275:JZZ393278 KJU393275:KJV393278 KTQ393275:KTR393278 LDM393275:LDN393278 LNI393275:LNJ393278 LXE393275:LXF393278 MHA393275:MHB393278 MQW393275:MQX393278 NAS393275:NAT393278 NKO393275:NKP393278 NUK393275:NUL393278 OEG393275:OEH393278 OOC393275:OOD393278 OXY393275:OXZ393278 PHU393275:PHV393278 PRQ393275:PRR393278 QBM393275:QBN393278 QLI393275:QLJ393278 QVE393275:QVF393278 RFA393275:RFB393278 ROW393275:ROX393278 RYS393275:RYT393278 SIO393275:SIP393278 SSK393275:SSL393278 TCG393275:TCH393278 TMC393275:TMD393278 TVY393275:TVZ393278 UFU393275:UFV393278 UPQ393275:UPR393278 UZM393275:UZN393278 VJI393275:VJJ393278 VTE393275:VTF393278 WDA393275:WDB393278 WMW393275:WMX393278 WWS393275:WWT393278 AK458811:AL458814 KG458811:KH458814 UC458811:UD458814 ADY458811:ADZ458814 ANU458811:ANV458814 AXQ458811:AXR458814 BHM458811:BHN458814 BRI458811:BRJ458814 CBE458811:CBF458814 CLA458811:CLB458814 CUW458811:CUX458814 DES458811:DET458814 DOO458811:DOP458814 DYK458811:DYL458814 EIG458811:EIH458814 ESC458811:ESD458814 FBY458811:FBZ458814 FLU458811:FLV458814 FVQ458811:FVR458814 GFM458811:GFN458814 GPI458811:GPJ458814 GZE458811:GZF458814 HJA458811:HJB458814 HSW458811:HSX458814 ICS458811:ICT458814 IMO458811:IMP458814 IWK458811:IWL458814 JGG458811:JGH458814 JQC458811:JQD458814 JZY458811:JZZ458814 KJU458811:KJV458814 KTQ458811:KTR458814 LDM458811:LDN458814 LNI458811:LNJ458814 LXE458811:LXF458814 MHA458811:MHB458814 MQW458811:MQX458814 NAS458811:NAT458814 NKO458811:NKP458814 NUK458811:NUL458814 OEG458811:OEH458814 OOC458811:OOD458814 OXY458811:OXZ458814 PHU458811:PHV458814 PRQ458811:PRR458814 QBM458811:QBN458814 QLI458811:QLJ458814 QVE458811:QVF458814 RFA458811:RFB458814 ROW458811:ROX458814 RYS458811:RYT458814 SIO458811:SIP458814 SSK458811:SSL458814 TCG458811:TCH458814 TMC458811:TMD458814 TVY458811:TVZ458814 UFU458811:UFV458814 UPQ458811:UPR458814 UZM458811:UZN458814 VJI458811:VJJ458814 VTE458811:VTF458814 WDA458811:WDB458814 WMW458811:WMX458814 WWS458811:WWT458814 AK524347:AL524350 KG524347:KH524350 UC524347:UD524350 ADY524347:ADZ524350 ANU524347:ANV524350 AXQ524347:AXR524350 BHM524347:BHN524350 BRI524347:BRJ524350 CBE524347:CBF524350 CLA524347:CLB524350 CUW524347:CUX524350 DES524347:DET524350 DOO524347:DOP524350 DYK524347:DYL524350 EIG524347:EIH524350 ESC524347:ESD524350 FBY524347:FBZ524350 FLU524347:FLV524350 FVQ524347:FVR524350 GFM524347:GFN524350 GPI524347:GPJ524350 GZE524347:GZF524350 HJA524347:HJB524350 HSW524347:HSX524350 ICS524347:ICT524350 IMO524347:IMP524350 IWK524347:IWL524350 JGG524347:JGH524350 JQC524347:JQD524350 JZY524347:JZZ524350 KJU524347:KJV524350 KTQ524347:KTR524350 LDM524347:LDN524350 LNI524347:LNJ524350 LXE524347:LXF524350 MHA524347:MHB524350 MQW524347:MQX524350 NAS524347:NAT524350 NKO524347:NKP524350 NUK524347:NUL524350 OEG524347:OEH524350 OOC524347:OOD524350 OXY524347:OXZ524350 PHU524347:PHV524350 PRQ524347:PRR524350 QBM524347:QBN524350 QLI524347:QLJ524350 QVE524347:QVF524350 RFA524347:RFB524350 ROW524347:ROX524350 RYS524347:RYT524350 SIO524347:SIP524350 SSK524347:SSL524350 TCG524347:TCH524350 TMC524347:TMD524350 TVY524347:TVZ524350 UFU524347:UFV524350 UPQ524347:UPR524350 UZM524347:UZN524350 VJI524347:VJJ524350 VTE524347:VTF524350 WDA524347:WDB524350 WMW524347:WMX524350 WWS524347:WWT524350 AK589883:AL589886 KG589883:KH589886 UC589883:UD589886 ADY589883:ADZ589886 ANU589883:ANV589886 AXQ589883:AXR589886 BHM589883:BHN589886 BRI589883:BRJ589886 CBE589883:CBF589886 CLA589883:CLB589886 CUW589883:CUX589886 DES589883:DET589886 DOO589883:DOP589886 DYK589883:DYL589886 EIG589883:EIH589886 ESC589883:ESD589886 FBY589883:FBZ589886 FLU589883:FLV589886 FVQ589883:FVR589886 GFM589883:GFN589886 GPI589883:GPJ589886 GZE589883:GZF589886 HJA589883:HJB589886 HSW589883:HSX589886 ICS589883:ICT589886 IMO589883:IMP589886 IWK589883:IWL589886 JGG589883:JGH589886 JQC589883:JQD589886 JZY589883:JZZ589886 KJU589883:KJV589886 KTQ589883:KTR589886 LDM589883:LDN589886 LNI589883:LNJ589886 LXE589883:LXF589886 MHA589883:MHB589886 MQW589883:MQX589886 NAS589883:NAT589886 NKO589883:NKP589886 NUK589883:NUL589886 OEG589883:OEH589886 OOC589883:OOD589886 OXY589883:OXZ589886 PHU589883:PHV589886 PRQ589883:PRR589886 QBM589883:QBN589886 QLI589883:QLJ589886 QVE589883:QVF589886 RFA589883:RFB589886 ROW589883:ROX589886 RYS589883:RYT589886 SIO589883:SIP589886 SSK589883:SSL589886 TCG589883:TCH589886 TMC589883:TMD589886 TVY589883:TVZ589886 UFU589883:UFV589886 UPQ589883:UPR589886 UZM589883:UZN589886 VJI589883:VJJ589886 VTE589883:VTF589886 WDA589883:WDB589886 WMW589883:WMX589886 WWS589883:WWT589886 AK655419:AL655422 KG655419:KH655422 UC655419:UD655422 ADY655419:ADZ655422 ANU655419:ANV655422 AXQ655419:AXR655422 BHM655419:BHN655422 BRI655419:BRJ655422 CBE655419:CBF655422 CLA655419:CLB655422 CUW655419:CUX655422 DES655419:DET655422 DOO655419:DOP655422 DYK655419:DYL655422 EIG655419:EIH655422 ESC655419:ESD655422 FBY655419:FBZ655422 FLU655419:FLV655422 FVQ655419:FVR655422 GFM655419:GFN655422 GPI655419:GPJ655422 GZE655419:GZF655422 HJA655419:HJB655422 HSW655419:HSX655422 ICS655419:ICT655422 IMO655419:IMP655422 IWK655419:IWL655422 JGG655419:JGH655422 JQC655419:JQD655422 JZY655419:JZZ655422 KJU655419:KJV655422 KTQ655419:KTR655422 LDM655419:LDN655422 LNI655419:LNJ655422 LXE655419:LXF655422 MHA655419:MHB655422 MQW655419:MQX655422 NAS655419:NAT655422 NKO655419:NKP655422 NUK655419:NUL655422 OEG655419:OEH655422 OOC655419:OOD655422 OXY655419:OXZ655422 PHU655419:PHV655422 PRQ655419:PRR655422 QBM655419:QBN655422 QLI655419:QLJ655422 QVE655419:QVF655422 RFA655419:RFB655422 ROW655419:ROX655422 RYS655419:RYT655422 SIO655419:SIP655422 SSK655419:SSL655422 TCG655419:TCH655422 TMC655419:TMD655422 TVY655419:TVZ655422 UFU655419:UFV655422 UPQ655419:UPR655422 UZM655419:UZN655422 VJI655419:VJJ655422 VTE655419:VTF655422 WDA655419:WDB655422 WMW655419:WMX655422 WWS655419:WWT655422 AK720955:AL720958 KG720955:KH720958 UC720955:UD720958 ADY720955:ADZ720958 ANU720955:ANV720958 AXQ720955:AXR720958 BHM720955:BHN720958 BRI720955:BRJ720958 CBE720955:CBF720958 CLA720955:CLB720958 CUW720955:CUX720958 DES720955:DET720958 DOO720955:DOP720958 DYK720955:DYL720958 EIG720955:EIH720958 ESC720955:ESD720958 FBY720955:FBZ720958 FLU720955:FLV720958 FVQ720955:FVR720958 GFM720955:GFN720958 GPI720955:GPJ720958 GZE720955:GZF720958 HJA720955:HJB720958 HSW720955:HSX720958 ICS720955:ICT720958 IMO720955:IMP720958 IWK720955:IWL720958 JGG720955:JGH720958 JQC720955:JQD720958 JZY720955:JZZ720958 KJU720955:KJV720958 KTQ720955:KTR720958 LDM720955:LDN720958 LNI720955:LNJ720958 LXE720955:LXF720958 MHA720955:MHB720958 MQW720955:MQX720958 NAS720955:NAT720958 NKO720955:NKP720958 NUK720955:NUL720958 OEG720955:OEH720958 OOC720955:OOD720958 OXY720955:OXZ720958 PHU720955:PHV720958 PRQ720955:PRR720958 QBM720955:QBN720958 QLI720955:QLJ720958 QVE720955:QVF720958 RFA720955:RFB720958 ROW720955:ROX720958 RYS720955:RYT720958 SIO720955:SIP720958 SSK720955:SSL720958 TCG720955:TCH720958 TMC720955:TMD720958 TVY720955:TVZ720958 UFU720955:UFV720958 UPQ720955:UPR720958 UZM720955:UZN720958 VJI720955:VJJ720958 VTE720955:VTF720958 WDA720955:WDB720958 WMW720955:WMX720958 WWS720955:WWT720958 AK786491:AL786494 KG786491:KH786494 UC786491:UD786494 ADY786491:ADZ786494 ANU786491:ANV786494 AXQ786491:AXR786494 BHM786491:BHN786494 BRI786491:BRJ786494 CBE786491:CBF786494 CLA786491:CLB786494 CUW786491:CUX786494 DES786491:DET786494 DOO786491:DOP786494 DYK786491:DYL786494 EIG786491:EIH786494 ESC786491:ESD786494 FBY786491:FBZ786494 FLU786491:FLV786494 FVQ786491:FVR786494 GFM786491:GFN786494 GPI786491:GPJ786494 GZE786491:GZF786494 HJA786491:HJB786494 HSW786491:HSX786494 ICS786491:ICT786494 IMO786491:IMP786494 IWK786491:IWL786494 JGG786491:JGH786494 JQC786491:JQD786494 JZY786491:JZZ786494 KJU786491:KJV786494 KTQ786491:KTR786494 LDM786491:LDN786494 LNI786491:LNJ786494 LXE786491:LXF786494 MHA786491:MHB786494 MQW786491:MQX786494 NAS786491:NAT786494 NKO786491:NKP786494 NUK786491:NUL786494 OEG786491:OEH786494 OOC786491:OOD786494 OXY786491:OXZ786494 PHU786491:PHV786494 PRQ786491:PRR786494 QBM786491:QBN786494 QLI786491:QLJ786494 QVE786491:QVF786494 RFA786491:RFB786494 ROW786491:ROX786494 RYS786491:RYT786494 SIO786491:SIP786494 SSK786491:SSL786494 TCG786491:TCH786494 TMC786491:TMD786494 TVY786491:TVZ786494 UFU786491:UFV786494 UPQ786491:UPR786494 UZM786491:UZN786494 VJI786491:VJJ786494 VTE786491:VTF786494 WDA786491:WDB786494 WMW786491:WMX786494 WWS786491:WWT786494 AK852027:AL852030 KG852027:KH852030 UC852027:UD852030 ADY852027:ADZ852030 ANU852027:ANV852030 AXQ852027:AXR852030 BHM852027:BHN852030 BRI852027:BRJ852030 CBE852027:CBF852030 CLA852027:CLB852030 CUW852027:CUX852030 DES852027:DET852030 DOO852027:DOP852030 DYK852027:DYL852030 EIG852027:EIH852030 ESC852027:ESD852030 FBY852027:FBZ852030 FLU852027:FLV852030 FVQ852027:FVR852030 GFM852027:GFN852030 GPI852027:GPJ852030 GZE852027:GZF852030 HJA852027:HJB852030 HSW852027:HSX852030 ICS852027:ICT852030 IMO852027:IMP852030 IWK852027:IWL852030 JGG852027:JGH852030 JQC852027:JQD852030 JZY852027:JZZ852030 KJU852027:KJV852030 KTQ852027:KTR852030 LDM852027:LDN852030 LNI852027:LNJ852030 LXE852027:LXF852030 MHA852027:MHB852030 MQW852027:MQX852030 NAS852027:NAT852030 NKO852027:NKP852030 NUK852027:NUL852030 OEG852027:OEH852030 OOC852027:OOD852030 OXY852027:OXZ852030 PHU852027:PHV852030 PRQ852027:PRR852030 QBM852027:QBN852030 QLI852027:QLJ852030 QVE852027:QVF852030 RFA852027:RFB852030 ROW852027:ROX852030 RYS852027:RYT852030 SIO852027:SIP852030 SSK852027:SSL852030 TCG852027:TCH852030 TMC852027:TMD852030 TVY852027:TVZ852030 UFU852027:UFV852030 UPQ852027:UPR852030 UZM852027:UZN852030 VJI852027:VJJ852030 VTE852027:VTF852030 WDA852027:WDB852030 WMW852027:WMX852030 WWS852027:WWT852030 AK917563:AL917566 KG917563:KH917566 UC917563:UD917566 ADY917563:ADZ917566 ANU917563:ANV917566 AXQ917563:AXR917566 BHM917563:BHN917566 BRI917563:BRJ917566 CBE917563:CBF917566 CLA917563:CLB917566 CUW917563:CUX917566 DES917563:DET917566 DOO917563:DOP917566 DYK917563:DYL917566 EIG917563:EIH917566 ESC917563:ESD917566 FBY917563:FBZ917566 FLU917563:FLV917566 FVQ917563:FVR917566 GFM917563:GFN917566 GPI917563:GPJ917566 GZE917563:GZF917566 HJA917563:HJB917566 HSW917563:HSX917566 ICS917563:ICT917566 IMO917563:IMP917566 IWK917563:IWL917566 JGG917563:JGH917566 JQC917563:JQD917566 JZY917563:JZZ917566 KJU917563:KJV917566 KTQ917563:KTR917566 LDM917563:LDN917566 LNI917563:LNJ917566 LXE917563:LXF917566 MHA917563:MHB917566 MQW917563:MQX917566 NAS917563:NAT917566 NKO917563:NKP917566 NUK917563:NUL917566 OEG917563:OEH917566 OOC917563:OOD917566 OXY917563:OXZ917566 PHU917563:PHV917566 PRQ917563:PRR917566 QBM917563:QBN917566 QLI917563:QLJ917566 QVE917563:QVF917566 RFA917563:RFB917566 ROW917563:ROX917566 RYS917563:RYT917566 SIO917563:SIP917566 SSK917563:SSL917566 TCG917563:TCH917566 TMC917563:TMD917566 TVY917563:TVZ917566 UFU917563:UFV917566 UPQ917563:UPR917566 UZM917563:UZN917566 VJI917563:VJJ917566 VTE917563:VTF917566 WDA917563:WDB917566 WMW917563:WMX917566 WWS917563:WWT917566 AK983099:AL983102 KG983099:KH983102 UC983099:UD983102 ADY983099:ADZ983102 ANU983099:ANV983102 AXQ983099:AXR983102 BHM983099:BHN983102 BRI983099:BRJ983102 CBE983099:CBF983102 CLA983099:CLB983102 CUW983099:CUX983102 DES983099:DET983102 DOO983099:DOP983102 DYK983099:DYL983102 EIG983099:EIH983102 ESC983099:ESD983102 FBY983099:FBZ983102 FLU983099:FLV983102 FVQ983099:FVR983102 GFM983099:GFN983102 GPI983099:GPJ983102 GZE983099:GZF983102 HJA983099:HJB983102 HSW983099:HSX983102 ICS983099:ICT983102 IMO983099:IMP983102 IWK983099:IWL983102 JGG983099:JGH983102 JQC983099:JQD983102 JZY983099:JZZ983102 KJU983099:KJV983102 KTQ983099:KTR983102 LDM983099:LDN983102 LNI983099:LNJ983102 LXE983099:LXF983102 MHA983099:MHB983102 MQW983099:MQX983102 NAS983099:NAT983102 NKO983099:NKP983102 NUK983099:NUL983102 OEG983099:OEH983102 OOC983099:OOD983102 OXY983099:OXZ983102 PHU983099:PHV983102 PRQ983099:PRR983102 QBM983099:QBN983102 QLI983099:QLJ983102 QVE983099:QVF983102 RFA983099:RFB983102 ROW983099:ROX983102 RYS983099:RYT983102 SIO983099:SIP983102 SSK983099:SSL983102 TCG983099:TCH983102 TMC983099:TMD983102 TVY983099:TVZ983102 UFU983099:UFV983102 UPQ983099:UPR983102 UZM983099:UZN983102 VJI983099:VJJ983102 VTE983099:VTF983102 WDA983099:WDB983102 WMW983099:WMX983102 WWS983099:WWT983102 WML983099:WMM983102 JK57:JL60 TG57:TH60 ADC57:ADD60 AMY57:AMZ60 AWU57:AWV60 BGQ57:BGR60 BQM57:BQN60 CAI57:CAJ60 CKE57:CKF60 CUA57:CUB60 DDW57:DDX60 DNS57:DNT60 DXO57:DXP60 EHK57:EHL60 ERG57:ERH60 FBC57:FBD60 FKY57:FKZ60 FUU57:FUV60 GEQ57:GER60 GOM57:GON60 GYI57:GYJ60 HIE57:HIF60 HSA57:HSB60 IBW57:IBX60 ILS57:ILT60 IVO57:IVP60 JFK57:JFL60 JPG57:JPH60 JZC57:JZD60 KIY57:KIZ60 KSU57:KSV60 LCQ57:LCR60 LMM57:LMN60 LWI57:LWJ60 MGE57:MGF60 MQA57:MQB60 MZW57:MZX60 NJS57:NJT60 NTO57:NTP60 ODK57:ODL60 ONG57:ONH60 OXC57:OXD60 PGY57:PGZ60 PQU57:PQV60 QAQ57:QAR60 QKM57:QKN60 QUI57:QUJ60 REE57:REF60 ROA57:ROB60 RXW57:RXX60 SHS57:SHT60 SRO57:SRP60 TBK57:TBL60 TLG57:TLH60 TVC57:TVD60 UEY57:UEZ60 UOU57:UOV60 UYQ57:UYR60 VIM57:VIN60 VSI57:VSJ60 WCE57:WCF60 WMA57:WMB60 WVW57:WVX60 O65595:P65598 JK65595:JL65598 TG65595:TH65598 ADC65595:ADD65598 AMY65595:AMZ65598 AWU65595:AWV65598 BGQ65595:BGR65598 BQM65595:BQN65598 CAI65595:CAJ65598 CKE65595:CKF65598 CUA65595:CUB65598 DDW65595:DDX65598 DNS65595:DNT65598 DXO65595:DXP65598 EHK65595:EHL65598 ERG65595:ERH65598 FBC65595:FBD65598 FKY65595:FKZ65598 FUU65595:FUV65598 GEQ65595:GER65598 GOM65595:GON65598 GYI65595:GYJ65598 HIE65595:HIF65598 HSA65595:HSB65598 IBW65595:IBX65598 ILS65595:ILT65598 IVO65595:IVP65598 JFK65595:JFL65598 JPG65595:JPH65598 JZC65595:JZD65598 KIY65595:KIZ65598 KSU65595:KSV65598 LCQ65595:LCR65598 LMM65595:LMN65598 LWI65595:LWJ65598 MGE65595:MGF65598 MQA65595:MQB65598 MZW65595:MZX65598 NJS65595:NJT65598 NTO65595:NTP65598 ODK65595:ODL65598 ONG65595:ONH65598 OXC65595:OXD65598 PGY65595:PGZ65598 PQU65595:PQV65598 QAQ65595:QAR65598 QKM65595:QKN65598 QUI65595:QUJ65598 REE65595:REF65598 ROA65595:ROB65598 RXW65595:RXX65598 SHS65595:SHT65598 SRO65595:SRP65598 TBK65595:TBL65598 TLG65595:TLH65598 TVC65595:TVD65598 UEY65595:UEZ65598 UOU65595:UOV65598 UYQ65595:UYR65598 VIM65595:VIN65598 VSI65595:VSJ65598 WCE65595:WCF65598 WMA65595:WMB65598 WVW65595:WVX65598 O131131:P131134 JK131131:JL131134 TG131131:TH131134 ADC131131:ADD131134 AMY131131:AMZ131134 AWU131131:AWV131134 BGQ131131:BGR131134 BQM131131:BQN131134 CAI131131:CAJ131134 CKE131131:CKF131134 CUA131131:CUB131134 DDW131131:DDX131134 DNS131131:DNT131134 DXO131131:DXP131134 EHK131131:EHL131134 ERG131131:ERH131134 FBC131131:FBD131134 FKY131131:FKZ131134 FUU131131:FUV131134 GEQ131131:GER131134 GOM131131:GON131134 GYI131131:GYJ131134 HIE131131:HIF131134 HSA131131:HSB131134 IBW131131:IBX131134 ILS131131:ILT131134 IVO131131:IVP131134 JFK131131:JFL131134 JPG131131:JPH131134 JZC131131:JZD131134 KIY131131:KIZ131134 KSU131131:KSV131134 LCQ131131:LCR131134 LMM131131:LMN131134 LWI131131:LWJ131134 MGE131131:MGF131134 MQA131131:MQB131134 MZW131131:MZX131134 NJS131131:NJT131134 NTO131131:NTP131134 ODK131131:ODL131134 ONG131131:ONH131134 OXC131131:OXD131134 PGY131131:PGZ131134 PQU131131:PQV131134 QAQ131131:QAR131134 QKM131131:QKN131134 QUI131131:QUJ131134 REE131131:REF131134 ROA131131:ROB131134 RXW131131:RXX131134 SHS131131:SHT131134 SRO131131:SRP131134 TBK131131:TBL131134 TLG131131:TLH131134 TVC131131:TVD131134 UEY131131:UEZ131134 UOU131131:UOV131134 UYQ131131:UYR131134 VIM131131:VIN131134 VSI131131:VSJ131134 WCE131131:WCF131134 WMA131131:WMB131134 WVW131131:WVX131134 O196667:P196670 JK196667:JL196670 TG196667:TH196670 ADC196667:ADD196670 AMY196667:AMZ196670 AWU196667:AWV196670 BGQ196667:BGR196670 BQM196667:BQN196670 CAI196667:CAJ196670 CKE196667:CKF196670 CUA196667:CUB196670 DDW196667:DDX196670 DNS196667:DNT196670 DXO196667:DXP196670 EHK196667:EHL196670 ERG196667:ERH196670 FBC196667:FBD196670 FKY196667:FKZ196670 FUU196667:FUV196670 GEQ196667:GER196670 GOM196667:GON196670 GYI196667:GYJ196670 HIE196667:HIF196670 HSA196667:HSB196670 IBW196667:IBX196670 ILS196667:ILT196670 IVO196667:IVP196670 JFK196667:JFL196670 JPG196667:JPH196670 JZC196667:JZD196670 KIY196667:KIZ196670 KSU196667:KSV196670 LCQ196667:LCR196670 LMM196667:LMN196670 LWI196667:LWJ196670 MGE196667:MGF196670 MQA196667:MQB196670 MZW196667:MZX196670 NJS196667:NJT196670 NTO196667:NTP196670 ODK196667:ODL196670 ONG196667:ONH196670 OXC196667:OXD196670 PGY196667:PGZ196670 PQU196667:PQV196670 QAQ196667:QAR196670 QKM196667:QKN196670 QUI196667:QUJ196670 REE196667:REF196670 ROA196667:ROB196670 RXW196667:RXX196670 SHS196667:SHT196670 SRO196667:SRP196670 TBK196667:TBL196670 TLG196667:TLH196670 TVC196667:TVD196670 UEY196667:UEZ196670 UOU196667:UOV196670 UYQ196667:UYR196670 VIM196667:VIN196670 VSI196667:VSJ196670 WCE196667:WCF196670 WMA196667:WMB196670 WVW196667:WVX196670 O262203:P262206 JK262203:JL262206 TG262203:TH262206 ADC262203:ADD262206 AMY262203:AMZ262206 AWU262203:AWV262206 BGQ262203:BGR262206 BQM262203:BQN262206 CAI262203:CAJ262206 CKE262203:CKF262206 CUA262203:CUB262206 DDW262203:DDX262206 DNS262203:DNT262206 DXO262203:DXP262206 EHK262203:EHL262206 ERG262203:ERH262206 FBC262203:FBD262206 FKY262203:FKZ262206 FUU262203:FUV262206 GEQ262203:GER262206 GOM262203:GON262206 GYI262203:GYJ262206 HIE262203:HIF262206 HSA262203:HSB262206 IBW262203:IBX262206 ILS262203:ILT262206 IVO262203:IVP262206 JFK262203:JFL262206 JPG262203:JPH262206 JZC262203:JZD262206 KIY262203:KIZ262206 KSU262203:KSV262206 LCQ262203:LCR262206 LMM262203:LMN262206 LWI262203:LWJ262206 MGE262203:MGF262206 MQA262203:MQB262206 MZW262203:MZX262206 NJS262203:NJT262206 NTO262203:NTP262206 ODK262203:ODL262206 ONG262203:ONH262206 OXC262203:OXD262206 PGY262203:PGZ262206 PQU262203:PQV262206 QAQ262203:QAR262206 QKM262203:QKN262206 QUI262203:QUJ262206 REE262203:REF262206 ROA262203:ROB262206 RXW262203:RXX262206 SHS262203:SHT262206 SRO262203:SRP262206 TBK262203:TBL262206 TLG262203:TLH262206 TVC262203:TVD262206 UEY262203:UEZ262206 UOU262203:UOV262206 UYQ262203:UYR262206 VIM262203:VIN262206 VSI262203:VSJ262206 WCE262203:WCF262206 WMA262203:WMB262206 WVW262203:WVX262206 O327739:P327742 JK327739:JL327742 TG327739:TH327742 ADC327739:ADD327742 AMY327739:AMZ327742 AWU327739:AWV327742 BGQ327739:BGR327742 BQM327739:BQN327742 CAI327739:CAJ327742 CKE327739:CKF327742 CUA327739:CUB327742 DDW327739:DDX327742 DNS327739:DNT327742 DXO327739:DXP327742 EHK327739:EHL327742 ERG327739:ERH327742 FBC327739:FBD327742 FKY327739:FKZ327742 FUU327739:FUV327742 GEQ327739:GER327742 GOM327739:GON327742 GYI327739:GYJ327742 HIE327739:HIF327742 HSA327739:HSB327742 IBW327739:IBX327742 ILS327739:ILT327742 IVO327739:IVP327742 JFK327739:JFL327742 JPG327739:JPH327742 JZC327739:JZD327742 KIY327739:KIZ327742 KSU327739:KSV327742 LCQ327739:LCR327742 LMM327739:LMN327742 LWI327739:LWJ327742 MGE327739:MGF327742 MQA327739:MQB327742 MZW327739:MZX327742 NJS327739:NJT327742 NTO327739:NTP327742 ODK327739:ODL327742 ONG327739:ONH327742 OXC327739:OXD327742 PGY327739:PGZ327742 PQU327739:PQV327742 QAQ327739:QAR327742 QKM327739:QKN327742 QUI327739:QUJ327742 REE327739:REF327742 ROA327739:ROB327742 RXW327739:RXX327742 SHS327739:SHT327742 SRO327739:SRP327742 TBK327739:TBL327742 TLG327739:TLH327742 TVC327739:TVD327742 UEY327739:UEZ327742 UOU327739:UOV327742 UYQ327739:UYR327742 VIM327739:VIN327742 VSI327739:VSJ327742 WCE327739:WCF327742 WMA327739:WMB327742 WVW327739:WVX327742 O393275:P393278 JK393275:JL393278 TG393275:TH393278 ADC393275:ADD393278 AMY393275:AMZ393278 AWU393275:AWV393278 BGQ393275:BGR393278 BQM393275:BQN393278 CAI393275:CAJ393278 CKE393275:CKF393278 CUA393275:CUB393278 DDW393275:DDX393278 DNS393275:DNT393278 DXO393275:DXP393278 EHK393275:EHL393278 ERG393275:ERH393278 FBC393275:FBD393278 FKY393275:FKZ393278 FUU393275:FUV393278 GEQ393275:GER393278 GOM393275:GON393278 GYI393275:GYJ393278 HIE393275:HIF393278 HSA393275:HSB393278 IBW393275:IBX393278 ILS393275:ILT393278 IVO393275:IVP393278 JFK393275:JFL393278 JPG393275:JPH393278 JZC393275:JZD393278 KIY393275:KIZ393278 KSU393275:KSV393278 LCQ393275:LCR393278 LMM393275:LMN393278 LWI393275:LWJ393278 MGE393275:MGF393278 MQA393275:MQB393278 MZW393275:MZX393278 NJS393275:NJT393278 NTO393275:NTP393278 ODK393275:ODL393278 ONG393275:ONH393278 OXC393275:OXD393278 PGY393275:PGZ393278 PQU393275:PQV393278 QAQ393275:QAR393278 QKM393275:QKN393278 QUI393275:QUJ393278 REE393275:REF393278 ROA393275:ROB393278 RXW393275:RXX393278 SHS393275:SHT393278 SRO393275:SRP393278 TBK393275:TBL393278 TLG393275:TLH393278 TVC393275:TVD393278 UEY393275:UEZ393278 UOU393275:UOV393278 UYQ393275:UYR393278 VIM393275:VIN393278 VSI393275:VSJ393278 WCE393275:WCF393278 WMA393275:WMB393278 WVW393275:WVX393278 O458811:P458814 JK458811:JL458814 TG458811:TH458814 ADC458811:ADD458814 AMY458811:AMZ458814 AWU458811:AWV458814 BGQ458811:BGR458814 BQM458811:BQN458814 CAI458811:CAJ458814 CKE458811:CKF458814 CUA458811:CUB458814 DDW458811:DDX458814 DNS458811:DNT458814 DXO458811:DXP458814 EHK458811:EHL458814 ERG458811:ERH458814 FBC458811:FBD458814 FKY458811:FKZ458814 FUU458811:FUV458814 GEQ458811:GER458814 GOM458811:GON458814 GYI458811:GYJ458814 HIE458811:HIF458814 HSA458811:HSB458814 IBW458811:IBX458814 ILS458811:ILT458814 IVO458811:IVP458814 JFK458811:JFL458814 JPG458811:JPH458814 JZC458811:JZD458814 KIY458811:KIZ458814 KSU458811:KSV458814 LCQ458811:LCR458814 LMM458811:LMN458814 LWI458811:LWJ458814 MGE458811:MGF458814 MQA458811:MQB458814 MZW458811:MZX458814 NJS458811:NJT458814 NTO458811:NTP458814 ODK458811:ODL458814 ONG458811:ONH458814 OXC458811:OXD458814 PGY458811:PGZ458814 PQU458811:PQV458814 QAQ458811:QAR458814 QKM458811:QKN458814 QUI458811:QUJ458814 REE458811:REF458814 ROA458811:ROB458814 RXW458811:RXX458814 SHS458811:SHT458814 SRO458811:SRP458814 TBK458811:TBL458814 TLG458811:TLH458814 TVC458811:TVD458814 UEY458811:UEZ458814 UOU458811:UOV458814 UYQ458811:UYR458814 VIM458811:VIN458814 VSI458811:VSJ458814 WCE458811:WCF458814 WMA458811:WMB458814 WVW458811:WVX458814 O524347:P524350 JK524347:JL524350 TG524347:TH524350 ADC524347:ADD524350 AMY524347:AMZ524350 AWU524347:AWV524350 BGQ524347:BGR524350 BQM524347:BQN524350 CAI524347:CAJ524350 CKE524347:CKF524350 CUA524347:CUB524350 DDW524347:DDX524350 DNS524347:DNT524350 DXO524347:DXP524350 EHK524347:EHL524350 ERG524347:ERH524350 FBC524347:FBD524350 FKY524347:FKZ524350 FUU524347:FUV524350 GEQ524347:GER524350 GOM524347:GON524350 GYI524347:GYJ524350 HIE524347:HIF524350 HSA524347:HSB524350 IBW524347:IBX524350 ILS524347:ILT524350 IVO524347:IVP524350 JFK524347:JFL524350 JPG524347:JPH524350 JZC524347:JZD524350 KIY524347:KIZ524350 KSU524347:KSV524350 LCQ524347:LCR524350 LMM524347:LMN524350 LWI524347:LWJ524350 MGE524347:MGF524350 MQA524347:MQB524350 MZW524347:MZX524350 NJS524347:NJT524350 NTO524347:NTP524350 ODK524347:ODL524350 ONG524347:ONH524350 OXC524347:OXD524350 PGY524347:PGZ524350 PQU524347:PQV524350 QAQ524347:QAR524350 QKM524347:QKN524350 QUI524347:QUJ524350 REE524347:REF524350 ROA524347:ROB524350 RXW524347:RXX524350 SHS524347:SHT524350 SRO524347:SRP524350 TBK524347:TBL524350 TLG524347:TLH524350 TVC524347:TVD524350 UEY524347:UEZ524350 UOU524347:UOV524350 UYQ524347:UYR524350 VIM524347:VIN524350 VSI524347:VSJ524350 WCE524347:WCF524350 WMA524347:WMB524350 WVW524347:WVX524350 O589883:P589886 JK589883:JL589886 TG589883:TH589886 ADC589883:ADD589886 AMY589883:AMZ589886 AWU589883:AWV589886 BGQ589883:BGR589886 BQM589883:BQN589886 CAI589883:CAJ589886 CKE589883:CKF589886 CUA589883:CUB589886 DDW589883:DDX589886 DNS589883:DNT589886 DXO589883:DXP589886 EHK589883:EHL589886 ERG589883:ERH589886 FBC589883:FBD589886 FKY589883:FKZ589886 FUU589883:FUV589886 GEQ589883:GER589886 GOM589883:GON589886 GYI589883:GYJ589886 HIE589883:HIF589886 HSA589883:HSB589886 IBW589883:IBX589886 ILS589883:ILT589886 IVO589883:IVP589886 JFK589883:JFL589886 JPG589883:JPH589886 JZC589883:JZD589886 KIY589883:KIZ589886 KSU589883:KSV589886 LCQ589883:LCR589886 LMM589883:LMN589886 LWI589883:LWJ589886 MGE589883:MGF589886 MQA589883:MQB589886 MZW589883:MZX589886 NJS589883:NJT589886 NTO589883:NTP589886 ODK589883:ODL589886 ONG589883:ONH589886 OXC589883:OXD589886 PGY589883:PGZ589886 PQU589883:PQV589886 QAQ589883:QAR589886 QKM589883:QKN589886 QUI589883:QUJ589886 REE589883:REF589886 ROA589883:ROB589886 RXW589883:RXX589886 SHS589883:SHT589886 SRO589883:SRP589886 TBK589883:TBL589886 TLG589883:TLH589886 TVC589883:TVD589886 UEY589883:UEZ589886 UOU589883:UOV589886 UYQ589883:UYR589886 VIM589883:VIN589886 VSI589883:VSJ589886 WCE589883:WCF589886 WMA589883:WMB589886 WVW589883:WVX589886 O655419:P655422 JK655419:JL655422 TG655419:TH655422 ADC655419:ADD655422 AMY655419:AMZ655422 AWU655419:AWV655422 BGQ655419:BGR655422 BQM655419:BQN655422 CAI655419:CAJ655422 CKE655419:CKF655422 CUA655419:CUB655422 DDW655419:DDX655422 DNS655419:DNT655422 DXO655419:DXP655422 EHK655419:EHL655422 ERG655419:ERH655422 FBC655419:FBD655422 FKY655419:FKZ655422 FUU655419:FUV655422 GEQ655419:GER655422 GOM655419:GON655422 GYI655419:GYJ655422 HIE655419:HIF655422 HSA655419:HSB655422 IBW655419:IBX655422 ILS655419:ILT655422 IVO655419:IVP655422 JFK655419:JFL655422 JPG655419:JPH655422 JZC655419:JZD655422 KIY655419:KIZ655422 KSU655419:KSV655422 LCQ655419:LCR655422 LMM655419:LMN655422 LWI655419:LWJ655422 MGE655419:MGF655422 MQA655419:MQB655422 MZW655419:MZX655422 NJS655419:NJT655422 NTO655419:NTP655422 ODK655419:ODL655422 ONG655419:ONH655422 OXC655419:OXD655422 PGY655419:PGZ655422 PQU655419:PQV655422 QAQ655419:QAR655422 QKM655419:QKN655422 QUI655419:QUJ655422 REE655419:REF655422 ROA655419:ROB655422 RXW655419:RXX655422 SHS655419:SHT655422 SRO655419:SRP655422 TBK655419:TBL655422 TLG655419:TLH655422 TVC655419:TVD655422 UEY655419:UEZ655422 UOU655419:UOV655422 UYQ655419:UYR655422 VIM655419:VIN655422 VSI655419:VSJ655422 WCE655419:WCF655422 WMA655419:WMB655422 WVW655419:WVX655422 O720955:P720958 JK720955:JL720958 TG720955:TH720958 ADC720955:ADD720958 AMY720955:AMZ720958 AWU720955:AWV720958 BGQ720955:BGR720958 BQM720955:BQN720958 CAI720955:CAJ720958 CKE720955:CKF720958 CUA720955:CUB720958 DDW720955:DDX720958 DNS720955:DNT720958 DXO720955:DXP720958 EHK720955:EHL720958 ERG720955:ERH720958 FBC720955:FBD720958 FKY720955:FKZ720958 FUU720955:FUV720958 GEQ720955:GER720958 GOM720955:GON720958 GYI720955:GYJ720958 HIE720955:HIF720958 HSA720955:HSB720958 IBW720955:IBX720958 ILS720955:ILT720958 IVO720955:IVP720958 JFK720955:JFL720958 JPG720955:JPH720958 JZC720955:JZD720958 KIY720955:KIZ720958 KSU720955:KSV720958 LCQ720955:LCR720958 LMM720955:LMN720958 LWI720955:LWJ720958 MGE720955:MGF720958 MQA720955:MQB720958 MZW720955:MZX720958 NJS720955:NJT720958 NTO720955:NTP720958 ODK720955:ODL720958 ONG720955:ONH720958 OXC720955:OXD720958 PGY720955:PGZ720958 PQU720955:PQV720958 QAQ720955:QAR720958 QKM720955:QKN720958 QUI720955:QUJ720958 REE720955:REF720958 ROA720955:ROB720958 RXW720955:RXX720958 SHS720955:SHT720958 SRO720955:SRP720958 TBK720955:TBL720958 TLG720955:TLH720958 TVC720955:TVD720958 UEY720955:UEZ720958 UOU720955:UOV720958 UYQ720955:UYR720958 VIM720955:VIN720958 VSI720955:VSJ720958 WCE720955:WCF720958 WMA720955:WMB720958 WVW720955:WVX720958 O786491:P786494 JK786491:JL786494 TG786491:TH786494 ADC786491:ADD786494 AMY786491:AMZ786494 AWU786491:AWV786494 BGQ786491:BGR786494 BQM786491:BQN786494 CAI786491:CAJ786494 CKE786491:CKF786494 CUA786491:CUB786494 DDW786491:DDX786494 DNS786491:DNT786494 DXO786491:DXP786494 EHK786491:EHL786494 ERG786491:ERH786494 FBC786491:FBD786494 FKY786491:FKZ786494 FUU786491:FUV786494 GEQ786491:GER786494 GOM786491:GON786494 GYI786491:GYJ786494 HIE786491:HIF786494 HSA786491:HSB786494 IBW786491:IBX786494 ILS786491:ILT786494 IVO786491:IVP786494 JFK786491:JFL786494 JPG786491:JPH786494 JZC786491:JZD786494 KIY786491:KIZ786494 KSU786491:KSV786494 LCQ786491:LCR786494 LMM786491:LMN786494 LWI786491:LWJ786494 MGE786491:MGF786494 MQA786491:MQB786494 MZW786491:MZX786494 NJS786491:NJT786494 NTO786491:NTP786494 ODK786491:ODL786494 ONG786491:ONH786494 OXC786491:OXD786494 PGY786491:PGZ786494 PQU786491:PQV786494 QAQ786491:QAR786494 QKM786491:QKN786494 QUI786491:QUJ786494 REE786491:REF786494 ROA786491:ROB786494 RXW786491:RXX786494 SHS786491:SHT786494 SRO786491:SRP786494 TBK786491:TBL786494 TLG786491:TLH786494 TVC786491:TVD786494 UEY786491:UEZ786494 UOU786491:UOV786494 UYQ786491:UYR786494 VIM786491:VIN786494 VSI786491:VSJ786494 WCE786491:WCF786494 WMA786491:WMB786494 WVW786491:WVX786494 O852027:P852030 JK852027:JL852030 TG852027:TH852030 ADC852027:ADD852030 AMY852027:AMZ852030 AWU852027:AWV852030 BGQ852027:BGR852030 BQM852027:BQN852030 CAI852027:CAJ852030 CKE852027:CKF852030 CUA852027:CUB852030 DDW852027:DDX852030 DNS852027:DNT852030 DXO852027:DXP852030 EHK852027:EHL852030 ERG852027:ERH852030 FBC852027:FBD852030 FKY852027:FKZ852030 FUU852027:FUV852030 GEQ852027:GER852030 GOM852027:GON852030 GYI852027:GYJ852030 HIE852027:HIF852030 HSA852027:HSB852030 IBW852027:IBX852030 ILS852027:ILT852030 IVO852027:IVP852030 JFK852027:JFL852030 JPG852027:JPH852030 JZC852027:JZD852030 KIY852027:KIZ852030 KSU852027:KSV852030 LCQ852027:LCR852030 LMM852027:LMN852030 LWI852027:LWJ852030 MGE852027:MGF852030 MQA852027:MQB852030 MZW852027:MZX852030 NJS852027:NJT852030 NTO852027:NTP852030 ODK852027:ODL852030 ONG852027:ONH852030 OXC852027:OXD852030 PGY852027:PGZ852030 PQU852027:PQV852030 QAQ852027:QAR852030 QKM852027:QKN852030 QUI852027:QUJ852030 REE852027:REF852030 ROA852027:ROB852030 RXW852027:RXX852030 SHS852027:SHT852030 SRO852027:SRP852030 TBK852027:TBL852030 TLG852027:TLH852030 TVC852027:TVD852030 UEY852027:UEZ852030 UOU852027:UOV852030 UYQ852027:UYR852030 VIM852027:VIN852030 VSI852027:VSJ852030 WCE852027:WCF852030 WMA852027:WMB852030 WVW852027:WVX852030 O917563:P917566 JK917563:JL917566 TG917563:TH917566 ADC917563:ADD917566 AMY917563:AMZ917566 AWU917563:AWV917566 BGQ917563:BGR917566 BQM917563:BQN917566 CAI917563:CAJ917566 CKE917563:CKF917566 CUA917563:CUB917566 DDW917563:DDX917566 DNS917563:DNT917566 DXO917563:DXP917566 EHK917563:EHL917566 ERG917563:ERH917566 FBC917563:FBD917566 FKY917563:FKZ917566 FUU917563:FUV917566 GEQ917563:GER917566 GOM917563:GON917566 GYI917563:GYJ917566 HIE917563:HIF917566 HSA917563:HSB917566 IBW917563:IBX917566 ILS917563:ILT917566 IVO917563:IVP917566 JFK917563:JFL917566 JPG917563:JPH917566 JZC917563:JZD917566 KIY917563:KIZ917566 KSU917563:KSV917566 LCQ917563:LCR917566 LMM917563:LMN917566 LWI917563:LWJ917566 MGE917563:MGF917566 MQA917563:MQB917566 MZW917563:MZX917566 NJS917563:NJT917566 NTO917563:NTP917566 ODK917563:ODL917566 ONG917563:ONH917566 OXC917563:OXD917566 PGY917563:PGZ917566 PQU917563:PQV917566 QAQ917563:QAR917566 QKM917563:QKN917566 QUI917563:QUJ917566 REE917563:REF917566 ROA917563:ROB917566 RXW917563:RXX917566 SHS917563:SHT917566 SRO917563:SRP917566 TBK917563:TBL917566 TLG917563:TLH917566 TVC917563:TVD917566 UEY917563:UEZ917566 UOU917563:UOV917566 UYQ917563:UYR917566 VIM917563:VIN917566 VSI917563:VSJ917566 WCE917563:WCF917566 WMA917563:WMB917566 WVW917563:WVX917566 O983099:P983102 JK983099:JL983102 TG983099:TH983102 ADC983099:ADD983102 AMY983099:AMZ983102 AWU983099:AWV983102 BGQ983099:BGR983102 BQM983099:BQN983102 CAI983099:CAJ983102 CKE983099:CKF983102 CUA983099:CUB983102 DDW983099:DDX983102 DNS983099:DNT983102 DXO983099:DXP983102 EHK983099:EHL983102 ERG983099:ERH983102 FBC983099:FBD983102 FKY983099:FKZ983102 FUU983099:FUV983102 GEQ983099:GER983102 GOM983099:GON983102 GYI983099:GYJ983102 HIE983099:HIF983102 HSA983099:HSB983102 IBW983099:IBX983102 ILS983099:ILT983102 IVO983099:IVP983102 JFK983099:JFL983102 JPG983099:JPH983102 JZC983099:JZD983102 KIY983099:KIZ983102 KSU983099:KSV983102 LCQ983099:LCR983102 LMM983099:LMN983102 LWI983099:LWJ983102 MGE983099:MGF983102 MQA983099:MQB983102 MZW983099:MZX983102 NJS983099:NJT983102 NTO983099:NTP983102 ODK983099:ODL983102 ONG983099:ONH983102 OXC983099:OXD983102 PGY983099:PGZ983102 PQU983099:PQV983102 QAQ983099:QAR983102 QKM983099:QKN983102 QUI983099:QUJ983102 REE983099:REF983102 ROA983099:ROB983102 RXW983099:RXX983102 SHS983099:SHT983102 SRO983099:SRP983102 TBK983099:TBL983102 TLG983099:TLH983102 TVC983099:TVD983102 UEY983099:UEZ983102 UOU983099:UOV983102 UYQ983099:UYR983102 VIM983099:VIN983102 VSI983099:VSJ983102 WCE983099:WCF983102 WMA983099:WMB983102 WVW983099:WVX983102 WWH983099:WWI983102 JV57:JW60 TR57:TS60 ADN57:ADO60 ANJ57:ANK60 AXF57:AXG60 BHB57:BHC60 BQX57:BQY60 CAT57:CAU60 CKP57:CKQ60 CUL57:CUM60 DEH57:DEI60 DOD57:DOE60 DXZ57:DYA60 EHV57:EHW60 ERR57:ERS60 FBN57:FBO60 FLJ57:FLK60 FVF57:FVG60 GFB57:GFC60 GOX57:GOY60 GYT57:GYU60 HIP57:HIQ60 HSL57:HSM60 ICH57:ICI60 IMD57:IME60 IVZ57:IWA60 JFV57:JFW60 JPR57:JPS60 JZN57:JZO60 KJJ57:KJK60 KTF57:KTG60 LDB57:LDC60 LMX57:LMY60 LWT57:LWU60 MGP57:MGQ60 MQL57:MQM60 NAH57:NAI60 NKD57:NKE60 NTZ57:NUA60 ODV57:ODW60 ONR57:ONS60 OXN57:OXO60 PHJ57:PHK60 PRF57:PRG60 QBB57:QBC60 QKX57:QKY60 QUT57:QUU60 REP57:REQ60 ROL57:ROM60 RYH57:RYI60 SID57:SIE60 SRZ57:SSA60 TBV57:TBW60 TLR57:TLS60 TVN57:TVO60 UFJ57:UFK60 UPF57:UPG60 UZB57:UZC60 VIX57:VIY60 VST57:VSU60 WCP57:WCQ60 WML57:WMM60 WWH57:WWI60 Z65595:AA65598 JV65595:JW65598 TR65595:TS65598 ADN65595:ADO65598 ANJ65595:ANK65598 AXF65595:AXG65598 BHB65595:BHC65598 BQX65595:BQY65598 CAT65595:CAU65598 CKP65595:CKQ65598 CUL65595:CUM65598 DEH65595:DEI65598 DOD65595:DOE65598 DXZ65595:DYA65598 EHV65595:EHW65598 ERR65595:ERS65598 FBN65595:FBO65598 FLJ65595:FLK65598 FVF65595:FVG65598 GFB65595:GFC65598 GOX65595:GOY65598 GYT65595:GYU65598 HIP65595:HIQ65598 HSL65595:HSM65598 ICH65595:ICI65598 IMD65595:IME65598 IVZ65595:IWA65598 JFV65595:JFW65598 JPR65595:JPS65598 JZN65595:JZO65598 KJJ65595:KJK65598 KTF65595:KTG65598 LDB65595:LDC65598 LMX65595:LMY65598 LWT65595:LWU65598 MGP65595:MGQ65598 MQL65595:MQM65598 NAH65595:NAI65598 NKD65595:NKE65598 NTZ65595:NUA65598 ODV65595:ODW65598 ONR65595:ONS65598 OXN65595:OXO65598 PHJ65595:PHK65598 PRF65595:PRG65598 QBB65595:QBC65598 QKX65595:QKY65598 QUT65595:QUU65598 REP65595:REQ65598 ROL65595:ROM65598 RYH65595:RYI65598 SID65595:SIE65598 SRZ65595:SSA65598 TBV65595:TBW65598 TLR65595:TLS65598 TVN65595:TVO65598 UFJ65595:UFK65598 UPF65595:UPG65598 UZB65595:UZC65598 VIX65595:VIY65598 VST65595:VSU65598 WCP65595:WCQ65598 WML65595:WMM65598 WWH65595:WWI65598 Z131131:AA131134 JV131131:JW131134 TR131131:TS131134 ADN131131:ADO131134 ANJ131131:ANK131134 AXF131131:AXG131134 BHB131131:BHC131134 BQX131131:BQY131134 CAT131131:CAU131134 CKP131131:CKQ131134 CUL131131:CUM131134 DEH131131:DEI131134 DOD131131:DOE131134 DXZ131131:DYA131134 EHV131131:EHW131134 ERR131131:ERS131134 FBN131131:FBO131134 FLJ131131:FLK131134 FVF131131:FVG131134 GFB131131:GFC131134 GOX131131:GOY131134 GYT131131:GYU131134 HIP131131:HIQ131134 HSL131131:HSM131134 ICH131131:ICI131134 IMD131131:IME131134 IVZ131131:IWA131134 JFV131131:JFW131134 JPR131131:JPS131134 JZN131131:JZO131134 KJJ131131:KJK131134 KTF131131:KTG131134 LDB131131:LDC131134 LMX131131:LMY131134 LWT131131:LWU131134 MGP131131:MGQ131134 MQL131131:MQM131134 NAH131131:NAI131134 NKD131131:NKE131134 NTZ131131:NUA131134 ODV131131:ODW131134 ONR131131:ONS131134 OXN131131:OXO131134 PHJ131131:PHK131134 PRF131131:PRG131134 QBB131131:QBC131134 QKX131131:QKY131134 QUT131131:QUU131134 REP131131:REQ131134 ROL131131:ROM131134 RYH131131:RYI131134 SID131131:SIE131134 SRZ131131:SSA131134 TBV131131:TBW131134 TLR131131:TLS131134 TVN131131:TVO131134 UFJ131131:UFK131134 UPF131131:UPG131134 UZB131131:UZC131134 VIX131131:VIY131134 VST131131:VSU131134 WCP131131:WCQ131134 WML131131:WMM131134 WWH131131:WWI131134 Z196667:AA196670 JV196667:JW196670 TR196667:TS196670 ADN196667:ADO196670 ANJ196667:ANK196670 AXF196667:AXG196670 BHB196667:BHC196670 BQX196667:BQY196670 CAT196667:CAU196670 CKP196667:CKQ196670 CUL196667:CUM196670 DEH196667:DEI196670 DOD196667:DOE196670 DXZ196667:DYA196670 EHV196667:EHW196670 ERR196667:ERS196670 FBN196667:FBO196670 FLJ196667:FLK196670 FVF196667:FVG196670 GFB196667:GFC196670 GOX196667:GOY196670 GYT196667:GYU196670 HIP196667:HIQ196670 HSL196667:HSM196670 ICH196667:ICI196670 IMD196667:IME196670 IVZ196667:IWA196670 JFV196667:JFW196670 JPR196667:JPS196670 JZN196667:JZO196670 KJJ196667:KJK196670 KTF196667:KTG196670 LDB196667:LDC196670 LMX196667:LMY196670 LWT196667:LWU196670 MGP196667:MGQ196670 MQL196667:MQM196670 NAH196667:NAI196670 NKD196667:NKE196670 NTZ196667:NUA196670 ODV196667:ODW196670 ONR196667:ONS196670 OXN196667:OXO196670 PHJ196667:PHK196670 PRF196667:PRG196670 QBB196667:QBC196670 QKX196667:QKY196670 QUT196667:QUU196670 REP196667:REQ196670 ROL196667:ROM196670 RYH196667:RYI196670 SID196667:SIE196670 SRZ196667:SSA196670 TBV196667:TBW196670 TLR196667:TLS196670 TVN196667:TVO196670 UFJ196667:UFK196670 UPF196667:UPG196670 UZB196667:UZC196670 VIX196667:VIY196670 VST196667:VSU196670 WCP196667:WCQ196670 WML196667:WMM196670 WWH196667:WWI196670 Z262203:AA262206 JV262203:JW262206 TR262203:TS262206 ADN262203:ADO262206 ANJ262203:ANK262206 AXF262203:AXG262206 BHB262203:BHC262206 BQX262203:BQY262206 CAT262203:CAU262206 CKP262203:CKQ262206 CUL262203:CUM262206 DEH262203:DEI262206 DOD262203:DOE262206 DXZ262203:DYA262206 EHV262203:EHW262206 ERR262203:ERS262206 FBN262203:FBO262206 FLJ262203:FLK262206 FVF262203:FVG262206 GFB262203:GFC262206 GOX262203:GOY262206 GYT262203:GYU262206 HIP262203:HIQ262206 HSL262203:HSM262206 ICH262203:ICI262206 IMD262203:IME262206 IVZ262203:IWA262206 JFV262203:JFW262206 JPR262203:JPS262206 JZN262203:JZO262206 KJJ262203:KJK262206 KTF262203:KTG262206 LDB262203:LDC262206 LMX262203:LMY262206 LWT262203:LWU262206 MGP262203:MGQ262206 MQL262203:MQM262206 NAH262203:NAI262206 NKD262203:NKE262206 NTZ262203:NUA262206 ODV262203:ODW262206 ONR262203:ONS262206 OXN262203:OXO262206 PHJ262203:PHK262206 PRF262203:PRG262206 QBB262203:QBC262206 QKX262203:QKY262206 QUT262203:QUU262206 REP262203:REQ262206 ROL262203:ROM262206 RYH262203:RYI262206 SID262203:SIE262206 SRZ262203:SSA262206 TBV262203:TBW262206 TLR262203:TLS262206 TVN262203:TVO262206 UFJ262203:UFK262206 UPF262203:UPG262206 UZB262203:UZC262206 VIX262203:VIY262206 VST262203:VSU262206 WCP262203:WCQ262206 WML262203:WMM262206 WWH262203:WWI262206 Z327739:AA327742 JV327739:JW327742 TR327739:TS327742 ADN327739:ADO327742 ANJ327739:ANK327742 AXF327739:AXG327742 BHB327739:BHC327742 BQX327739:BQY327742 CAT327739:CAU327742 CKP327739:CKQ327742 CUL327739:CUM327742 DEH327739:DEI327742 DOD327739:DOE327742 DXZ327739:DYA327742 EHV327739:EHW327742 ERR327739:ERS327742 FBN327739:FBO327742 FLJ327739:FLK327742 FVF327739:FVG327742 GFB327739:GFC327742 GOX327739:GOY327742 GYT327739:GYU327742 HIP327739:HIQ327742 HSL327739:HSM327742 ICH327739:ICI327742 IMD327739:IME327742 IVZ327739:IWA327742 JFV327739:JFW327742 JPR327739:JPS327742 JZN327739:JZO327742 KJJ327739:KJK327742 KTF327739:KTG327742 LDB327739:LDC327742 LMX327739:LMY327742 LWT327739:LWU327742 MGP327739:MGQ327742 MQL327739:MQM327742 NAH327739:NAI327742 NKD327739:NKE327742 NTZ327739:NUA327742 ODV327739:ODW327742 ONR327739:ONS327742 OXN327739:OXO327742 PHJ327739:PHK327742 PRF327739:PRG327742 QBB327739:QBC327742 QKX327739:QKY327742 QUT327739:QUU327742 REP327739:REQ327742 ROL327739:ROM327742 RYH327739:RYI327742 SID327739:SIE327742 SRZ327739:SSA327742 TBV327739:TBW327742 TLR327739:TLS327742 TVN327739:TVO327742 UFJ327739:UFK327742 UPF327739:UPG327742 UZB327739:UZC327742 VIX327739:VIY327742 VST327739:VSU327742 WCP327739:WCQ327742 WML327739:WMM327742 WWH327739:WWI327742 Z393275:AA393278 JV393275:JW393278 TR393275:TS393278 ADN393275:ADO393278 ANJ393275:ANK393278 AXF393275:AXG393278 BHB393275:BHC393278 BQX393275:BQY393278 CAT393275:CAU393278 CKP393275:CKQ393278 CUL393275:CUM393278 DEH393275:DEI393278 DOD393275:DOE393278 DXZ393275:DYA393278 EHV393275:EHW393278 ERR393275:ERS393278 FBN393275:FBO393278 FLJ393275:FLK393278 FVF393275:FVG393278 GFB393275:GFC393278 GOX393275:GOY393278 GYT393275:GYU393278 HIP393275:HIQ393278 HSL393275:HSM393278 ICH393275:ICI393278 IMD393275:IME393278 IVZ393275:IWA393278 JFV393275:JFW393278 JPR393275:JPS393278 JZN393275:JZO393278 KJJ393275:KJK393278 KTF393275:KTG393278 LDB393275:LDC393278 LMX393275:LMY393278 LWT393275:LWU393278 MGP393275:MGQ393278 MQL393275:MQM393278 NAH393275:NAI393278 NKD393275:NKE393278 NTZ393275:NUA393278 ODV393275:ODW393278 ONR393275:ONS393278 OXN393275:OXO393278 PHJ393275:PHK393278 PRF393275:PRG393278 QBB393275:QBC393278 QKX393275:QKY393278 QUT393275:QUU393278 REP393275:REQ393278 ROL393275:ROM393278 RYH393275:RYI393278 SID393275:SIE393278 SRZ393275:SSA393278 TBV393275:TBW393278 TLR393275:TLS393278 TVN393275:TVO393278 UFJ393275:UFK393278 UPF393275:UPG393278 UZB393275:UZC393278 VIX393275:VIY393278 VST393275:VSU393278 WCP393275:WCQ393278 WML393275:WMM393278 WWH393275:WWI393278 Z458811:AA458814 JV458811:JW458814 TR458811:TS458814 ADN458811:ADO458814 ANJ458811:ANK458814 AXF458811:AXG458814 BHB458811:BHC458814 BQX458811:BQY458814 CAT458811:CAU458814 CKP458811:CKQ458814 CUL458811:CUM458814 DEH458811:DEI458814 DOD458811:DOE458814 DXZ458811:DYA458814 EHV458811:EHW458814 ERR458811:ERS458814 FBN458811:FBO458814 FLJ458811:FLK458814 FVF458811:FVG458814 GFB458811:GFC458814 GOX458811:GOY458814 GYT458811:GYU458814 HIP458811:HIQ458814 HSL458811:HSM458814 ICH458811:ICI458814 IMD458811:IME458814 IVZ458811:IWA458814 JFV458811:JFW458814 JPR458811:JPS458814 JZN458811:JZO458814 KJJ458811:KJK458814 KTF458811:KTG458814 LDB458811:LDC458814 LMX458811:LMY458814 LWT458811:LWU458814 MGP458811:MGQ458814 MQL458811:MQM458814 NAH458811:NAI458814 NKD458811:NKE458814 NTZ458811:NUA458814 ODV458811:ODW458814 ONR458811:ONS458814 OXN458811:OXO458814 PHJ458811:PHK458814 PRF458811:PRG458814 QBB458811:QBC458814 QKX458811:QKY458814 QUT458811:QUU458814 REP458811:REQ458814 ROL458811:ROM458814 RYH458811:RYI458814 SID458811:SIE458814 SRZ458811:SSA458814 TBV458811:TBW458814 TLR458811:TLS458814 TVN458811:TVO458814 UFJ458811:UFK458814 UPF458811:UPG458814 UZB458811:UZC458814 VIX458811:VIY458814 VST458811:VSU458814 WCP458811:WCQ458814 WML458811:WMM458814 WWH458811:WWI458814 Z524347:AA524350 JV524347:JW524350 TR524347:TS524350 ADN524347:ADO524350 ANJ524347:ANK524350 AXF524347:AXG524350 BHB524347:BHC524350 BQX524347:BQY524350 CAT524347:CAU524350 CKP524347:CKQ524350 CUL524347:CUM524350 DEH524347:DEI524350 DOD524347:DOE524350 DXZ524347:DYA524350 EHV524347:EHW524350 ERR524347:ERS524350 FBN524347:FBO524350 FLJ524347:FLK524350 FVF524347:FVG524350 GFB524347:GFC524350 GOX524347:GOY524350 GYT524347:GYU524350 HIP524347:HIQ524350 HSL524347:HSM524350 ICH524347:ICI524350 IMD524347:IME524350 IVZ524347:IWA524350 JFV524347:JFW524350 JPR524347:JPS524350 JZN524347:JZO524350 KJJ524347:KJK524350 KTF524347:KTG524350 LDB524347:LDC524350 LMX524347:LMY524350 LWT524347:LWU524350 MGP524347:MGQ524350 MQL524347:MQM524350 NAH524347:NAI524350 NKD524347:NKE524350 NTZ524347:NUA524350 ODV524347:ODW524350 ONR524347:ONS524350 OXN524347:OXO524350 PHJ524347:PHK524350 PRF524347:PRG524350 QBB524347:QBC524350 QKX524347:QKY524350 QUT524347:QUU524350 REP524347:REQ524350 ROL524347:ROM524350 RYH524347:RYI524350 SID524347:SIE524350 SRZ524347:SSA524350 TBV524347:TBW524350 TLR524347:TLS524350 TVN524347:TVO524350 UFJ524347:UFK524350 UPF524347:UPG524350 UZB524347:UZC524350 VIX524347:VIY524350 VST524347:VSU524350 WCP524347:WCQ524350 WML524347:WMM524350 WWH524347:WWI524350 Z589883:AA589886 JV589883:JW589886 TR589883:TS589886 ADN589883:ADO589886 ANJ589883:ANK589886 AXF589883:AXG589886 BHB589883:BHC589886 BQX589883:BQY589886 CAT589883:CAU589886 CKP589883:CKQ589886 CUL589883:CUM589886 DEH589883:DEI589886 DOD589883:DOE589886 DXZ589883:DYA589886 EHV589883:EHW589886 ERR589883:ERS589886 FBN589883:FBO589886 FLJ589883:FLK589886 FVF589883:FVG589886 GFB589883:GFC589886 GOX589883:GOY589886 GYT589883:GYU589886 HIP589883:HIQ589886 HSL589883:HSM589886 ICH589883:ICI589886 IMD589883:IME589886 IVZ589883:IWA589886 JFV589883:JFW589886 JPR589883:JPS589886 JZN589883:JZO589886 KJJ589883:KJK589886 KTF589883:KTG589886 LDB589883:LDC589886 LMX589883:LMY589886 LWT589883:LWU589886 MGP589883:MGQ589886 MQL589883:MQM589886 NAH589883:NAI589886 NKD589883:NKE589886 NTZ589883:NUA589886 ODV589883:ODW589886 ONR589883:ONS589886 OXN589883:OXO589886 PHJ589883:PHK589886 PRF589883:PRG589886 QBB589883:QBC589886 QKX589883:QKY589886 QUT589883:QUU589886 REP589883:REQ589886 ROL589883:ROM589886 RYH589883:RYI589886 SID589883:SIE589886 SRZ589883:SSA589886 TBV589883:TBW589886 TLR589883:TLS589886 TVN589883:TVO589886 UFJ589883:UFK589886 UPF589883:UPG589886 UZB589883:UZC589886 VIX589883:VIY589886 VST589883:VSU589886 WCP589883:WCQ589886 WML589883:WMM589886 WWH589883:WWI589886 Z655419:AA655422 JV655419:JW655422 TR655419:TS655422 ADN655419:ADO655422 ANJ655419:ANK655422 AXF655419:AXG655422 BHB655419:BHC655422 BQX655419:BQY655422 CAT655419:CAU655422 CKP655419:CKQ655422 CUL655419:CUM655422 DEH655419:DEI655422 DOD655419:DOE655422 DXZ655419:DYA655422 EHV655419:EHW655422 ERR655419:ERS655422 FBN655419:FBO655422 FLJ655419:FLK655422 FVF655419:FVG655422 GFB655419:GFC655422 GOX655419:GOY655422 GYT655419:GYU655422 HIP655419:HIQ655422 HSL655419:HSM655422 ICH655419:ICI655422 IMD655419:IME655422 IVZ655419:IWA655422 JFV655419:JFW655422 JPR655419:JPS655422 JZN655419:JZO655422 KJJ655419:KJK655422 KTF655419:KTG655422 LDB655419:LDC655422 LMX655419:LMY655422 LWT655419:LWU655422 MGP655419:MGQ655422 MQL655419:MQM655422 NAH655419:NAI655422 NKD655419:NKE655422 NTZ655419:NUA655422 ODV655419:ODW655422 ONR655419:ONS655422 OXN655419:OXO655422 PHJ655419:PHK655422 PRF655419:PRG655422 QBB655419:QBC655422 QKX655419:QKY655422 QUT655419:QUU655422 REP655419:REQ655422 ROL655419:ROM655422 RYH655419:RYI655422 SID655419:SIE655422 SRZ655419:SSA655422 TBV655419:TBW655422 TLR655419:TLS655422 TVN655419:TVO655422 UFJ655419:UFK655422 UPF655419:UPG655422 UZB655419:UZC655422 VIX655419:VIY655422 VST655419:VSU655422 WCP655419:WCQ655422 WML655419:WMM655422 WWH655419:WWI655422 Z720955:AA720958 JV720955:JW720958 TR720955:TS720958 ADN720955:ADO720958 ANJ720955:ANK720958 AXF720955:AXG720958 BHB720955:BHC720958 BQX720955:BQY720958 CAT720955:CAU720958 CKP720955:CKQ720958 CUL720955:CUM720958 DEH720955:DEI720958 DOD720955:DOE720958 DXZ720955:DYA720958 EHV720955:EHW720958 ERR720955:ERS720958 FBN720955:FBO720958 FLJ720955:FLK720958 FVF720955:FVG720958 GFB720955:GFC720958 GOX720955:GOY720958 GYT720955:GYU720958 HIP720955:HIQ720958 HSL720955:HSM720958 ICH720955:ICI720958 IMD720955:IME720958 IVZ720955:IWA720958 JFV720955:JFW720958 JPR720955:JPS720958 JZN720955:JZO720958 KJJ720955:KJK720958 KTF720955:KTG720958 LDB720955:LDC720958 LMX720955:LMY720958 LWT720955:LWU720958 MGP720955:MGQ720958 MQL720955:MQM720958 NAH720955:NAI720958 NKD720955:NKE720958 NTZ720955:NUA720958 ODV720955:ODW720958 ONR720955:ONS720958 OXN720955:OXO720958 PHJ720955:PHK720958 PRF720955:PRG720958 QBB720955:QBC720958 QKX720955:QKY720958 QUT720955:QUU720958 REP720955:REQ720958 ROL720955:ROM720958 RYH720955:RYI720958 SID720955:SIE720958 SRZ720955:SSA720958 TBV720955:TBW720958 TLR720955:TLS720958 TVN720955:TVO720958 UFJ720955:UFK720958 UPF720955:UPG720958 UZB720955:UZC720958 VIX720955:VIY720958 VST720955:VSU720958 WCP720955:WCQ720958 WML720955:WMM720958 WWH720955:WWI720958 Z786491:AA786494 JV786491:JW786494 TR786491:TS786494 ADN786491:ADO786494 ANJ786491:ANK786494 AXF786491:AXG786494 BHB786491:BHC786494 BQX786491:BQY786494 CAT786491:CAU786494 CKP786491:CKQ786494 CUL786491:CUM786494 DEH786491:DEI786494 DOD786491:DOE786494 DXZ786491:DYA786494 EHV786491:EHW786494 ERR786491:ERS786494 FBN786491:FBO786494 FLJ786491:FLK786494 FVF786491:FVG786494 GFB786491:GFC786494 GOX786491:GOY786494 GYT786491:GYU786494 HIP786491:HIQ786494 HSL786491:HSM786494 ICH786491:ICI786494 IMD786491:IME786494 IVZ786491:IWA786494 JFV786491:JFW786494 JPR786491:JPS786494 JZN786491:JZO786494 KJJ786491:KJK786494 KTF786491:KTG786494 LDB786491:LDC786494 LMX786491:LMY786494 LWT786491:LWU786494 MGP786491:MGQ786494 MQL786491:MQM786494 NAH786491:NAI786494 NKD786491:NKE786494 NTZ786491:NUA786494 ODV786491:ODW786494 ONR786491:ONS786494 OXN786491:OXO786494 PHJ786491:PHK786494 PRF786491:PRG786494 QBB786491:QBC786494 QKX786491:QKY786494 QUT786491:QUU786494 REP786491:REQ786494 ROL786491:ROM786494 RYH786491:RYI786494 SID786491:SIE786494 SRZ786491:SSA786494 TBV786491:TBW786494 TLR786491:TLS786494 TVN786491:TVO786494 UFJ786491:UFK786494 UPF786491:UPG786494 UZB786491:UZC786494 VIX786491:VIY786494 VST786491:VSU786494 WCP786491:WCQ786494 WML786491:WMM786494 WWH786491:WWI786494 Z852027:AA852030 JV852027:JW852030 TR852027:TS852030 ADN852027:ADO852030 ANJ852027:ANK852030 AXF852027:AXG852030 BHB852027:BHC852030 BQX852027:BQY852030 CAT852027:CAU852030 CKP852027:CKQ852030 CUL852027:CUM852030 DEH852027:DEI852030 DOD852027:DOE852030 DXZ852027:DYA852030 EHV852027:EHW852030 ERR852027:ERS852030 FBN852027:FBO852030 FLJ852027:FLK852030 FVF852027:FVG852030 GFB852027:GFC852030 GOX852027:GOY852030 GYT852027:GYU852030 HIP852027:HIQ852030 HSL852027:HSM852030 ICH852027:ICI852030 IMD852027:IME852030 IVZ852027:IWA852030 JFV852027:JFW852030 JPR852027:JPS852030 JZN852027:JZO852030 KJJ852027:KJK852030 KTF852027:KTG852030 LDB852027:LDC852030 LMX852027:LMY852030 LWT852027:LWU852030 MGP852027:MGQ852030 MQL852027:MQM852030 NAH852027:NAI852030 NKD852027:NKE852030 NTZ852027:NUA852030 ODV852027:ODW852030 ONR852027:ONS852030 OXN852027:OXO852030 PHJ852027:PHK852030 PRF852027:PRG852030 QBB852027:QBC852030 QKX852027:QKY852030 QUT852027:QUU852030 REP852027:REQ852030 ROL852027:ROM852030 RYH852027:RYI852030 SID852027:SIE852030 SRZ852027:SSA852030 TBV852027:TBW852030 TLR852027:TLS852030 TVN852027:TVO852030 UFJ852027:UFK852030 UPF852027:UPG852030 UZB852027:UZC852030 VIX852027:VIY852030 VST852027:VSU852030 WCP852027:WCQ852030 WML852027:WMM852030 WWH852027:WWI852030 Z917563:AA917566 JV917563:JW917566 TR917563:TS917566 ADN917563:ADO917566 ANJ917563:ANK917566 AXF917563:AXG917566 BHB917563:BHC917566 BQX917563:BQY917566 CAT917563:CAU917566 CKP917563:CKQ917566 CUL917563:CUM917566 DEH917563:DEI917566 DOD917563:DOE917566 DXZ917563:DYA917566 EHV917563:EHW917566 ERR917563:ERS917566 FBN917563:FBO917566 FLJ917563:FLK917566 FVF917563:FVG917566 GFB917563:GFC917566 GOX917563:GOY917566 GYT917563:GYU917566 HIP917563:HIQ917566 HSL917563:HSM917566 ICH917563:ICI917566 IMD917563:IME917566 IVZ917563:IWA917566 JFV917563:JFW917566 JPR917563:JPS917566 JZN917563:JZO917566 KJJ917563:KJK917566 KTF917563:KTG917566 LDB917563:LDC917566 LMX917563:LMY917566 LWT917563:LWU917566 MGP917563:MGQ917566 MQL917563:MQM917566 NAH917563:NAI917566 NKD917563:NKE917566 NTZ917563:NUA917566 ODV917563:ODW917566 ONR917563:ONS917566 OXN917563:OXO917566 PHJ917563:PHK917566 PRF917563:PRG917566 QBB917563:QBC917566 QKX917563:QKY917566 QUT917563:QUU917566 REP917563:REQ917566 ROL917563:ROM917566 RYH917563:RYI917566 SID917563:SIE917566 SRZ917563:SSA917566 TBV917563:TBW917566 TLR917563:TLS917566 TVN917563:TVO917566 UFJ917563:UFK917566 UPF917563:UPG917566 UZB917563:UZC917566 VIX917563:VIY917566 VST917563:VSU917566 WCP917563:WCQ917566 WML917563:WMM917566 WWH917563:WWI917566 Z983099:AA983102 JV983099:JW983102 TR983099:TS983102 ADN983099:ADO983102 ANJ983099:ANK983102 AXF983099:AXG983102 BHB983099:BHC983102 BQX983099:BQY983102 CAT983099:CAU983102 CKP983099:CKQ983102 CUL983099:CUM983102 DEH983099:DEI983102 DOD983099:DOE983102 DXZ983099:DYA983102 EHV983099:EHW983102 ERR983099:ERS983102 FBN983099:FBO983102 FLJ983099:FLK983102 FVF983099:FVG983102 GFB983099:GFC983102 GOX983099:GOY983102 GYT983099:GYU983102 HIP983099:HIQ983102 HSL983099:HSM983102 ICH983099:ICI983102 IMD983099:IME983102 IVZ983099:IWA983102 JFV983099:JFW983102 JPR983099:JPS983102 JZN983099:JZO983102 KJJ983099:KJK983102 KTF983099:KTG983102 LDB983099:LDC983102 LMX983099:LMY983102 LWT983099:LWU983102 MGP983099:MGQ983102 MQL983099:MQM983102 NAH983099:NAI983102 NKD983099:NKE983102 NTZ983099:NUA983102 ODV983099:ODW983102 ONR983099:ONS983102 OXN983099:OXO983102 PHJ983099:PHK983102 PRF983099:PRG983102 QBB983099:QBC983102 QKX983099:QKY983102 QUT983099:QUU983102 REP983099:REQ983102 ROL983099:ROM983102 RYH983099:RYI983102 SID983099:SIE983102 SRZ983099:SSA983102 TBV983099:TBW983102 TLR983099:TLS983102 TVN983099:TVO983102 UFJ983099:UFK983102 UPF983099:UPG983102 UZB983099:UZC983102 VIX983099:VIY983102 VST983099:VSU983102" xr:uid="{00000000-0002-0000-0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A1:AN75"/>
  <sheetViews>
    <sheetView view="pageBreakPreview" zoomScale="130" zoomScaleNormal="115" zoomScaleSheetLayoutView="130" workbookViewId="0">
      <selection activeCell="A13" sqref="A13:BH51"/>
    </sheetView>
  </sheetViews>
  <sheetFormatPr defaultRowHeight="12" customHeight="1"/>
  <cols>
    <col min="1" max="39" width="2.42578125" style="7" customWidth="1"/>
    <col min="40" max="40" width="3.42578125" style="7" bestFit="1" customWidth="1"/>
    <col min="41" max="256" width="9.140625" style="7"/>
    <col min="257" max="295" width="2.42578125" style="7" customWidth="1"/>
    <col min="296" max="296" width="3.42578125" style="7" bestFit="1" customWidth="1"/>
    <col min="297" max="512" width="9.140625" style="7"/>
    <col min="513" max="551" width="2.42578125" style="7" customWidth="1"/>
    <col min="552" max="552" width="3.42578125" style="7" bestFit="1" customWidth="1"/>
    <col min="553" max="768" width="9.140625" style="7"/>
    <col min="769" max="807" width="2.42578125" style="7" customWidth="1"/>
    <col min="808" max="808" width="3.42578125" style="7" bestFit="1" customWidth="1"/>
    <col min="809" max="1024" width="9.140625" style="7"/>
    <col min="1025" max="1063" width="2.42578125" style="7" customWidth="1"/>
    <col min="1064" max="1064" width="3.42578125" style="7" bestFit="1" customWidth="1"/>
    <col min="1065" max="1280" width="9.140625" style="7"/>
    <col min="1281" max="1319" width="2.42578125" style="7" customWidth="1"/>
    <col min="1320" max="1320" width="3.42578125" style="7" bestFit="1" customWidth="1"/>
    <col min="1321" max="1536" width="9.140625" style="7"/>
    <col min="1537" max="1575" width="2.42578125" style="7" customWidth="1"/>
    <col min="1576" max="1576" width="3.42578125" style="7" bestFit="1" customWidth="1"/>
    <col min="1577" max="1792" width="9.140625" style="7"/>
    <col min="1793" max="1831" width="2.42578125" style="7" customWidth="1"/>
    <col min="1832" max="1832" width="3.42578125" style="7" bestFit="1" customWidth="1"/>
    <col min="1833" max="2048" width="9.140625" style="7"/>
    <col min="2049" max="2087" width="2.42578125" style="7" customWidth="1"/>
    <col min="2088" max="2088" width="3.42578125" style="7" bestFit="1" customWidth="1"/>
    <col min="2089" max="2304" width="9.140625" style="7"/>
    <col min="2305" max="2343" width="2.42578125" style="7" customWidth="1"/>
    <col min="2344" max="2344" width="3.42578125" style="7" bestFit="1" customWidth="1"/>
    <col min="2345" max="2560" width="9.140625" style="7"/>
    <col min="2561" max="2599" width="2.42578125" style="7" customWidth="1"/>
    <col min="2600" max="2600" width="3.42578125" style="7" bestFit="1" customWidth="1"/>
    <col min="2601" max="2816" width="9.140625" style="7"/>
    <col min="2817" max="2855" width="2.42578125" style="7" customWidth="1"/>
    <col min="2856" max="2856" width="3.42578125" style="7" bestFit="1" customWidth="1"/>
    <col min="2857" max="3072" width="9.140625" style="7"/>
    <col min="3073" max="3111" width="2.42578125" style="7" customWidth="1"/>
    <col min="3112" max="3112" width="3.42578125" style="7" bestFit="1" customWidth="1"/>
    <col min="3113" max="3328" width="9.140625" style="7"/>
    <col min="3329" max="3367" width="2.42578125" style="7" customWidth="1"/>
    <col min="3368" max="3368" width="3.42578125" style="7" bestFit="1" customWidth="1"/>
    <col min="3369" max="3584" width="9.140625" style="7"/>
    <col min="3585" max="3623" width="2.42578125" style="7" customWidth="1"/>
    <col min="3624" max="3624" width="3.42578125" style="7" bestFit="1" customWidth="1"/>
    <col min="3625" max="3840" width="9.140625" style="7"/>
    <col min="3841" max="3879" width="2.42578125" style="7" customWidth="1"/>
    <col min="3880" max="3880" width="3.42578125" style="7" bestFit="1" customWidth="1"/>
    <col min="3881" max="4096" width="9.140625" style="7"/>
    <col min="4097" max="4135" width="2.42578125" style="7" customWidth="1"/>
    <col min="4136" max="4136" width="3.42578125" style="7" bestFit="1" customWidth="1"/>
    <col min="4137" max="4352" width="9.140625" style="7"/>
    <col min="4353" max="4391" width="2.42578125" style="7" customWidth="1"/>
    <col min="4392" max="4392" width="3.42578125" style="7" bestFit="1" customWidth="1"/>
    <col min="4393" max="4608" width="9.140625" style="7"/>
    <col min="4609" max="4647" width="2.42578125" style="7" customWidth="1"/>
    <col min="4648" max="4648" width="3.42578125" style="7" bestFit="1" customWidth="1"/>
    <col min="4649" max="4864" width="9.140625" style="7"/>
    <col min="4865" max="4903" width="2.42578125" style="7" customWidth="1"/>
    <col min="4904" max="4904" width="3.42578125" style="7" bestFit="1" customWidth="1"/>
    <col min="4905" max="5120" width="9.140625" style="7"/>
    <col min="5121" max="5159" width="2.42578125" style="7" customWidth="1"/>
    <col min="5160" max="5160" width="3.42578125" style="7" bestFit="1" customWidth="1"/>
    <col min="5161" max="5376" width="9.140625" style="7"/>
    <col min="5377" max="5415" width="2.42578125" style="7" customWidth="1"/>
    <col min="5416" max="5416" width="3.42578125" style="7" bestFit="1" customWidth="1"/>
    <col min="5417" max="5632" width="9.140625" style="7"/>
    <col min="5633" max="5671" width="2.42578125" style="7" customWidth="1"/>
    <col min="5672" max="5672" width="3.42578125" style="7" bestFit="1" customWidth="1"/>
    <col min="5673" max="5888" width="9.140625" style="7"/>
    <col min="5889" max="5927" width="2.42578125" style="7" customWidth="1"/>
    <col min="5928" max="5928" width="3.42578125" style="7" bestFit="1" customWidth="1"/>
    <col min="5929" max="6144" width="9.140625" style="7"/>
    <col min="6145" max="6183" width="2.42578125" style="7" customWidth="1"/>
    <col min="6184" max="6184" width="3.42578125" style="7" bestFit="1" customWidth="1"/>
    <col min="6185" max="6400" width="9.140625" style="7"/>
    <col min="6401" max="6439" width="2.42578125" style="7" customWidth="1"/>
    <col min="6440" max="6440" width="3.42578125" style="7" bestFit="1" customWidth="1"/>
    <col min="6441" max="6656" width="9.140625" style="7"/>
    <col min="6657" max="6695" width="2.42578125" style="7" customWidth="1"/>
    <col min="6696" max="6696" width="3.42578125" style="7" bestFit="1" customWidth="1"/>
    <col min="6697" max="6912" width="9.140625" style="7"/>
    <col min="6913" max="6951" width="2.42578125" style="7" customWidth="1"/>
    <col min="6952" max="6952" width="3.42578125" style="7" bestFit="1" customWidth="1"/>
    <col min="6953" max="7168" width="9.140625" style="7"/>
    <col min="7169" max="7207" width="2.42578125" style="7" customWidth="1"/>
    <col min="7208" max="7208" width="3.42578125" style="7" bestFit="1" customWidth="1"/>
    <col min="7209" max="7424" width="9.140625" style="7"/>
    <col min="7425" max="7463" width="2.42578125" style="7" customWidth="1"/>
    <col min="7464" max="7464" width="3.42578125" style="7" bestFit="1" customWidth="1"/>
    <col min="7465" max="7680" width="9.140625" style="7"/>
    <col min="7681" max="7719" width="2.42578125" style="7" customWidth="1"/>
    <col min="7720" max="7720" width="3.42578125" style="7" bestFit="1" customWidth="1"/>
    <col min="7721" max="7936" width="9.140625" style="7"/>
    <col min="7937" max="7975" width="2.42578125" style="7" customWidth="1"/>
    <col min="7976" max="7976" width="3.42578125" style="7" bestFit="1" customWidth="1"/>
    <col min="7977" max="8192" width="9.140625" style="7"/>
    <col min="8193" max="8231" width="2.42578125" style="7" customWidth="1"/>
    <col min="8232" max="8232" width="3.42578125" style="7" bestFit="1" customWidth="1"/>
    <col min="8233" max="8448" width="9.140625" style="7"/>
    <col min="8449" max="8487" width="2.42578125" style="7" customWidth="1"/>
    <col min="8488" max="8488" width="3.42578125" style="7" bestFit="1" customWidth="1"/>
    <col min="8489" max="8704" width="9.140625" style="7"/>
    <col min="8705" max="8743" width="2.42578125" style="7" customWidth="1"/>
    <col min="8744" max="8744" width="3.42578125" style="7" bestFit="1" customWidth="1"/>
    <col min="8745" max="8960" width="9.140625" style="7"/>
    <col min="8961" max="8999" width="2.42578125" style="7" customWidth="1"/>
    <col min="9000" max="9000" width="3.42578125" style="7" bestFit="1" customWidth="1"/>
    <col min="9001" max="9216" width="9.140625" style="7"/>
    <col min="9217" max="9255" width="2.42578125" style="7" customWidth="1"/>
    <col min="9256" max="9256" width="3.42578125" style="7" bestFit="1" customWidth="1"/>
    <col min="9257" max="9472" width="9.140625" style="7"/>
    <col min="9473" max="9511" width="2.42578125" style="7" customWidth="1"/>
    <col min="9512" max="9512" width="3.42578125" style="7" bestFit="1" customWidth="1"/>
    <col min="9513" max="9728" width="9.140625" style="7"/>
    <col min="9729" max="9767" width="2.42578125" style="7" customWidth="1"/>
    <col min="9768" max="9768" width="3.42578125" style="7" bestFit="1" customWidth="1"/>
    <col min="9769" max="9984" width="9.140625" style="7"/>
    <col min="9985" max="10023" width="2.42578125" style="7" customWidth="1"/>
    <col min="10024" max="10024" width="3.42578125" style="7" bestFit="1" customWidth="1"/>
    <col min="10025" max="10240" width="9.140625" style="7"/>
    <col min="10241" max="10279" width="2.42578125" style="7" customWidth="1"/>
    <col min="10280" max="10280" width="3.42578125" style="7" bestFit="1" customWidth="1"/>
    <col min="10281" max="10496" width="9.140625" style="7"/>
    <col min="10497" max="10535" width="2.42578125" style="7" customWidth="1"/>
    <col min="10536" max="10536" width="3.42578125" style="7" bestFit="1" customWidth="1"/>
    <col min="10537" max="10752" width="9.140625" style="7"/>
    <col min="10753" max="10791" width="2.42578125" style="7" customWidth="1"/>
    <col min="10792" max="10792" width="3.42578125" style="7" bestFit="1" customWidth="1"/>
    <col min="10793" max="11008" width="9.140625" style="7"/>
    <col min="11009" max="11047" width="2.42578125" style="7" customWidth="1"/>
    <col min="11048" max="11048" width="3.42578125" style="7" bestFit="1" customWidth="1"/>
    <col min="11049" max="11264" width="9.140625" style="7"/>
    <col min="11265" max="11303" width="2.42578125" style="7" customWidth="1"/>
    <col min="11304" max="11304" width="3.42578125" style="7" bestFit="1" customWidth="1"/>
    <col min="11305" max="11520" width="9.140625" style="7"/>
    <col min="11521" max="11559" width="2.42578125" style="7" customWidth="1"/>
    <col min="11560" max="11560" width="3.42578125" style="7" bestFit="1" customWidth="1"/>
    <col min="11561" max="11776" width="9.140625" style="7"/>
    <col min="11777" max="11815" width="2.42578125" style="7" customWidth="1"/>
    <col min="11816" max="11816" width="3.42578125" style="7" bestFit="1" customWidth="1"/>
    <col min="11817" max="12032" width="9.140625" style="7"/>
    <col min="12033" max="12071" width="2.42578125" style="7" customWidth="1"/>
    <col min="12072" max="12072" width="3.42578125" style="7" bestFit="1" customWidth="1"/>
    <col min="12073" max="12288" width="9.140625" style="7"/>
    <col min="12289" max="12327" width="2.42578125" style="7" customWidth="1"/>
    <col min="12328" max="12328" width="3.42578125" style="7" bestFit="1" customWidth="1"/>
    <col min="12329" max="12544" width="9.140625" style="7"/>
    <col min="12545" max="12583" width="2.42578125" style="7" customWidth="1"/>
    <col min="12584" max="12584" width="3.42578125" style="7" bestFit="1" customWidth="1"/>
    <col min="12585" max="12800" width="9.140625" style="7"/>
    <col min="12801" max="12839" width="2.42578125" style="7" customWidth="1"/>
    <col min="12840" max="12840" width="3.42578125" style="7" bestFit="1" customWidth="1"/>
    <col min="12841" max="13056" width="9.140625" style="7"/>
    <col min="13057" max="13095" width="2.42578125" style="7" customWidth="1"/>
    <col min="13096" max="13096" width="3.42578125" style="7" bestFit="1" customWidth="1"/>
    <col min="13097" max="13312" width="9.140625" style="7"/>
    <col min="13313" max="13351" width="2.42578125" style="7" customWidth="1"/>
    <col min="13352" max="13352" width="3.42578125" style="7" bestFit="1" customWidth="1"/>
    <col min="13353" max="13568" width="9.140625" style="7"/>
    <col min="13569" max="13607" width="2.42578125" style="7" customWidth="1"/>
    <col min="13608" max="13608" width="3.42578125" style="7" bestFit="1" customWidth="1"/>
    <col min="13609" max="13824" width="9.140625" style="7"/>
    <col min="13825" max="13863" width="2.42578125" style="7" customWidth="1"/>
    <col min="13864" max="13864" width="3.42578125" style="7" bestFit="1" customWidth="1"/>
    <col min="13865" max="14080" width="9.140625" style="7"/>
    <col min="14081" max="14119" width="2.42578125" style="7" customWidth="1"/>
    <col min="14120" max="14120" width="3.42578125" style="7" bestFit="1" customWidth="1"/>
    <col min="14121" max="14336" width="9.140625" style="7"/>
    <col min="14337" max="14375" width="2.42578125" style="7" customWidth="1"/>
    <col min="14376" max="14376" width="3.42578125" style="7" bestFit="1" customWidth="1"/>
    <col min="14377" max="14592" width="9.140625" style="7"/>
    <col min="14593" max="14631" width="2.42578125" style="7" customWidth="1"/>
    <col min="14632" max="14632" width="3.42578125" style="7" bestFit="1" customWidth="1"/>
    <col min="14633" max="14848" width="9.140625" style="7"/>
    <col min="14849" max="14887" width="2.42578125" style="7" customWidth="1"/>
    <col min="14888" max="14888" width="3.42578125" style="7" bestFit="1" customWidth="1"/>
    <col min="14889" max="15104" width="9.140625" style="7"/>
    <col min="15105" max="15143" width="2.42578125" style="7" customWidth="1"/>
    <col min="15144" max="15144" width="3.42578125" style="7" bestFit="1" customWidth="1"/>
    <col min="15145" max="15360" width="9.140625" style="7"/>
    <col min="15361" max="15399" width="2.42578125" style="7" customWidth="1"/>
    <col min="15400" max="15400" width="3.42578125" style="7" bestFit="1" customWidth="1"/>
    <col min="15401" max="15616" width="9.140625" style="7"/>
    <col min="15617" max="15655" width="2.42578125" style="7" customWidth="1"/>
    <col min="15656" max="15656" width="3.42578125" style="7" bestFit="1" customWidth="1"/>
    <col min="15657" max="15872" width="9.140625" style="7"/>
    <col min="15873" max="15911" width="2.42578125" style="7" customWidth="1"/>
    <col min="15912" max="15912" width="3.42578125" style="7" bestFit="1" customWidth="1"/>
    <col min="15913" max="16128" width="9.140625" style="7"/>
    <col min="16129" max="16167" width="2.42578125" style="7" customWidth="1"/>
    <col min="16168" max="16168" width="3.42578125" style="7" bestFit="1" customWidth="1"/>
    <col min="16169" max="16384" width="9.140625" style="7"/>
  </cols>
  <sheetData>
    <row r="1" spans="1:40" ht="11.65" customHeight="1">
      <c r="A1" s="5"/>
      <c r="B1" s="25"/>
      <c r="C1" s="25"/>
      <c r="D1" s="25"/>
      <c r="E1" s="25"/>
      <c r="F1" s="25"/>
      <c r="G1" s="25"/>
      <c r="H1" s="25"/>
      <c r="I1" s="25"/>
      <c r="J1" s="25"/>
      <c r="K1" s="6"/>
      <c r="L1" s="442" t="s">
        <v>279</v>
      </c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8"/>
      <c r="AF1" s="449"/>
      <c r="AG1" s="449"/>
      <c r="AH1" s="449"/>
      <c r="AI1" s="449"/>
      <c r="AJ1" s="449"/>
      <c r="AK1" s="449"/>
      <c r="AL1" s="449"/>
      <c r="AM1" s="449"/>
      <c r="AN1" s="450"/>
    </row>
    <row r="2" spans="1:40" ht="11.65" customHeight="1">
      <c r="A2" s="8"/>
      <c r="B2" s="26"/>
      <c r="C2" s="26"/>
      <c r="D2" s="26"/>
      <c r="E2" s="26"/>
      <c r="F2" s="26"/>
      <c r="G2" s="26"/>
      <c r="H2" s="26"/>
      <c r="I2" s="26"/>
      <c r="J2" s="26"/>
      <c r="K2" s="9"/>
      <c r="L2" s="444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51"/>
      <c r="AF2" s="452"/>
      <c r="AG2" s="452"/>
      <c r="AH2" s="452"/>
      <c r="AI2" s="452"/>
      <c r="AJ2" s="452"/>
      <c r="AK2" s="452"/>
      <c r="AL2" s="452"/>
      <c r="AM2" s="452"/>
      <c r="AN2" s="453"/>
    </row>
    <row r="3" spans="1:40" ht="11.65" customHeight="1">
      <c r="A3" s="8"/>
      <c r="B3" s="26"/>
      <c r="C3" s="26"/>
      <c r="D3" s="26"/>
      <c r="E3" s="26"/>
      <c r="F3" s="26"/>
      <c r="G3" s="26"/>
      <c r="H3" s="26"/>
      <c r="I3" s="26"/>
      <c r="J3" s="26"/>
      <c r="K3" s="9"/>
      <c r="L3" s="444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51"/>
      <c r="AF3" s="452"/>
      <c r="AG3" s="452"/>
      <c r="AH3" s="452"/>
      <c r="AI3" s="452"/>
      <c r="AJ3" s="452"/>
      <c r="AK3" s="452"/>
      <c r="AL3" s="452"/>
      <c r="AM3" s="452"/>
      <c r="AN3" s="453"/>
    </row>
    <row r="4" spans="1:40" ht="11.65" customHeight="1">
      <c r="A4" s="8"/>
      <c r="B4" s="26"/>
      <c r="C4" s="26"/>
      <c r="D4" s="26"/>
      <c r="E4" s="26"/>
      <c r="F4" s="26"/>
      <c r="G4" s="26"/>
      <c r="H4" s="26"/>
      <c r="I4" s="26"/>
      <c r="J4" s="26"/>
      <c r="K4" s="9"/>
      <c r="L4" s="444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51"/>
      <c r="AF4" s="452"/>
      <c r="AG4" s="452"/>
      <c r="AH4" s="452"/>
      <c r="AI4" s="452"/>
      <c r="AJ4" s="452"/>
      <c r="AK4" s="452"/>
      <c r="AL4" s="452"/>
      <c r="AM4" s="452"/>
      <c r="AN4" s="453"/>
    </row>
    <row r="5" spans="1:40" ht="11.65" customHeight="1">
      <c r="A5" s="454" t="s">
        <v>0</v>
      </c>
      <c r="B5" s="455"/>
      <c r="C5" s="455"/>
      <c r="D5" s="455"/>
      <c r="E5" s="455"/>
      <c r="F5" s="455"/>
      <c r="G5" s="455"/>
      <c r="H5" s="455"/>
      <c r="I5" s="455"/>
      <c r="J5" s="455"/>
      <c r="K5" s="456"/>
      <c r="L5" s="444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57" t="s">
        <v>1</v>
      </c>
      <c r="AF5" s="458"/>
      <c r="AG5" s="458"/>
      <c r="AH5" s="458"/>
      <c r="AI5" s="458"/>
      <c r="AJ5" s="458"/>
      <c r="AK5" s="458"/>
      <c r="AL5" s="458"/>
      <c r="AM5" s="458"/>
      <c r="AN5" s="459"/>
    </row>
    <row r="6" spans="1:40" ht="11.65" customHeight="1">
      <c r="A6" s="454"/>
      <c r="B6" s="455"/>
      <c r="C6" s="455"/>
      <c r="D6" s="455"/>
      <c r="E6" s="455"/>
      <c r="F6" s="455"/>
      <c r="G6" s="455"/>
      <c r="H6" s="455"/>
      <c r="I6" s="455"/>
      <c r="J6" s="455"/>
      <c r="K6" s="456"/>
      <c r="L6" s="446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7"/>
      <c r="AE6" s="460"/>
      <c r="AF6" s="461"/>
      <c r="AG6" s="461"/>
      <c r="AH6" s="461"/>
      <c r="AI6" s="461"/>
      <c r="AJ6" s="461"/>
      <c r="AK6" s="461"/>
      <c r="AL6" s="461"/>
      <c r="AM6" s="461"/>
      <c r="AN6" s="462"/>
    </row>
    <row r="7" spans="1:40" ht="11.65" customHeight="1">
      <c r="A7" s="463" t="s">
        <v>2</v>
      </c>
      <c r="B7" s="464"/>
      <c r="C7" s="464"/>
      <c r="D7" s="464"/>
      <c r="E7" s="464"/>
      <c r="F7" s="464"/>
      <c r="G7" s="464"/>
      <c r="H7" s="464"/>
      <c r="I7" s="464"/>
      <c r="J7" s="464"/>
      <c r="K7" s="465"/>
      <c r="L7" s="469" t="s">
        <v>294</v>
      </c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0"/>
      <c r="X7" s="470"/>
      <c r="Y7" s="470"/>
      <c r="Z7" s="470"/>
      <c r="AA7" s="470"/>
      <c r="AB7" s="470"/>
      <c r="AC7" s="470"/>
      <c r="AD7" s="470"/>
      <c r="AE7" s="475" t="s">
        <v>3</v>
      </c>
      <c r="AF7" s="464"/>
      <c r="AG7" s="464"/>
      <c r="AH7" s="464"/>
      <c r="AI7" s="464"/>
      <c r="AJ7" s="464"/>
      <c r="AK7" s="464"/>
      <c r="AL7" s="464"/>
      <c r="AM7" s="464"/>
      <c r="AN7" s="476"/>
    </row>
    <row r="8" spans="1:40" ht="11.65" customHeight="1">
      <c r="A8" s="466"/>
      <c r="B8" s="467"/>
      <c r="C8" s="467"/>
      <c r="D8" s="467"/>
      <c r="E8" s="467"/>
      <c r="F8" s="467"/>
      <c r="G8" s="467"/>
      <c r="H8" s="467"/>
      <c r="I8" s="467"/>
      <c r="J8" s="467"/>
      <c r="K8" s="468"/>
      <c r="L8" s="471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2"/>
      <c r="Y8" s="472"/>
      <c r="Z8" s="472"/>
      <c r="AA8" s="472"/>
      <c r="AB8" s="472"/>
      <c r="AC8" s="472"/>
      <c r="AD8" s="472"/>
      <c r="AE8" s="477"/>
      <c r="AF8" s="467"/>
      <c r="AG8" s="467"/>
      <c r="AH8" s="467"/>
      <c r="AI8" s="467"/>
      <c r="AJ8" s="467"/>
      <c r="AK8" s="467"/>
      <c r="AL8" s="467"/>
      <c r="AM8" s="467"/>
      <c r="AN8" s="478"/>
    </row>
    <row r="9" spans="1:40" s="10" customFormat="1" ht="11.65" customHeight="1">
      <c r="A9" s="466"/>
      <c r="B9" s="467"/>
      <c r="C9" s="467"/>
      <c r="D9" s="467"/>
      <c r="E9" s="467"/>
      <c r="F9" s="467"/>
      <c r="G9" s="467"/>
      <c r="H9" s="467"/>
      <c r="I9" s="467"/>
      <c r="J9" s="467"/>
      <c r="K9" s="468"/>
      <c r="L9" s="473"/>
      <c r="M9" s="474"/>
      <c r="N9" s="474"/>
      <c r="O9" s="474"/>
      <c r="P9" s="474"/>
      <c r="Q9" s="474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9"/>
      <c r="AF9" s="480"/>
      <c r="AG9" s="480"/>
      <c r="AH9" s="480"/>
      <c r="AI9" s="480"/>
      <c r="AJ9" s="480"/>
      <c r="AK9" s="480"/>
      <c r="AL9" s="480"/>
      <c r="AM9" s="480"/>
      <c r="AN9" s="481"/>
    </row>
    <row r="10" spans="1:40" ht="11.65" customHeight="1">
      <c r="A10" s="482" t="s">
        <v>4</v>
      </c>
      <c r="B10" s="483"/>
      <c r="C10" s="483"/>
      <c r="D10" s="483"/>
      <c r="E10" s="483"/>
      <c r="F10" s="483"/>
      <c r="G10" s="483"/>
      <c r="H10" s="483"/>
      <c r="I10" s="483"/>
      <c r="J10" s="483"/>
      <c r="K10" s="484"/>
      <c r="L10" s="488" t="s">
        <v>5</v>
      </c>
      <c r="M10" s="488"/>
      <c r="N10" s="488"/>
      <c r="O10" s="488"/>
      <c r="P10" s="488" t="s">
        <v>6</v>
      </c>
      <c r="Q10" s="488"/>
      <c r="R10" s="488"/>
      <c r="S10" s="488" t="s">
        <v>7</v>
      </c>
      <c r="T10" s="488"/>
      <c r="U10" s="488"/>
      <c r="V10" s="488" t="s">
        <v>8</v>
      </c>
      <c r="W10" s="488"/>
      <c r="X10" s="488"/>
      <c r="Y10" s="488" t="s">
        <v>9</v>
      </c>
      <c r="Z10" s="488"/>
      <c r="AA10" s="488"/>
      <c r="AB10" s="488" t="s">
        <v>10</v>
      </c>
      <c r="AC10" s="488"/>
      <c r="AD10" s="488"/>
      <c r="AE10" s="489" t="s">
        <v>1185</v>
      </c>
      <c r="AF10" s="489"/>
      <c r="AG10" s="489"/>
      <c r="AH10" s="489"/>
      <c r="AI10" s="489"/>
      <c r="AJ10" s="489"/>
      <c r="AK10" s="489"/>
      <c r="AL10" s="489"/>
      <c r="AM10" s="489"/>
      <c r="AN10" s="490"/>
    </row>
    <row r="11" spans="1:40" ht="11.65" customHeight="1" thickBot="1">
      <c r="A11" s="485"/>
      <c r="B11" s="486"/>
      <c r="C11" s="486"/>
      <c r="D11" s="486"/>
      <c r="E11" s="486"/>
      <c r="F11" s="486"/>
      <c r="G11" s="486"/>
      <c r="H11" s="486"/>
      <c r="I11" s="486"/>
      <c r="J11" s="486"/>
      <c r="K11" s="487"/>
      <c r="L11" s="493">
        <v>91215</v>
      </c>
      <c r="M11" s="493"/>
      <c r="N11" s="493"/>
      <c r="O11" s="493"/>
      <c r="P11" s="493" t="s">
        <v>280</v>
      </c>
      <c r="Q11" s="493"/>
      <c r="R11" s="493"/>
      <c r="S11" s="493" t="s">
        <v>11</v>
      </c>
      <c r="T11" s="493"/>
      <c r="U11" s="493"/>
      <c r="V11" s="493" t="s">
        <v>295</v>
      </c>
      <c r="W11" s="493"/>
      <c r="X11" s="493"/>
      <c r="Y11" s="493">
        <v>476</v>
      </c>
      <c r="Z11" s="493"/>
      <c r="AA11" s="493"/>
      <c r="AB11" s="493" t="s">
        <v>28</v>
      </c>
      <c r="AC11" s="493"/>
      <c r="AD11" s="493"/>
      <c r="AE11" s="491"/>
      <c r="AF11" s="491"/>
      <c r="AG11" s="491"/>
      <c r="AH11" s="491"/>
      <c r="AI11" s="491"/>
      <c r="AJ11" s="491"/>
      <c r="AK11" s="491"/>
      <c r="AL11" s="491"/>
      <c r="AM11" s="491"/>
      <c r="AN11" s="492"/>
    </row>
    <row r="12" spans="1:4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</row>
    <row r="13" spans="1:40" ht="11.6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7"/>
    </row>
    <row r="14" spans="1:40" ht="11.65" customHeight="1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0"/>
    </row>
    <row r="15" spans="1:40" ht="11.65" customHeight="1">
      <c r="A15" s="18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35" t="s">
        <v>24</v>
      </c>
      <c r="Q15" s="535"/>
      <c r="R15" s="535"/>
      <c r="S15" s="535"/>
      <c r="T15" s="535"/>
      <c r="U15" s="535"/>
      <c r="V15" s="535"/>
      <c r="W15" s="535"/>
      <c r="X15" s="535"/>
      <c r="Y15" s="535"/>
      <c r="Z15" s="535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  <c r="AL15" s="2"/>
      <c r="AM15" s="2"/>
      <c r="AN15" s="3"/>
    </row>
    <row r="16" spans="1:40" ht="11.65" customHeight="1">
      <c r="A16" s="18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"/>
      <c r="AL16" s="2"/>
      <c r="AM16" s="2"/>
      <c r="AN16" s="3"/>
    </row>
    <row r="17" spans="1:40" ht="11.65" customHeight="1">
      <c r="A17" s="18"/>
      <c r="B17" s="2"/>
      <c r="C17" s="530" t="s">
        <v>25</v>
      </c>
      <c r="D17" s="531"/>
      <c r="E17" s="532" t="s">
        <v>26</v>
      </c>
      <c r="F17" s="533"/>
      <c r="G17" s="534"/>
      <c r="H17" s="532" t="s">
        <v>27</v>
      </c>
      <c r="I17" s="533"/>
      <c r="J17" s="534"/>
      <c r="K17" s="532" t="s">
        <v>28</v>
      </c>
      <c r="L17" s="533"/>
      <c r="M17" s="534"/>
      <c r="N17" s="417"/>
      <c r="O17" s="417"/>
      <c r="P17" s="530" t="s">
        <v>25</v>
      </c>
      <c r="Q17" s="531"/>
      <c r="R17" s="532" t="s">
        <v>26</v>
      </c>
      <c r="S17" s="533"/>
      <c r="T17" s="534"/>
      <c r="U17" s="532" t="s">
        <v>27</v>
      </c>
      <c r="V17" s="533"/>
      <c r="W17" s="534"/>
      <c r="X17" s="532" t="s">
        <v>28</v>
      </c>
      <c r="Y17" s="533"/>
      <c r="Z17" s="534"/>
      <c r="AA17" s="417"/>
      <c r="AB17" s="417"/>
      <c r="AC17" s="530" t="s">
        <v>25</v>
      </c>
      <c r="AD17" s="531"/>
      <c r="AE17" s="532" t="s">
        <v>26</v>
      </c>
      <c r="AF17" s="533"/>
      <c r="AG17" s="534"/>
      <c r="AH17" s="532" t="s">
        <v>27</v>
      </c>
      <c r="AI17" s="533"/>
      <c r="AJ17" s="534"/>
      <c r="AK17" s="532" t="s">
        <v>28</v>
      </c>
      <c r="AL17" s="533"/>
      <c r="AM17" s="534"/>
      <c r="AN17" s="3"/>
    </row>
    <row r="18" spans="1:40" ht="11.65" customHeight="1">
      <c r="A18" s="18"/>
      <c r="B18" s="2"/>
      <c r="C18" s="525">
        <v>1</v>
      </c>
      <c r="D18" s="526"/>
      <c r="E18" s="527" t="s">
        <v>1147</v>
      </c>
      <c r="F18" s="528"/>
      <c r="G18" s="529"/>
      <c r="H18" s="527"/>
      <c r="I18" s="528"/>
      <c r="J18" s="529"/>
      <c r="K18" s="527"/>
      <c r="L18" s="528"/>
      <c r="M18" s="529"/>
      <c r="N18" s="417"/>
      <c r="O18" s="417"/>
      <c r="P18" s="525">
        <v>51</v>
      </c>
      <c r="Q18" s="526"/>
      <c r="R18" s="527" t="s">
        <v>1147</v>
      </c>
      <c r="S18" s="528"/>
      <c r="T18" s="529"/>
      <c r="U18" s="527"/>
      <c r="V18" s="528"/>
      <c r="W18" s="529"/>
      <c r="X18" s="527"/>
      <c r="Y18" s="528"/>
      <c r="Z18" s="529"/>
      <c r="AA18" s="417"/>
      <c r="AB18" s="417"/>
      <c r="AC18" s="525">
        <v>101</v>
      </c>
      <c r="AD18" s="526"/>
      <c r="AE18" s="527" t="s">
        <v>1147</v>
      </c>
      <c r="AF18" s="528"/>
      <c r="AG18" s="529"/>
      <c r="AH18" s="527"/>
      <c r="AI18" s="528"/>
      <c r="AJ18" s="529"/>
      <c r="AK18" s="527"/>
      <c r="AL18" s="528"/>
      <c r="AM18" s="529"/>
      <c r="AN18" s="3"/>
    </row>
    <row r="19" spans="1:40" ht="11.65" customHeight="1">
      <c r="A19" s="18"/>
      <c r="B19" s="2"/>
      <c r="C19" s="525">
        <v>2</v>
      </c>
      <c r="D19" s="526"/>
      <c r="E19" s="527" t="s">
        <v>1147</v>
      </c>
      <c r="F19" s="528"/>
      <c r="G19" s="529"/>
      <c r="H19" s="527"/>
      <c r="I19" s="528"/>
      <c r="J19" s="529"/>
      <c r="K19" s="527"/>
      <c r="L19" s="528"/>
      <c r="M19" s="529"/>
      <c r="N19" s="417"/>
      <c r="O19" s="417"/>
      <c r="P19" s="525">
        <v>52</v>
      </c>
      <c r="Q19" s="526"/>
      <c r="R19" s="527" t="s">
        <v>1147</v>
      </c>
      <c r="S19" s="528"/>
      <c r="T19" s="529"/>
      <c r="U19" s="527"/>
      <c r="V19" s="528"/>
      <c r="W19" s="529"/>
      <c r="X19" s="527"/>
      <c r="Y19" s="528"/>
      <c r="Z19" s="529"/>
      <c r="AA19" s="417"/>
      <c r="AB19" s="417"/>
      <c r="AC19" s="525">
        <v>102</v>
      </c>
      <c r="AD19" s="526"/>
      <c r="AE19" s="527" t="s">
        <v>1147</v>
      </c>
      <c r="AF19" s="528"/>
      <c r="AG19" s="529"/>
      <c r="AH19" s="527"/>
      <c r="AI19" s="528"/>
      <c r="AJ19" s="529"/>
      <c r="AK19" s="527"/>
      <c r="AL19" s="528"/>
      <c r="AM19" s="529"/>
      <c r="AN19" s="3"/>
    </row>
    <row r="20" spans="1:40" ht="11.65" customHeight="1">
      <c r="A20" s="18"/>
      <c r="B20" s="2"/>
      <c r="C20" s="525">
        <v>3</v>
      </c>
      <c r="D20" s="526"/>
      <c r="E20" s="527" t="s">
        <v>1147</v>
      </c>
      <c r="F20" s="528"/>
      <c r="G20" s="529"/>
      <c r="H20" s="527"/>
      <c r="I20" s="528"/>
      <c r="J20" s="529"/>
      <c r="K20" s="527"/>
      <c r="L20" s="528"/>
      <c r="M20" s="529"/>
      <c r="N20" s="417"/>
      <c r="O20" s="417"/>
      <c r="P20" s="525">
        <v>53</v>
      </c>
      <c r="Q20" s="526"/>
      <c r="R20" s="527" t="s">
        <v>1147</v>
      </c>
      <c r="S20" s="528"/>
      <c r="T20" s="529"/>
      <c r="U20" s="527"/>
      <c r="V20" s="528"/>
      <c r="W20" s="529"/>
      <c r="X20" s="527"/>
      <c r="Y20" s="528"/>
      <c r="Z20" s="529"/>
      <c r="AA20" s="417"/>
      <c r="AB20" s="417"/>
      <c r="AC20" s="525">
        <v>103</v>
      </c>
      <c r="AD20" s="526"/>
      <c r="AE20" s="527" t="s">
        <v>1147</v>
      </c>
      <c r="AF20" s="528"/>
      <c r="AG20" s="529"/>
      <c r="AH20" s="527"/>
      <c r="AI20" s="528"/>
      <c r="AJ20" s="529"/>
      <c r="AK20" s="527"/>
      <c r="AL20" s="528"/>
      <c r="AM20" s="529"/>
      <c r="AN20" s="3"/>
    </row>
    <row r="21" spans="1:40" ht="11.65" customHeight="1">
      <c r="A21" s="18"/>
      <c r="B21" s="2"/>
      <c r="C21" s="525">
        <v>4</v>
      </c>
      <c r="D21" s="526"/>
      <c r="E21" s="527" t="s">
        <v>1147</v>
      </c>
      <c r="F21" s="528"/>
      <c r="G21" s="529"/>
      <c r="H21" s="527"/>
      <c r="I21" s="528"/>
      <c r="J21" s="529"/>
      <c r="K21" s="527"/>
      <c r="L21" s="528"/>
      <c r="M21" s="529"/>
      <c r="N21" s="417"/>
      <c r="O21" s="417"/>
      <c r="P21" s="525">
        <v>54</v>
      </c>
      <c r="Q21" s="526"/>
      <c r="R21" s="527" t="s">
        <v>1147</v>
      </c>
      <c r="S21" s="528"/>
      <c r="T21" s="529"/>
      <c r="U21" s="527"/>
      <c r="V21" s="528"/>
      <c r="W21" s="529"/>
      <c r="X21" s="527"/>
      <c r="Y21" s="528"/>
      <c r="Z21" s="529"/>
      <c r="AA21" s="417"/>
      <c r="AB21" s="417"/>
      <c r="AC21" s="525">
        <v>104</v>
      </c>
      <c r="AD21" s="526"/>
      <c r="AE21" s="527" t="s">
        <v>1147</v>
      </c>
      <c r="AF21" s="528"/>
      <c r="AG21" s="529"/>
      <c r="AH21" s="527"/>
      <c r="AI21" s="528"/>
      <c r="AJ21" s="529"/>
      <c r="AK21" s="527"/>
      <c r="AL21" s="528"/>
      <c r="AM21" s="529"/>
      <c r="AN21" s="3"/>
    </row>
    <row r="22" spans="1:40" ht="11.65" customHeight="1">
      <c r="A22" s="18"/>
      <c r="B22" s="2"/>
      <c r="C22" s="525">
        <v>5</v>
      </c>
      <c r="D22" s="526"/>
      <c r="E22" s="527" t="s">
        <v>1147</v>
      </c>
      <c r="F22" s="528"/>
      <c r="G22" s="529"/>
      <c r="H22" s="527"/>
      <c r="I22" s="528"/>
      <c r="J22" s="529"/>
      <c r="K22" s="527"/>
      <c r="L22" s="528"/>
      <c r="M22" s="529"/>
      <c r="N22" s="417"/>
      <c r="O22" s="417"/>
      <c r="P22" s="525">
        <v>55</v>
      </c>
      <c r="Q22" s="526"/>
      <c r="R22" s="527" t="s">
        <v>1147</v>
      </c>
      <c r="S22" s="528"/>
      <c r="T22" s="529"/>
      <c r="U22" s="527"/>
      <c r="V22" s="528"/>
      <c r="W22" s="529"/>
      <c r="X22" s="527"/>
      <c r="Y22" s="528"/>
      <c r="Z22" s="529"/>
      <c r="AA22" s="417"/>
      <c r="AB22" s="417"/>
      <c r="AC22" s="525">
        <v>105</v>
      </c>
      <c r="AD22" s="526"/>
      <c r="AE22" s="527" t="s">
        <v>1147</v>
      </c>
      <c r="AF22" s="528"/>
      <c r="AG22" s="529"/>
      <c r="AH22" s="527"/>
      <c r="AI22" s="528"/>
      <c r="AJ22" s="529"/>
      <c r="AK22" s="527"/>
      <c r="AL22" s="528"/>
      <c r="AM22" s="529"/>
      <c r="AN22" s="3"/>
    </row>
    <row r="23" spans="1:40" ht="11.65" customHeight="1">
      <c r="A23" s="18"/>
      <c r="B23" s="2"/>
      <c r="C23" s="525">
        <v>6</v>
      </c>
      <c r="D23" s="526"/>
      <c r="E23" s="527" t="s">
        <v>1147</v>
      </c>
      <c r="F23" s="528"/>
      <c r="G23" s="529"/>
      <c r="H23" s="527"/>
      <c r="I23" s="528"/>
      <c r="J23" s="529"/>
      <c r="K23" s="527"/>
      <c r="L23" s="528"/>
      <c r="M23" s="529"/>
      <c r="N23" s="417"/>
      <c r="O23" s="417"/>
      <c r="P23" s="525">
        <v>56</v>
      </c>
      <c r="Q23" s="526"/>
      <c r="R23" s="527" t="s">
        <v>1147</v>
      </c>
      <c r="S23" s="528"/>
      <c r="T23" s="529"/>
      <c r="U23" s="527"/>
      <c r="V23" s="528"/>
      <c r="W23" s="529"/>
      <c r="X23" s="527"/>
      <c r="Y23" s="528"/>
      <c r="Z23" s="529"/>
      <c r="AA23" s="417"/>
      <c r="AB23" s="417"/>
      <c r="AC23" s="525">
        <v>106</v>
      </c>
      <c r="AD23" s="526"/>
      <c r="AE23" s="527"/>
      <c r="AF23" s="528"/>
      <c r="AG23" s="529"/>
      <c r="AH23" s="527"/>
      <c r="AI23" s="528"/>
      <c r="AJ23" s="529"/>
      <c r="AK23" s="527"/>
      <c r="AL23" s="528"/>
      <c r="AM23" s="529"/>
      <c r="AN23" s="3"/>
    </row>
    <row r="24" spans="1:40" ht="11.65" customHeight="1">
      <c r="A24" s="18"/>
      <c r="B24" s="2"/>
      <c r="C24" s="525">
        <v>7</v>
      </c>
      <c r="D24" s="526"/>
      <c r="E24" s="527" t="s">
        <v>1147</v>
      </c>
      <c r="F24" s="528"/>
      <c r="G24" s="529"/>
      <c r="H24" s="527"/>
      <c r="I24" s="528"/>
      <c r="J24" s="529"/>
      <c r="K24" s="527"/>
      <c r="L24" s="528"/>
      <c r="M24" s="529"/>
      <c r="N24" s="417"/>
      <c r="O24" s="417"/>
      <c r="P24" s="525">
        <v>57</v>
      </c>
      <c r="Q24" s="526"/>
      <c r="R24" s="527" t="s">
        <v>1147</v>
      </c>
      <c r="S24" s="528"/>
      <c r="T24" s="529"/>
      <c r="U24" s="527"/>
      <c r="V24" s="528"/>
      <c r="W24" s="529"/>
      <c r="X24" s="527"/>
      <c r="Y24" s="528"/>
      <c r="Z24" s="529"/>
      <c r="AA24" s="417"/>
      <c r="AB24" s="417"/>
      <c r="AC24" s="525">
        <v>107</v>
      </c>
      <c r="AD24" s="526"/>
      <c r="AE24" s="527"/>
      <c r="AF24" s="528"/>
      <c r="AG24" s="529"/>
      <c r="AH24" s="527"/>
      <c r="AI24" s="528"/>
      <c r="AJ24" s="529"/>
      <c r="AK24" s="527"/>
      <c r="AL24" s="528"/>
      <c r="AM24" s="529"/>
      <c r="AN24" s="3"/>
    </row>
    <row r="25" spans="1:40" ht="11.65" customHeight="1">
      <c r="A25" s="18"/>
      <c r="B25" s="2"/>
      <c r="C25" s="525">
        <v>8</v>
      </c>
      <c r="D25" s="526"/>
      <c r="E25" s="527" t="s">
        <v>1147</v>
      </c>
      <c r="F25" s="528"/>
      <c r="G25" s="529"/>
      <c r="H25" s="527"/>
      <c r="I25" s="528"/>
      <c r="J25" s="529"/>
      <c r="K25" s="527"/>
      <c r="L25" s="528"/>
      <c r="M25" s="529"/>
      <c r="N25" s="417"/>
      <c r="O25" s="417"/>
      <c r="P25" s="525">
        <v>58</v>
      </c>
      <c r="Q25" s="526"/>
      <c r="R25" s="527" t="s">
        <v>1147</v>
      </c>
      <c r="S25" s="528"/>
      <c r="T25" s="529"/>
      <c r="U25" s="527"/>
      <c r="V25" s="528"/>
      <c r="W25" s="529"/>
      <c r="X25" s="527"/>
      <c r="Y25" s="528"/>
      <c r="Z25" s="529"/>
      <c r="AA25" s="417"/>
      <c r="AB25" s="417"/>
      <c r="AC25" s="525">
        <v>108</v>
      </c>
      <c r="AD25" s="526"/>
      <c r="AE25" s="527"/>
      <c r="AF25" s="528"/>
      <c r="AG25" s="529"/>
      <c r="AH25" s="527"/>
      <c r="AI25" s="528"/>
      <c r="AJ25" s="529"/>
      <c r="AK25" s="527"/>
      <c r="AL25" s="528"/>
      <c r="AM25" s="529"/>
      <c r="AN25" s="3"/>
    </row>
    <row r="26" spans="1:40" ht="11.65" customHeight="1">
      <c r="A26" s="18"/>
      <c r="B26" s="2"/>
      <c r="C26" s="525">
        <v>9</v>
      </c>
      <c r="D26" s="526"/>
      <c r="E26" s="527" t="s">
        <v>1147</v>
      </c>
      <c r="F26" s="528"/>
      <c r="G26" s="529"/>
      <c r="H26" s="527"/>
      <c r="I26" s="528"/>
      <c r="J26" s="529"/>
      <c r="K26" s="527"/>
      <c r="L26" s="528"/>
      <c r="M26" s="529"/>
      <c r="N26" s="417"/>
      <c r="O26" s="417"/>
      <c r="P26" s="525">
        <v>59</v>
      </c>
      <c r="Q26" s="526"/>
      <c r="R26" s="527" t="s">
        <v>1147</v>
      </c>
      <c r="S26" s="528"/>
      <c r="T26" s="529"/>
      <c r="U26" s="527"/>
      <c r="V26" s="528"/>
      <c r="W26" s="529"/>
      <c r="X26" s="527"/>
      <c r="Y26" s="528"/>
      <c r="Z26" s="529"/>
      <c r="AA26" s="417"/>
      <c r="AB26" s="417"/>
      <c r="AC26" s="525">
        <v>109</v>
      </c>
      <c r="AD26" s="526"/>
      <c r="AE26" s="527"/>
      <c r="AF26" s="528"/>
      <c r="AG26" s="529"/>
      <c r="AH26" s="527"/>
      <c r="AI26" s="528"/>
      <c r="AJ26" s="529"/>
      <c r="AK26" s="527"/>
      <c r="AL26" s="528"/>
      <c r="AM26" s="529"/>
      <c r="AN26" s="3"/>
    </row>
    <row r="27" spans="1:40" ht="11.65" customHeight="1">
      <c r="A27" s="18"/>
      <c r="B27" s="2"/>
      <c r="C27" s="525">
        <v>10</v>
      </c>
      <c r="D27" s="526"/>
      <c r="E27" s="527" t="s">
        <v>1147</v>
      </c>
      <c r="F27" s="528"/>
      <c r="G27" s="529"/>
      <c r="H27" s="527"/>
      <c r="I27" s="528"/>
      <c r="J27" s="529"/>
      <c r="K27" s="527"/>
      <c r="L27" s="528"/>
      <c r="M27" s="529"/>
      <c r="N27" s="417"/>
      <c r="O27" s="417"/>
      <c r="P27" s="525">
        <v>60</v>
      </c>
      <c r="Q27" s="526"/>
      <c r="R27" s="527" t="s">
        <v>1147</v>
      </c>
      <c r="S27" s="528"/>
      <c r="T27" s="529"/>
      <c r="U27" s="527"/>
      <c r="V27" s="528"/>
      <c r="W27" s="529"/>
      <c r="X27" s="527"/>
      <c r="Y27" s="528"/>
      <c r="Z27" s="529"/>
      <c r="AA27" s="417"/>
      <c r="AB27" s="417"/>
      <c r="AC27" s="525">
        <v>110</v>
      </c>
      <c r="AD27" s="526"/>
      <c r="AE27" s="527"/>
      <c r="AF27" s="528"/>
      <c r="AG27" s="529"/>
      <c r="AH27" s="527"/>
      <c r="AI27" s="528"/>
      <c r="AJ27" s="529"/>
      <c r="AK27" s="527"/>
      <c r="AL27" s="528"/>
      <c r="AM27" s="529"/>
      <c r="AN27" s="3"/>
    </row>
    <row r="28" spans="1:40" ht="11.65" customHeight="1">
      <c r="A28" s="18"/>
      <c r="B28" s="2"/>
      <c r="C28" s="525">
        <v>11</v>
      </c>
      <c r="D28" s="526"/>
      <c r="E28" s="527" t="s">
        <v>1147</v>
      </c>
      <c r="F28" s="528"/>
      <c r="G28" s="529"/>
      <c r="H28" s="527"/>
      <c r="I28" s="528"/>
      <c r="J28" s="529"/>
      <c r="K28" s="527"/>
      <c r="L28" s="528"/>
      <c r="M28" s="529"/>
      <c r="N28" s="417"/>
      <c r="O28" s="417"/>
      <c r="P28" s="525">
        <v>61</v>
      </c>
      <c r="Q28" s="526"/>
      <c r="R28" s="527" t="s">
        <v>1147</v>
      </c>
      <c r="S28" s="528"/>
      <c r="T28" s="529"/>
      <c r="U28" s="527"/>
      <c r="V28" s="528"/>
      <c r="W28" s="529"/>
      <c r="X28" s="527"/>
      <c r="Y28" s="528"/>
      <c r="Z28" s="529"/>
      <c r="AA28" s="417"/>
      <c r="AB28" s="417"/>
      <c r="AC28" s="525">
        <v>111</v>
      </c>
      <c r="AD28" s="526"/>
      <c r="AE28" s="527"/>
      <c r="AF28" s="528"/>
      <c r="AG28" s="529"/>
      <c r="AH28" s="527"/>
      <c r="AI28" s="528"/>
      <c r="AJ28" s="529"/>
      <c r="AK28" s="527"/>
      <c r="AL28" s="528"/>
      <c r="AM28" s="529"/>
      <c r="AN28" s="3"/>
    </row>
    <row r="29" spans="1:40" ht="11.65" customHeight="1">
      <c r="A29" s="18"/>
      <c r="B29" s="2"/>
      <c r="C29" s="525">
        <v>12</v>
      </c>
      <c r="D29" s="526"/>
      <c r="E29" s="527" t="s">
        <v>1147</v>
      </c>
      <c r="F29" s="528"/>
      <c r="G29" s="529"/>
      <c r="H29" s="527"/>
      <c r="I29" s="528"/>
      <c r="J29" s="529"/>
      <c r="K29" s="527"/>
      <c r="L29" s="528"/>
      <c r="M29" s="529"/>
      <c r="N29" s="417"/>
      <c r="O29" s="417"/>
      <c r="P29" s="525">
        <v>62</v>
      </c>
      <c r="Q29" s="526"/>
      <c r="R29" s="527" t="s">
        <v>1147</v>
      </c>
      <c r="S29" s="528"/>
      <c r="T29" s="529"/>
      <c r="U29" s="527"/>
      <c r="V29" s="528"/>
      <c r="W29" s="529"/>
      <c r="X29" s="527"/>
      <c r="Y29" s="528"/>
      <c r="Z29" s="529"/>
      <c r="AA29" s="417"/>
      <c r="AB29" s="417"/>
      <c r="AC29" s="525">
        <v>112</v>
      </c>
      <c r="AD29" s="526"/>
      <c r="AE29" s="527"/>
      <c r="AF29" s="528"/>
      <c r="AG29" s="529"/>
      <c r="AH29" s="527"/>
      <c r="AI29" s="528"/>
      <c r="AJ29" s="529"/>
      <c r="AK29" s="527"/>
      <c r="AL29" s="528"/>
      <c r="AM29" s="529"/>
      <c r="AN29" s="3"/>
    </row>
    <row r="30" spans="1:40" ht="11.65" customHeight="1">
      <c r="A30" s="18"/>
      <c r="B30" s="2"/>
      <c r="C30" s="525">
        <v>13</v>
      </c>
      <c r="D30" s="526"/>
      <c r="E30" s="527" t="s">
        <v>1147</v>
      </c>
      <c r="F30" s="528"/>
      <c r="G30" s="529"/>
      <c r="H30" s="527"/>
      <c r="I30" s="528"/>
      <c r="J30" s="529"/>
      <c r="K30" s="527"/>
      <c r="L30" s="528"/>
      <c r="M30" s="529"/>
      <c r="N30" s="417"/>
      <c r="O30" s="417"/>
      <c r="P30" s="525">
        <v>63</v>
      </c>
      <c r="Q30" s="526"/>
      <c r="R30" s="527" t="s">
        <v>1147</v>
      </c>
      <c r="S30" s="528"/>
      <c r="T30" s="529"/>
      <c r="U30" s="527"/>
      <c r="V30" s="528"/>
      <c r="W30" s="529"/>
      <c r="X30" s="527"/>
      <c r="Y30" s="528"/>
      <c r="Z30" s="529"/>
      <c r="AA30" s="417"/>
      <c r="AB30" s="417"/>
      <c r="AC30" s="525">
        <v>113</v>
      </c>
      <c r="AD30" s="526"/>
      <c r="AE30" s="527"/>
      <c r="AF30" s="528"/>
      <c r="AG30" s="529"/>
      <c r="AH30" s="527"/>
      <c r="AI30" s="528"/>
      <c r="AJ30" s="529"/>
      <c r="AK30" s="527"/>
      <c r="AL30" s="528"/>
      <c r="AM30" s="529"/>
      <c r="AN30" s="3"/>
    </row>
    <row r="31" spans="1:40" ht="11.65" customHeight="1">
      <c r="A31" s="18"/>
      <c r="B31" s="2"/>
      <c r="C31" s="525">
        <v>14</v>
      </c>
      <c r="D31" s="526"/>
      <c r="E31" s="527" t="s">
        <v>1147</v>
      </c>
      <c r="F31" s="528"/>
      <c r="G31" s="529"/>
      <c r="H31" s="527"/>
      <c r="I31" s="528"/>
      <c r="J31" s="529"/>
      <c r="K31" s="527"/>
      <c r="L31" s="528"/>
      <c r="M31" s="529"/>
      <c r="N31" s="417"/>
      <c r="O31" s="417"/>
      <c r="P31" s="525">
        <v>64</v>
      </c>
      <c r="Q31" s="526"/>
      <c r="R31" s="527" t="s">
        <v>1147</v>
      </c>
      <c r="S31" s="528"/>
      <c r="T31" s="529"/>
      <c r="U31" s="527"/>
      <c r="V31" s="528"/>
      <c r="W31" s="529"/>
      <c r="X31" s="527"/>
      <c r="Y31" s="528"/>
      <c r="Z31" s="529"/>
      <c r="AA31" s="417"/>
      <c r="AB31" s="417"/>
      <c r="AC31" s="525">
        <v>114</v>
      </c>
      <c r="AD31" s="526"/>
      <c r="AE31" s="527"/>
      <c r="AF31" s="528"/>
      <c r="AG31" s="529"/>
      <c r="AH31" s="527"/>
      <c r="AI31" s="528"/>
      <c r="AJ31" s="529"/>
      <c r="AK31" s="527"/>
      <c r="AL31" s="528"/>
      <c r="AM31" s="529"/>
      <c r="AN31" s="3"/>
    </row>
    <row r="32" spans="1:40" ht="11.65" customHeight="1">
      <c r="A32" s="18"/>
      <c r="B32" s="2"/>
      <c r="C32" s="525">
        <v>15</v>
      </c>
      <c r="D32" s="526"/>
      <c r="E32" s="527" t="s">
        <v>1147</v>
      </c>
      <c r="F32" s="528"/>
      <c r="G32" s="529"/>
      <c r="H32" s="527"/>
      <c r="I32" s="528"/>
      <c r="J32" s="529"/>
      <c r="K32" s="527"/>
      <c r="L32" s="528"/>
      <c r="M32" s="529"/>
      <c r="N32" s="417"/>
      <c r="O32" s="417"/>
      <c r="P32" s="525">
        <v>65</v>
      </c>
      <c r="Q32" s="526"/>
      <c r="R32" s="527" t="s">
        <v>1147</v>
      </c>
      <c r="S32" s="528"/>
      <c r="T32" s="529"/>
      <c r="U32" s="527"/>
      <c r="V32" s="528"/>
      <c r="W32" s="529"/>
      <c r="X32" s="527"/>
      <c r="Y32" s="528"/>
      <c r="Z32" s="529"/>
      <c r="AA32" s="417"/>
      <c r="AB32" s="417"/>
      <c r="AC32" s="525">
        <v>115</v>
      </c>
      <c r="AD32" s="526"/>
      <c r="AE32" s="527"/>
      <c r="AF32" s="528"/>
      <c r="AG32" s="529"/>
      <c r="AH32" s="527"/>
      <c r="AI32" s="528"/>
      <c r="AJ32" s="529"/>
      <c r="AK32" s="527"/>
      <c r="AL32" s="528"/>
      <c r="AM32" s="529"/>
      <c r="AN32" s="3"/>
    </row>
    <row r="33" spans="1:40" ht="11.65" customHeight="1">
      <c r="A33" s="18"/>
      <c r="B33" s="2"/>
      <c r="C33" s="525">
        <v>16</v>
      </c>
      <c r="D33" s="526"/>
      <c r="E33" s="527" t="s">
        <v>1147</v>
      </c>
      <c r="F33" s="528"/>
      <c r="G33" s="529"/>
      <c r="H33" s="527"/>
      <c r="I33" s="528"/>
      <c r="J33" s="529"/>
      <c r="K33" s="527"/>
      <c r="L33" s="528"/>
      <c r="M33" s="529"/>
      <c r="N33" s="417"/>
      <c r="O33" s="417"/>
      <c r="P33" s="525">
        <v>66</v>
      </c>
      <c r="Q33" s="526"/>
      <c r="R33" s="527" t="s">
        <v>1147</v>
      </c>
      <c r="S33" s="528"/>
      <c r="T33" s="529"/>
      <c r="U33" s="527"/>
      <c r="V33" s="528"/>
      <c r="W33" s="529"/>
      <c r="X33" s="527"/>
      <c r="Y33" s="528"/>
      <c r="Z33" s="529"/>
      <c r="AA33" s="417"/>
      <c r="AB33" s="417"/>
      <c r="AC33" s="525">
        <v>116</v>
      </c>
      <c r="AD33" s="526"/>
      <c r="AE33" s="527"/>
      <c r="AF33" s="528"/>
      <c r="AG33" s="529"/>
      <c r="AH33" s="527"/>
      <c r="AI33" s="528"/>
      <c r="AJ33" s="529"/>
      <c r="AK33" s="527"/>
      <c r="AL33" s="528"/>
      <c r="AM33" s="529"/>
      <c r="AN33" s="3"/>
    </row>
    <row r="34" spans="1:40" ht="11.65" customHeight="1">
      <c r="A34" s="18"/>
      <c r="B34" s="2"/>
      <c r="C34" s="525">
        <v>17</v>
      </c>
      <c r="D34" s="526"/>
      <c r="E34" s="527" t="s">
        <v>1147</v>
      </c>
      <c r="F34" s="528"/>
      <c r="G34" s="529"/>
      <c r="H34" s="527"/>
      <c r="I34" s="528"/>
      <c r="J34" s="529"/>
      <c r="K34" s="527"/>
      <c r="L34" s="528"/>
      <c r="M34" s="529"/>
      <c r="N34" s="417"/>
      <c r="O34" s="417"/>
      <c r="P34" s="525">
        <v>67</v>
      </c>
      <c r="Q34" s="526"/>
      <c r="R34" s="527" t="s">
        <v>1147</v>
      </c>
      <c r="S34" s="528"/>
      <c r="T34" s="529"/>
      <c r="U34" s="527"/>
      <c r="V34" s="528"/>
      <c r="W34" s="529"/>
      <c r="X34" s="527"/>
      <c r="Y34" s="528"/>
      <c r="Z34" s="529"/>
      <c r="AA34" s="417"/>
      <c r="AB34" s="417"/>
      <c r="AC34" s="525">
        <v>117</v>
      </c>
      <c r="AD34" s="526"/>
      <c r="AE34" s="527"/>
      <c r="AF34" s="528"/>
      <c r="AG34" s="529"/>
      <c r="AH34" s="527"/>
      <c r="AI34" s="528"/>
      <c r="AJ34" s="529"/>
      <c r="AK34" s="527"/>
      <c r="AL34" s="528"/>
      <c r="AM34" s="529"/>
      <c r="AN34" s="3"/>
    </row>
    <row r="35" spans="1:40" ht="11.65" customHeight="1">
      <c r="A35" s="18"/>
      <c r="B35" s="2"/>
      <c r="C35" s="525">
        <v>18</v>
      </c>
      <c r="D35" s="526"/>
      <c r="E35" s="527" t="s">
        <v>1147</v>
      </c>
      <c r="F35" s="528"/>
      <c r="G35" s="529"/>
      <c r="H35" s="527"/>
      <c r="I35" s="528"/>
      <c r="J35" s="529"/>
      <c r="K35" s="527"/>
      <c r="L35" s="528"/>
      <c r="M35" s="529"/>
      <c r="N35" s="417"/>
      <c r="O35" s="417"/>
      <c r="P35" s="525">
        <v>68</v>
      </c>
      <c r="Q35" s="526"/>
      <c r="R35" s="527" t="s">
        <v>1147</v>
      </c>
      <c r="S35" s="528"/>
      <c r="T35" s="529"/>
      <c r="U35" s="527"/>
      <c r="V35" s="528"/>
      <c r="W35" s="529"/>
      <c r="X35" s="527"/>
      <c r="Y35" s="528"/>
      <c r="Z35" s="529"/>
      <c r="AA35" s="417"/>
      <c r="AB35" s="417"/>
      <c r="AC35" s="525">
        <v>118</v>
      </c>
      <c r="AD35" s="526"/>
      <c r="AE35" s="527"/>
      <c r="AF35" s="528"/>
      <c r="AG35" s="529"/>
      <c r="AH35" s="527"/>
      <c r="AI35" s="528"/>
      <c r="AJ35" s="529"/>
      <c r="AK35" s="527"/>
      <c r="AL35" s="528"/>
      <c r="AM35" s="529"/>
      <c r="AN35" s="3"/>
    </row>
    <row r="36" spans="1:40" ht="11.65" customHeight="1">
      <c r="A36" s="18"/>
      <c r="B36" s="2"/>
      <c r="C36" s="525">
        <v>19</v>
      </c>
      <c r="D36" s="526"/>
      <c r="E36" s="527" t="s">
        <v>1147</v>
      </c>
      <c r="F36" s="528"/>
      <c r="G36" s="529"/>
      <c r="H36" s="527"/>
      <c r="I36" s="528"/>
      <c r="J36" s="529"/>
      <c r="K36" s="527"/>
      <c r="L36" s="528"/>
      <c r="M36" s="529"/>
      <c r="N36" s="417"/>
      <c r="O36" s="417"/>
      <c r="P36" s="525">
        <v>69</v>
      </c>
      <c r="Q36" s="526"/>
      <c r="R36" s="527" t="s">
        <v>1147</v>
      </c>
      <c r="S36" s="528"/>
      <c r="T36" s="529"/>
      <c r="U36" s="527"/>
      <c r="V36" s="528"/>
      <c r="W36" s="529"/>
      <c r="X36" s="527"/>
      <c r="Y36" s="528"/>
      <c r="Z36" s="529"/>
      <c r="AA36" s="417"/>
      <c r="AB36" s="417"/>
      <c r="AC36" s="525">
        <v>119</v>
      </c>
      <c r="AD36" s="526"/>
      <c r="AE36" s="527"/>
      <c r="AF36" s="528"/>
      <c r="AG36" s="529"/>
      <c r="AH36" s="527"/>
      <c r="AI36" s="528"/>
      <c r="AJ36" s="529"/>
      <c r="AK36" s="527"/>
      <c r="AL36" s="528"/>
      <c r="AM36" s="529"/>
      <c r="AN36" s="3"/>
    </row>
    <row r="37" spans="1:40" ht="11.65" customHeight="1">
      <c r="A37" s="18"/>
      <c r="B37" s="2"/>
      <c r="C37" s="525">
        <v>20</v>
      </c>
      <c r="D37" s="526"/>
      <c r="E37" s="527" t="s">
        <v>1147</v>
      </c>
      <c r="F37" s="528"/>
      <c r="G37" s="529"/>
      <c r="H37" s="527"/>
      <c r="I37" s="528"/>
      <c r="J37" s="529"/>
      <c r="K37" s="527"/>
      <c r="L37" s="528"/>
      <c r="M37" s="529"/>
      <c r="N37" s="417"/>
      <c r="O37" s="417"/>
      <c r="P37" s="525">
        <v>70</v>
      </c>
      <c r="Q37" s="526"/>
      <c r="R37" s="527" t="s">
        <v>1147</v>
      </c>
      <c r="S37" s="528"/>
      <c r="T37" s="529"/>
      <c r="U37" s="527"/>
      <c r="V37" s="528"/>
      <c r="W37" s="529"/>
      <c r="X37" s="527"/>
      <c r="Y37" s="528"/>
      <c r="Z37" s="529"/>
      <c r="AA37" s="417"/>
      <c r="AB37" s="417"/>
      <c r="AC37" s="525">
        <v>120</v>
      </c>
      <c r="AD37" s="526"/>
      <c r="AE37" s="527"/>
      <c r="AF37" s="528"/>
      <c r="AG37" s="529"/>
      <c r="AH37" s="527"/>
      <c r="AI37" s="528"/>
      <c r="AJ37" s="529"/>
      <c r="AK37" s="527"/>
      <c r="AL37" s="528"/>
      <c r="AM37" s="529"/>
      <c r="AN37" s="3"/>
    </row>
    <row r="38" spans="1:40" ht="11.65" customHeight="1">
      <c r="A38" s="18"/>
      <c r="B38" s="2"/>
      <c r="C38" s="525">
        <v>21</v>
      </c>
      <c r="D38" s="526"/>
      <c r="E38" s="527" t="s">
        <v>1147</v>
      </c>
      <c r="F38" s="528"/>
      <c r="G38" s="529"/>
      <c r="H38" s="527"/>
      <c r="I38" s="528"/>
      <c r="J38" s="529"/>
      <c r="K38" s="527"/>
      <c r="L38" s="528"/>
      <c r="M38" s="529"/>
      <c r="N38" s="417"/>
      <c r="O38" s="417"/>
      <c r="P38" s="525">
        <v>71</v>
      </c>
      <c r="Q38" s="526"/>
      <c r="R38" s="527" t="s">
        <v>1147</v>
      </c>
      <c r="S38" s="528"/>
      <c r="T38" s="529"/>
      <c r="U38" s="527"/>
      <c r="V38" s="528"/>
      <c r="W38" s="529"/>
      <c r="X38" s="527"/>
      <c r="Y38" s="528"/>
      <c r="Z38" s="529"/>
      <c r="AA38" s="417"/>
      <c r="AB38" s="417"/>
      <c r="AC38" s="525">
        <v>121</v>
      </c>
      <c r="AD38" s="526"/>
      <c r="AE38" s="527"/>
      <c r="AF38" s="528"/>
      <c r="AG38" s="529"/>
      <c r="AH38" s="527"/>
      <c r="AI38" s="528"/>
      <c r="AJ38" s="529"/>
      <c r="AK38" s="527"/>
      <c r="AL38" s="528"/>
      <c r="AM38" s="529"/>
      <c r="AN38" s="3"/>
    </row>
    <row r="39" spans="1:40" ht="11.65" customHeight="1">
      <c r="A39" s="18"/>
      <c r="B39" s="2"/>
      <c r="C39" s="525">
        <v>22</v>
      </c>
      <c r="D39" s="526"/>
      <c r="E39" s="527" t="s">
        <v>1147</v>
      </c>
      <c r="F39" s="528"/>
      <c r="G39" s="529"/>
      <c r="H39" s="527"/>
      <c r="I39" s="528"/>
      <c r="J39" s="529"/>
      <c r="K39" s="527"/>
      <c r="L39" s="528"/>
      <c r="M39" s="529"/>
      <c r="N39" s="417"/>
      <c r="O39" s="417"/>
      <c r="P39" s="525">
        <v>72</v>
      </c>
      <c r="Q39" s="526"/>
      <c r="R39" s="527" t="s">
        <v>1147</v>
      </c>
      <c r="S39" s="528"/>
      <c r="T39" s="529"/>
      <c r="U39" s="527"/>
      <c r="V39" s="528"/>
      <c r="W39" s="529"/>
      <c r="X39" s="527"/>
      <c r="Y39" s="528"/>
      <c r="Z39" s="529"/>
      <c r="AA39" s="417"/>
      <c r="AB39" s="417"/>
      <c r="AC39" s="525">
        <v>122</v>
      </c>
      <c r="AD39" s="526"/>
      <c r="AE39" s="527"/>
      <c r="AF39" s="528"/>
      <c r="AG39" s="529"/>
      <c r="AH39" s="527"/>
      <c r="AI39" s="528"/>
      <c r="AJ39" s="529"/>
      <c r="AK39" s="527"/>
      <c r="AL39" s="528"/>
      <c r="AM39" s="529"/>
      <c r="AN39" s="3"/>
    </row>
    <row r="40" spans="1:40" ht="11.65" customHeight="1">
      <c r="A40" s="18"/>
      <c r="B40" s="2"/>
      <c r="C40" s="525">
        <v>23</v>
      </c>
      <c r="D40" s="526"/>
      <c r="E40" s="527" t="s">
        <v>1147</v>
      </c>
      <c r="F40" s="528"/>
      <c r="G40" s="529"/>
      <c r="H40" s="527"/>
      <c r="I40" s="528"/>
      <c r="J40" s="529"/>
      <c r="K40" s="527"/>
      <c r="L40" s="528"/>
      <c r="M40" s="529"/>
      <c r="N40" s="417"/>
      <c r="O40" s="417"/>
      <c r="P40" s="525">
        <v>73</v>
      </c>
      <c r="Q40" s="526"/>
      <c r="R40" s="527" t="s">
        <v>1147</v>
      </c>
      <c r="S40" s="528"/>
      <c r="T40" s="529"/>
      <c r="U40" s="527"/>
      <c r="V40" s="528"/>
      <c r="W40" s="529"/>
      <c r="X40" s="527"/>
      <c r="Y40" s="528"/>
      <c r="Z40" s="529"/>
      <c r="AA40" s="417"/>
      <c r="AB40" s="417"/>
      <c r="AC40" s="525">
        <v>123</v>
      </c>
      <c r="AD40" s="526"/>
      <c r="AE40" s="527"/>
      <c r="AF40" s="528"/>
      <c r="AG40" s="529"/>
      <c r="AH40" s="527"/>
      <c r="AI40" s="528"/>
      <c r="AJ40" s="529"/>
      <c r="AK40" s="527"/>
      <c r="AL40" s="528"/>
      <c r="AM40" s="529"/>
      <c r="AN40" s="3"/>
    </row>
    <row r="41" spans="1:40" ht="11.65" customHeight="1">
      <c r="A41" s="18"/>
      <c r="B41" s="2"/>
      <c r="C41" s="525">
        <v>24</v>
      </c>
      <c r="D41" s="526"/>
      <c r="E41" s="527" t="s">
        <v>1147</v>
      </c>
      <c r="F41" s="528"/>
      <c r="G41" s="529"/>
      <c r="H41" s="527"/>
      <c r="I41" s="528"/>
      <c r="J41" s="529"/>
      <c r="K41" s="527"/>
      <c r="L41" s="528"/>
      <c r="M41" s="529"/>
      <c r="N41" s="417"/>
      <c r="O41" s="417"/>
      <c r="P41" s="525">
        <v>74</v>
      </c>
      <c r="Q41" s="526"/>
      <c r="R41" s="527" t="s">
        <v>1147</v>
      </c>
      <c r="S41" s="528"/>
      <c r="T41" s="529"/>
      <c r="U41" s="527"/>
      <c r="V41" s="528"/>
      <c r="W41" s="529"/>
      <c r="X41" s="527"/>
      <c r="Y41" s="528"/>
      <c r="Z41" s="529"/>
      <c r="AA41" s="417"/>
      <c r="AB41" s="417"/>
      <c r="AC41" s="525">
        <v>124</v>
      </c>
      <c r="AD41" s="526"/>
      <c r="AE41" s="527"/>
      <c r="AF41" s="528"/>
      <c r="AG41" s="529"/>
      <c r="AH41" s="527"/>
      <c r="AI41" s="528"/>
      <c r="AJ41" s="529"/>
      <c r="AK41" s="527"/>
      <c r="AL41" s="528"/>
      <c r="AM41" s="529"/>
      <c r="AN41" s="3"/>
    </row>
    <row r="42" spans="1:40" ht="11.65" customHeight="1">
      <c r="A42" s="18"/>
      <c r="B42" s="2"/>
      <c r="C42" s="525">
        <v>25</v>
      </c>
      <c r="D42" s="526"/>
      <c r="E42" s="527" t="s">
        <v>1147</v>
      </c>
      <c r="F42" s="528"/>
      <c r="G42" s="529"/>
      <c r="H42" s="527"/>
      <c r="I42" s="528"/>
      <c r="J42" s="529"/>
      <c r="K42" s="527"/>
      <c r="L42" s="528"/>
      <c r="M42" s="529"/>
      <c r="N42" s="417"/>
      <c r="O42" s="417"/>
      <c r="P42" s="525">
        <v>75</v>
      </c>
      <c r="Q42" s="526"/>
      <c r="R42" s="527" t="s">
        <v>1147</v>
      </c>
      <c r="S42" s="528"/>
      <c r="T42" s="529"/>
      <c r="U42" s="527"/>
      <c r="V42" s="528"/>
      <c r="W42" s="529"/>
      <c r="X42" s="527"/>
      <c r="Y42" s="528"/>
      <c r="Z42" s="529"/>
      <c r="AA42" s="417"/>
      <c r="AB42" s="417"/>
      <c r="AC42" s="525">
        <v>125</v>
      </c>
      <c r="AD42" s="526"/>
      <c r="AE42" s="527"/>
      <c r="AF42" s="528"/>
      <c r="AG42" s="529"/>
      <c r="AH42" s="527"/>
      <c r="AI42" s="528"/>
      <c r="AJ42" s="529"/>
      <c r="AK42" s="527"/>
      <c r="AL42" s="528"/>
      <c r="AM42" s="529"/>
      <c r="AN42" s="3"/>
    </row>
    <row r="43" spans="1:40" ht="11.65" customHeight="1">
      <c r="A43" s="18"/>
      <c r="B43" s="2"/>
      <c r="C43" s="525">
        <v>26</v>
      </c>
      <c r="D43" s="526"/>
      <c r="E43" s="527" t="s">
        <v>1147</v>
      </c>
      <c r="F43" s="528"/>
      <c r="G43" s="529"/>
      <c r="H43" s="527"/>
      <c r="I43" s="528"/>
      <c r="J43" s="529"/>
      <c r="K43" s="527"/>
      <c r="L43" s="528"/>
      <c r="M43" s="529"/>
      <c r="N43" s="417"/>
      <c r="O43" s="417"/>
      <c r="P43" s="525">
        <v>76</v>
      </c>
      <c r="Q43" s="526"/>
      <c r="R43" s="527" t="s">
        <v>1147</v>
      </c>
      <c r="S43" s="528"/>
      <c r="T43" s="529"/>
      <c r="U43" s="527"/>
      <c r="V43" s="528"/>
      <c r="W43" s="529"/>
      <c r="X43" s="527"/>
      <c r="Y43" s="528"/>
      <c r="Z43" s="529"/>
      <c r="AA43" s="417"/>
      <c r="AB43" s="417"/>
      <c r="AC43" s="525">
        <v>126</v>
      </c>
      <c r="AD43" s="526"/>
      <c r="AE43" s="527"/>
      <c r="AF43" s="528"/>
      <c r="AG43" s="529"/>
      <c r="AH43" s="527"/>
      <c r="AI43" s="528"/>
      <c r="AJ43" s="529"/>
      <c r="AK43" s="527"/>
      <c r="AL43" s="528"/>
      <c r="AM43" s="529"/>
      <c r="AN43" s="3"/>
    </row>
    <row r="44" spans="1:40" ht="11.65" customHeight="1">
      <c r="A44" s="18"/>
      <c r="B44" s="2"/>
      <c r="C44" s="525">
        <v>27</v>
      </c>
      <c r="D44" s="526"/>
      <c r="E44" s="527" t="s">
        <v>1147</v>
      </c>
      <c r="F44" s="528"/>
      <c r="G44" s="529"/>
      <c r="H44" s="527"/>
      <c r="I44" s="528"/>
      <c r="J44" s="529"/>
      <c r="K44" s="527"/>
      <c r="L44" s="528"/>
      <c r="M44" s="529"/>
      <c r="N44" s="417"/>
      <c r="O44" s="417"/>
      <c r="P44" s="525">
        <v>77</v>
      </c>
      <c r="Q44" s="526"/>
      <c r="R44" s="527" t="s">
        <v>1147</v>
      </c>
      <c r="S44" s="528"/>
      <c r="T44" s="529"/>
      <c r="U44" s="527"/>
      <c r="V44" s="528"/>
      <c r="W44" s="529"/>
      <c r="X44" s="527"/>
      <c r="Y44" s="528"/>
      <c r="Z44" s="529"/>
      <c r="AA44" s="417"/>
      <c r="AB44" s="417"/>
      <c r="AC44" s="525">
        <v>127</v>
      </c>
      <c r="AD44" s="526"/>
      <c r="AE44" s="527"/>
      <c r="AF44" s="528"/>
      <c r="AG44" s="529"/>
      <c r="AH44" s="527"/>
      <c r="AI44" s="528"/>
      <c r="AJ44" s="529"/>
      <c r="AK44" s="527"/>
      <c r="AL44" s="528"/>
      <c r="AM44" s="529"/>
      <c r="AN44" s="3"/>
    </row>
    <row r="45" spans="1:40" ht="11.65" customHeight="1">
      <c r="A45" s="18"/>
      <c r="B45" s="2"/>
      <c r="C45" s="525">
        <v>28</v>
      </c>
      <c r="D45" s="526"/>
      <c r="E45" s="527" t="s">
        <v>1147</v>
      </c>
      <c r="F45" s="528"/>
      <c r="G45" s="529"/>
      <c r="H45" s="527"/>
      <c r="I45" s="528"/>
      <c r="J45" s="529"/>
      <c r="K45" s="527"/>
      <c r="L45" s="528"/>
      <c r="M45" s="529"/>
      <c r="N45" s="417"/>
      <c r="O45" s="417"/>
      <c r="P45" s="525">
        <v>78</v>
      </c>
      <c r="Q45" s="526"/>
      <c r="R45" s="527" t="s">
        <v>1147</v>
      </c>
      <c r="S45" s="528"/>
      <c r="T45" s="529"/>
      <c r="U45" s="527"/>
      <c r="V45" s="528"/>
      <c r="W45" s="529"/>
      <c r="X45" s="527"/>
      <c r="Y45" s="528"/>
      <c r="Z45" s="529"/>
      <c r="AA45" s="417"/>
      <c r="AB45" s="417"/>
      <c r="AC45" s="525">
        <v>128</v>
      </c>
      <c r="AD45" s="526"/>
      <c r="AE45" s="527"/>
      <c r="AF45" s="528"/>
      <c r="AG45" s="529"/>
      <c r="AH45" s="527"/>
      <c r="AI45" s="528"/>
      <c r="AJ45" s="529"/>
      <c r="AK45" s="527"/>
      <c r="AL45" s="528"/>
      <c r="AM45" s="529"/>
      <c r="AN45" s="3"/>
    </row>
    <row r="46" spans="1:40" ht="11.65" customHeight="1">
      <c r="A46" s="18"/>
      <c r="B46" s="2"/>
      <c r="C46" s="525">
        <v>29</v>
      </c>
      <c r="D46" s="526"/>
      <c r="E46" s="527" t="s">
        <v>1147</v>
      </c>
      <c r="F46" s="528"/>
      <c r="G46" s="529"/>
      <c r="H46" s="527"/>
      <c r="I46" s="528"/>
      <c r="J46" s="529"/>
      <c r="K46" s="527"/>
      <c r="L46" s="528"/>
      <c r="M46" s="529"/>
      <c r="N46" s="417"/>
      <c r="O46" s="417"/>
      <c r="P46" s="525">
        <v>79</v>
      </c>
      <c r="Q46" s="526"/>
      <c r="R46" s="527" t="s">
        <v>1147</v>
      </c>
      <c r="S46" s="528"/>
      <c r="T46" s="529"/>
      <c r="U46" s="527"/>
      <c r="V46" s="528"/>
      <c r="W46" s="529"/>
      <c r="X46" s="527"/>
      <c r="Y46" s="528"/>
      <c r="Z46" s="529"/>
      <c r="AA46" s="417"/>
      <c r="AB46" s="417"/>
      <c r="AC46" s="525">
        <v>129</v>
      </c>
      <c r="AD46" s="526"/>
      <c r="AE46" s="527"/>
      <c r="AF46" s="528"/>
      <c r="AG46" s="529"/>
      <c r="AH46" s="527"/>
      <c r="AI46" s="528"/>
      <c r="AJ46" s="529"/>
      <c r="AK46" s="527"/>
      <c r="AL46" s="528"/>
      <c r="AM46" s="529"/>
      <c r="AN46" s="3"/>
    </row>
    <row r="47" spans="1:40" ht="11.65" customHeight="1">
      <c r="A47" s="18"/>
      <c r="B47" s="2"/>
      <c r="C47" s="525">
        <v>30</v>
      </c>
      <c r="D47" s="526"/>
      <c r="E47" s="527" t="s">
        <v>1147</v>
      </c>
      <c r="F47" s="528"/>
      <c r="G47" s="529"/>
      <c r="H47" s="527"/>
      <c r="I47" s="528"/>
      <c r="J47" s="529"/>
      <c r="K47" s="527"/>
      <c r="L47" s="528"/>
      <c r="M47" s="529"/>
      <c r="N47" s="417"/>
      <c r="O47" s="417"/>
      <c r="P47" s="525">
        <v>80</v>
      </c>
      <c r="Q47" s="526"/>
      <c r="R47" s="527" t="s">
        <v>1147</v>
      </c>
      <c r="S47" s="528"/>
      <c r="T47" s="529"/>
      <c r="U47" s="527"/>
      <c r="V47" s="528"/>
      <c r="W47" s="529"/>
      <c r="X47" s="527"/>
      <c r="Y47" s="528"/>
      <c r="Z47" s="529"/>
      <c r="AA47" s="417"/>
      <c r="AB47" s="417"/>
      <c r="AC47" s="525">
        <v>130</v>
      </c>
      <c r="AD47" s="526"/>
      <c r="AE47" s="527"/>
      <c r="AF47" s="528"/>
      <c r="AG47" s="529"/>
      <c r="AH47" s="527"/>
      <c r="AI47" s="528"/>
      <c r="AJ47" s="529"/>
      <c r="AK47" s="527"/>
      <c r="AL47" s="528"/>
      <c r="AM47" s="529"/>
      <c r="AN47" s="3"/>
    </row>
    <row r="48" spans="1:40" ht="11.65" customHeight="1">
      <c r="A48" s="18"/>
      <c r="B48" s="2"/>
      <c r="C48" s="525">
        <v>31</v>
      </c>
      <c r="D48" s="526"/>
      <c r="E48" s="527" t="s">
        <v>1147</v>
      </c>
      <c r="F48" s="528"/>
      <c r="G48" s="529"/>
      <c r="H48" s="527"/>
      <c r="I48" s="528"/>
      <c r="J48" s="529"/>
      <c r="K48" s="527"/>
      <c r="L48" s="528"/>
      <c r="M48" s="529"/>
      <c r="N48" s="417"/>
      <c r="O48" s="417"/>
      <c r="P48" s="525">
        <v>81</v>
      </c>
      <c r="Q48" s="526"/>
      <c r="R48" s="527" t="s">
        <v>1147</v>
      </c>
      <c r="S48" s="528"/>
      <c r="T48" s="529"/>
      <c r="U48" s="527"/>
      <c r="V48" s="528"/>
      <c r="W48" s="529"/>
      <c r="X48" s="527"/>
      <c r="Y48" s="528"/>
      <c r="Z48" s="529"/>
      <c r="AA48" s="417"/>
      <c r="AB48" s="417"/>
      <c r="AC48" s="525">
        <v>131</v>
      </c>
      <c r="AD48" s="526"/>
      <c r="AE48" s="527"/>
      <c r="AF48" s="528"/>
      <c r="AG48" s="529"/>
      <c r="AH48" s="527"/>
      <c r="AI48" s="528"/>
      <c r="AJ48" s="529"/>
      <c r="AK48" s="527"/>
      <c r="AL48" s="528"/>
      <c r="AM48" s="529"/>
      <c r="AN48" s="3"/>
    </row>
    <row r="49" spans="1:40" ht="11.65" customHeight="1">
      <c r="A49" s="18"/>
      <c r="B49" s="2"/>
      <c r="C49" s="525">
        <v>32</v>
      </c>
      <c r="D49" s="526"/>
      <c r="E49" s="527" t="s">
        <v>1147</v>
      </c>
      <c r="F49" s="528"/>
      <c r="G49" s="529"/>
      <c r="H49" s="527"/>
      <c r="I49" s="528"/>
      <c r="J49" s="529"/>
      <c r="K49" s="527"/>
      <c r="L49" s="528"/>
      <c r="M49" s="529"/>
      <c r="N49" s="417"/>
      <c r="O49" s="417"/>
      <c r="P49" s="525">
        <v>82</v>
      </c>
      <c r="Q49" s="526"/>
      <c r="R49" s="527" t="s">
        <v>1147</v>
      </c>
      <c r="S49" s="528"/>
      <c r="T49" s="529"/>
      <c r="U49" s="527"/>
      <c r="V49" s="528"/>
      <c r="W49" s="529"/>
      <c r="X49" s="527"/>
      <c r="Y49" s="528"/>
      <c r="Z49" s="529"/>
      <c r="AA49" s="417"/>
      <c r="AB49" s="417"/>
      <c r="AC49" s="525">
        <v>132</v>
      </c>
      <c r="AD49" s="526"/>
      <c r="AE49" s="527"/>
      <c r="AF49" s="528"/>
      <c r="AG49" s="529"/>
      <c r="AH49" s="527"/>
      <c r="AI49" s="528"/>
      <c r="AJ49" s="529"/>
      <c r="AK49" s="527"/>
      <c r="AL49" s="528"/>
      <c r="AM49" s="529"/>
      <c r="AN49" s="3"/>
    </row>
    <row r="50" spans="1:40" ht="11.65" customHeight="1">
      <c r="A50" s="18"/>
      <c r="B50" s="2"/>
      <c r="C50" s="525">
        <v>33</v>
      </c>
      <c r="D50" s="526"/>
      <c r="E50" s="527" t="s">
        <v>1147</v>
      </c>
      <c r="F50" s="528"/>
      <c r="G50" s="529"/>
      <c r="H50" s="527"/>
      <c r="I50" s="528"/>
      <c r="J50" s="529"/>
      <c r="K50" s="527"/>
      <c r="L50" s="528"/>
      <c r="M50" s="529"/>
      <c r="N50" s="417"/>
      <c r="O50" s="417"/>
      <c r="P50" s="525">
        <v>83</v>
      </c>
      <c r="Q50" s="526"/>
      <c r="R50" s="527" t="s">
        <v>1147</v>
      </c>
      <c r="S50" s="528"/>
      <c r="T50" s="529"/>
      <c r="U50" s="527"/>
      <c r="V50" s="528"/>
      <c r="W50" s="529"/>
      <c r="X50" s="527"/>
      <c r="Y50" s="528"/>
      <c r="Z50" s="529"/>
      <c r="AA50" s="417"/>
      <c r="AB50" s="417"/>
      <c r="AC50" s="525">
        <v>133</v>
      </c>
      <c r="AD50" s="526"/>
      <c r="AE50" s="527"/>
      <c r="AF50" s="528"/>
      <c r="AG50" s="529"/>
      <c r="AH50" s="527"/>
      <c r="AI50" s="528"/>
      <c r="AJ50" s="529"/>
      <c r="AK50" s="527"/>
      <c r="AL50" s="528"/>
      <c r="AM50" s="529"/>
      <c r="AN50" s="3"/>
    </row>
    <row r="51" spans="1:40" ht="11.65" customHeight="1">
      <c r="A51" s="18"/>
      <c r="B51" s="2"/>
      <c r="C51" s="525">
        <v>34</v>
      </c>
      <c r="D51" s="526"/>
      <c r="E51" s="527" t="s">
        <v>1147</v>
      </c>
      <c r="F51" s="528"/>
      <c r="G51" s="529"/>
      <c r="H51" s="527"/>
      <c r="I51" s="528"/>
      <c r="J51" s="529"/>
      <c r="K51" s="527"/>
      <c r="L51" s="528"/>
      <c r="M51" s="529"/>
      <c r="N51" s="417"/>
      <c r="O51" s="417"/>
      <c r="P51" s="525">
        <v>84</v>
      </c>
      <c r="Q51" s="526"/>
      <c r="R51" s="527" t="s">
        <v>1147</v>
      </c>
      <c r="S51" s="528"/>
      <c r="T51" s="529"/>
      <c r="U51" s="527"/>
      <c r="V51" s="528"/>
      <c r="W51" s="529"/>
      <c r="X51" s="527"/>
      <c r="Y51" s="528"/>
      <c r="Z51" s="529"/>
      <c r="AA51" s="417"/>
      <c r="AB51" s="417"/>
      <c r="AC51" s="525">
        <v>134</v>
      </c>
      <c r="AD51" s="526"/>
      <c r="AE51" s="527"/>
      <c r="AF51" s="528"/>
      <c r="AG51" s="529"/>
      <c r="AH51" s="527"/>
      <c r="AI51" s="528"/>
      <c r="AJ51" s="529"/>
      <c r="AK51" s="527"/>
      <c r="AL51" s="528"/>
      <c r="AM51" s="529"/>
      <c r="AN51" s="3"/>
    </row>
    <row r="52" spans="1:40" ht="11.65" customHeight="1">
      <c r="A52" s="18"/>
      <c r="B52" s="2"/>
      <c r="C52" s="525">
        <v>35</v>
      </c>
      <c r="D52" s="526"/>
      <c r="E52" s="527" t="s">
        <v>1147</v>
      </c>
      <c r="F52" s="528"/>
      <c r="G52" s="529"/>
      <c r="H52" s="527"/>
      <c r="I52" s="528"/>
      <c r="J52" s="529"/>
      <c r="K52" s="527"/>
      <c r="L52" s="528"/>
      <c r="M52" s="529"/>
      <c r="N52" s="417"/>
      <c r="O52" s="417"/>
      <c r="P52" s="525">
        <v>85</v>
      </c>
      <c r="Q52" s="526"/>
      <c r="R52" s="527" t="s">
        <v>1147</v>
      </c>
      <c r="S52" s="528"/>
      <c r="T52" s="529"/>
      <c r="U52" s="527"/>
      <c r="V52" s="528"/>
      <c r="W52" s="529"/>
      <c r="X52" s="527"/>
      <c r="Y52" s="528"/>
      <c r="Z52" s="529"/>
      <c r="AA52" s="417"/>
      <c r="AB52" s="417"/>
      <c r="AC52" s="525">
        <v>135</v>
      </c>
      <c r="AD52" s="526"/>
      <c r="AE52" s="527"/>
      <c r="AF52" s="528"/>
      <c r="AG52" s="529"/>
      <c r="AH52" s="527"/>
      <c r="AI52" s="528"/>
      <c r="AJ52" s="529"/>
      <c r="AK52" s="527"/>
      <c r="AL52" s="528"/>
      <c r="AM52" s="529"/>
      <c r="AN52" s="3"/>
    </row>
    <row r="53" spans="1:40" ht="11.65" customHeight="1">
      <c r="A53" s="18"/>
      <c r="B53" s="2"/>
      <c r="C53" s="525">
        <v>36</v>
      </c>
      <c r="D53" s="526"/>
      <c r="E53" s="527" t="s">
        <v>1147</v>
      </c>
      <c r="F53" s="528"/>
      <c r="G53" s="529"/>
      <c r="H53" s="527"/>
      <c r="I53" s="528"/>
      <c r="J53" s="529"/>
      <c r="K53" s="527"/>
      <c r="L53" s="528"/>
      <c r="M53" s="529"/>
      <c r="N53" s="417"/>
      <c r="O53" s="417"/>
      <c r="P53" s="525">
        <v>86</v>
      </c>
      <c r="Q53" s="526"/>
      <c r="R53" s="527" t="s">
        <v>1147</v>
      </c>
      <c r="S53" s="528"/>
      <c r="T53" s="529"/>
      <c r="U53" s="527"/>
      <c r="V53" s="528"/>
      <c r="W53" s="529"/>
      <c r="X53" s="527"/>
      <c r="Y53" s="528"/>
      <c r="Z53" s="529"/>
      <c r="AA53" s="417"/>
      <c r="AB53" s="417"/>
      <c r="AC53" s="525">
        <v>136</v>
      </c>
      <c r="AD53" s="526"/>
      <c r="AE53" s="527"/>
      <c r="AF53" s="528"/>
      <c r="AG53" s="529"/>
      <c r="AH53" s="527"/>
      <c r="AI53" s="528"/>
      <c r="AJ53" s="529"/>
      <c r="AK53" s="527"/>
      <c r="AL53" s="528"/>
      <c r="AM53" s="529"/>
      <c r="AN53" s="3"/>
    </row>
    <row r="54" spans="1:40" ht="11.65" customHeight="1">
      <c r="A54" s="18"/>
      <c r="B54" s="2"/>
      <c r="C54" s="525">
        <v>37</v>
      </c>
      <c r="D54" s="526"/>
      <c r="E54" s="527" t="s">
        <v>1147</v>
      </c>
      <c r="F54" s="528"/>
      <c r="G54" s="529"/>
      <c r="H54" s="527"/>
      <c r="I54" s="528"/>
      <c r="J54" s="529"/>
      <c r="K54" s="527"/>
      <c r="L54" s="528"/>
      <c r="M54" s="529"/>
      <c r="N54" s="417"/>
      <c r="O54" s="417"/>
      <c r="P54" s="525">
        <v>87</v>
      </c>
      <c r="Q54" s="526"/>
      <c r="R54" s="527" t="s">
        <v>1147</v>
      </c>
      <c r="S54" s="528"/>
      <c r="T54" s="529"/>
      <c r="U54" s="527"/>
      <c r="V54" s="528"/>
      <c r="W54" s="529"/>
      <c r="X54" s="527"/>
      <c r="Y54" s="528"/>
      <c r="Z54" s="529"/>
      <c r="AA54" s="417"/>
      <c r="AB54" s="417"/>
      <c r="AC54" s="525">
        <v>137</v>
      </c>
      <c r="AD54" s="526"/>
      <c r="AE54" s="527"/>
      <c r="AF54" s="528"/>
      <c r="AG54" s="529"/>
      <c r="AH54" s="527"/>
      <c r="AI54" s="528"/>
      <c r="AJ54" s="529"/>
      <c r="AK54" s="527"/>
      <c r="AL54" s="528"/>
      <c r="AM54" s="529"/>
      <c r="AN54" s="3"/>
    </row>
    <row r="55" spans="1:40" ht="11.65" customHeight="1">
      <c r="A55" s="18"/>
      <c r="B55" s="2"/>
      <c r="C55" s="525">
        <v>38</v>
      </c>
      <c r="D55" s="526"/>
      <c r="E55" s="527" t="s">
        <v>1147</v>
      </c>
      <c r="F55" s="528"/>
      <c r="G55" s="529"/>
      <c r="H55" s="527"/>
      <c r="I55" s="528"/>
      <c r="J55" s="529"/>
      <c r="K55" s="527"/>
      <c r="L55" s="528"/>
      <c r="M55" s="529"/>
      <c r="N55" s="417"/>
      <c r="O55" s="417"/>
      <c r="P55" s="525">
        <v>88</v>
      </c>
      <c r="Q55" s="526"/>
      <c r="R55" s="527" t="s">
        <v>1147</v>
      </c>
      <c r="S55" s="528"/>
      <c r="T55" s="529"/>
      <c r="U55" s="527"/>
      <c r="V55" s="528"/>
      <c r="W55" s="529"/>
      <c r="X55" s="527"/>
      <c r="Y55" s="528"/>
      <c r="Z55" s="529"/>
      <c r="AA55" s="417"/>
      <c r="AB55" s="417"/>
      <c r="AC55" s="525">
        <v>138</v>
      </c>
      <c r="AD55" s="526"/>
      <c r="AE55" s="527"/>
      <c r="AF55" s="528"/>
      <c r="AG55" s="529"/>
      <c r="AH55" s="527"/>
      <c r="AI55" s="528"/>
      <c r="AJ55" s="529"/>
      <c r="AK55" s="527"/>
      <c r="AL55" s="528"/>
      <c r="AM55" s="529"/>
      <c r="AN55" s="3"/>
    </row>
    <row r="56" spans="1:40" ht="11.65" customHeight="1">
      <c r="A56" s="18"/>
      <c r="B56" s="2"/>
      <c r="C56" s="525">
        <v>39</v>
      </c>
      <c r="D56" s="526"/>
      <c r="E56" s="527" t="s">
        <v>1147</v>
      </c>
      <c r="F56" s="528"/>
      <c r="G56" s="529"/>
      <c r="H56" s="527"/>
      <c r="I56" s="528"/>
      <c r="J56" s="529"/>
      <c r="K56" s="527"/>
      <c r="L56" s="528"/>
      <c r="M56" s="529"/>
      <c r="N56" s="417"/>
      <c r="O56" s="417"/>
      <c r="P56" s="525">
        <v>89</v>
      </c>
      <c r="Q56" s="526"/>
      <c r="R56" s="527" t="s">
        <v>1147</v>
      </c>
      <c r="S56" s="528"/>
      <c r="T56" s="529"/>
      <c r="U56" s="527"/>
      <c r="V56" s="528"/>
      <c r="W56" s="529"/>
      <c r="X56" s="527"/>
      <c r="Y56" s="528"/>
      <c r="Z56" s="529"/>
      <c r="AA56" s="417"/>
      <c r="AB56" s="417"/>
      <c r="AC56" s="525">
        <v>139</v>
      </c>
      <c r="AD56" s="526"/>
      <c r="AE56" s="527"/>
      <c r="AF56" s="528"/>
      <c r="AG56" s="529"/>
      <c r="AH56" s="527"/>
      <c r="AI56" s="528"/>
      <c r="AJ56" s="529"/>
      <c r="AK56" s="527"/>
      <c r="AL56" s="528"/>
      <c r="AM56" s="529"/>
      <c r="AN56" s="3"/>
    </row>
    <row r="57" spans="1:40" ht="11.65" customHeight="1">
      <c r="A57" s="18"/>
      <c r="B57" s="2"/>
      <c r="C57" s="525">
        <v>40</v>
      </c>
      <c r="D57" s="526"/>
      <c r="E57" s="527" t="s">
        <v>1147</v>
      </c>
      <c r="F57" s="528"/>
      <c r="G57" s="529"/>
      <c r="H57" s="527"/>
      <c r="I57" s="528"/>
      <c r="J57" s="529"/>
      <c r="K57" s="527"/>
      <c r="L57" s="528"/>
      <c r="M57" s="529"/>
      <c r="N57" s="417"/>
      <c r="O57" s="417"/>
      <c r="P57" s="525">
        <v>90</v>
      </c>
      <c r="Q57" s="526"/>
      <c r="R57" s="527" t="s">
        <v>1147</v>
      </c>
      <c r="S57" s="528"/>
      <c r="T57" s="529"/>
      <c r="U57" s="527"/>
      <c r="V57" s="528"/>
      <c r="W57" s="529"/>
      <c r="X57" s="527"/>
      <c r="Y57" s="528"/>
      <c r="Z57" s="529"/>
      <c r="AA57" s="417"/>
      <c r="AB57" s="417"/>
      <c r="AC57" s="525">
        <v>140</v>
      </c>
      <c r="AD57" s="526"/>
      <c r="AE57" s="527"/>
      <c r="AF57" s="528"/>
      <c r="AG57" s="529"/>
      <c r="AH57" s="527"/>
      <c r="AI57" s="528"/>
      <c r="AJ57" s="529"/>
      <c r="AK57" s="527"/>
      <c r="AL57" s="528"/>
      <c r="AM57" s="529"/>
      <c r="AN57" s="3"/>
    </row>
    <row r="58" spans="1:40" ht="11.65" customHeight="1">
      <c r="A58" s="18"/>
      <c r="B58" s="2"/>
      <c r="C58" s="525">
        <v>41</v>
      </c>
      <c r="D58" s="526"/>
      <c r="E58" s="527" t="s">
        <v>1147</v>
      </c>
      <c r="F58" s="528"/>
      <c r="G58" s="529"/>
      <c r="H58" s="527"/>
      <c r="I58" s="528"/>
      <c r="J58" s="529"/>
      <c r="K58" s="527"/>
      <c r="L58" s="528"/>
      <c r="M58" s="529"/>
      <c r="N58" s="417"/>
      <c r="O58" s="417"/>
      <c r="P58" s="525">
        <v>91</v>
      </c>
      <c r="Q58" s="526"/>
      <c r="R58" s="527" t="s">
        <v>1147</v>
      </c>
      <c r="S58" s="528"/>
      <c r="T58" s="529"/>
      <c r="U58" s="527"/>
      <c r="V58" s="528"/>
      <c r="W58" s="529"/>
      <c r="X58" s="527"/>
      <c r="Y58" s="528"/>
      <c r="Z58" s="529"/>
      <c r="AA58" s="417"/>
      <c r="AB58" s="417"/>
      <c r="AC58" s="525">
        <v>141</v>
      </c>
      <c r="AD58" s="526"/>
      <c r="AE58" s="527"/>
      <c r="AF58" s="528"/>
      <c r="AG58" s="529"/>
      <c r="AH58" s="527"/>
      <c r="AI58" s="528"/>
      <c r="AJ58" s="529"/>
      <c r="AK58" s="527"/>
      <c r="AL58" s="528"/>
      <c r="AM58" s="529"/>
      <c r="AN58" s="3"/>
    </row>
    <row r="59" spans="1:40" ht="11.65" customHeight="1">
      <c r="A59" s="18"/>
      <c r="B59" s="2"/>
      <c r="C59" s="525">
        <v>42</v>
      </c>
      <c r="D59" s="526"/>
      <c r="E59" s="527" t="s">
        <v>1147</v>
      </c>
      <c r="F59" s="528"/>
      <c r="G59" s="529"/>
      <c r="H59" s="527"/>
      <c r="I59" s="528"/>
      <c r="J59" s="529"/>
      <c r="K59" s="527"/>
      <c r="L59" s="528"/>
      <c r="M59" s="529"/>
      <c r="N59" s="417"/>
      <c r="O59" s="417"/>
      <c r="P59" s="525">
        <v>92</v>
      </c>
      <c r="Q59" s="526"/>
      <c r="R59" s="527" t="s">
        <v>1147</v>
      </c>
      <c r="S59" s="528"/>
      <c r="T59" s="529"/>
      <c r="U59" s="527"/>
      <c r="V59" s="528"/>
      <c r="W59" s="529"/>
      <c r="X59" s="527"/>
      <c r="Y59" s="528"/>
      <c r="Z59" s="529"/>
      <c r="AA59" s="417"/>
      <c r="AB59" s="417"/>
      <c r="AC59" s="525">
        <v>142</v>
      </c>
      <c r="AD59" s="526"/>
      <c r="AE59" s="527"/>
      <c r="AF59" s="528"/>
      <c r="AG59" s="529"/>
      <c r="AH59" s="527"/>
      <c r="AI59" s="528"/>
      <c r="AJ59" s="529"/>
      <c r="AK59" s="527"/>
      <c r="AL59" s="528"/>
      <c r="AM59" s="529"/>
      <c r="AN59" s="3"/>
    </row>
    <row r="60" spans="1:40" ht="11.65" customHeight="1">
      <c r="A60" s="18"/>
      <c r="B60" s="2"/>
      <c r="C60" s="525">
        <v>43</v>
      </c>
      <c r="D60" s="526"/>
      <c r="E60" s="527" t="s">
        <v>1147</v>
      </c>
      <c r="F60" s="528"/>
      <c r="G60" s="529"/>
      <c r="H60" s="527"/>
      <c r="I60" s="528"/>
      <c r="J60" s="529"/>
      <c r="K60" s="527"/>
      <c r="L60" s="528"/>
      <c r="M60" s="529"/>
      <c r="N60" s="417"/>
      <c r="O60" s="417"/>
      <c r="P60" s="525">
        <v>93</v>
      </c>
      <c r="Q60" s="526"/>
      <c r="R60" s="527" t="s">
        <v>1147</v>
      </c>
      <c r="S60" s="528"/>
      <c r="T60" s="529"/>
      <c r="U60" s="527"/>
      <c r="V60" s="528"/>
      <c r="W60" s="529"/>
      <c r="X60" s="527"/>
      <c r="Y60" s="528"/>
      <c r="Z60" s="529"/>
      <c r="AA60" s="417"/>
      <c r="AB60" s="417"/>
      <c r="AC60" s="525">
        <v>143</v>
      </c>
      <c r="AD60" s="526"/>
      <c r="AE60" s="527"/>
      <c r="AF60" s="528"/>
      <c r="AG60" s="529"/>
      <c r="AH60" s="527"/>
      <c r="AI60" s="528"/>
      <c r="AJ60" s="529"/>
      <c r="AK60" s="527"/>
      <c r="AL60" s="528"/>
      <c r="AM60" s="529"/>
      <c r="AN60" s="3"/>
    </row>
    <row r="61" spans="1:40" ht="11.65" customHeight="1">
      <c r="A61" s="18"/>
      <c r="B61" s="2"/>
      <c r="C61" s="525">
        <v>44</v>
      </c>
      <c r="D61" s="526"/>
      <c r="E61" s="527" t="s">
        <v>1147</v>
      </c>
      <c r="F61" s="528"/>
      <c r="G61" s="529"/>
      <c r="H61" s="527"/>
      <c r="I61" s="528"/>
      <c r="J61" s="529"/>
      <c r="K61" s="527"/>
      <c r="L61" s="528"/>
      <c r="M61" s="529"/>
      <c r="N61" s="417"/>
      <c r="O61" s="417"/>
      <c r="P61" s="525">
        <v>94</v>
      </c>
      <c r="Q61" s="526"/>
      <c r="R61" s="527" t="s">
        <v>1147</v>
      </c>
      <c r="S61" s="528"/>
      <c r="T61" s="529"/>
      <c r="U61" s="527"/>
      <c r="V61" s="528"/>
      <c r="W61" s="529"/>
      <c r="X61" s="527"/>
      <c r="Y61" s="528"/>
      <c r="Z61" s="529"/>
      <c r="AA61" s="417"/>
      <c r="AB61" s="417"/>
      <c r="AC61" s="525">
        <v>144</v>
      </c>
      <c r="AD61" s="526"/>
      <c r="AE61" s="527"/>
      <c r="AF61" s="528"/>
      <c r="AG61" s="529"/>
      <c r="AH61" s="527"/>
      <c r="AI61" s="528"/>
      <c r="AJ61" s="529"/>
      <c r="AK61" s="527"/>
      <c r="AL61" s="528"/>
      <c r="AM61" s="529"/>
      <c r="AN61" s="3"/>
    </row>
    <row r="62" spans="1:40" ht="11.65" customHeight="1">
      <c r="A62" s="18"/>
      <c r="B62" s="2"/>
      <c r="C62" s="525">
        <v>45</v>
      </c>
      <c r="D62" s="526"/>
      <c r="E62" s="527" t="s">
        <v>1147</v>
      </c>
      <c r="F62" s="528"/>
      <c r="G62" s="529"/>
      <c r="H62" s="527"/>
      <c r="I62" s="528"/>
      <c r="J62" s="529"/>
      <c r="K62" s="527"/>
      <c r="L62" s="528"/>
      <c r="M62" s="529"/>
      <c r="N62" s="417"/>
      <c r="O62" s="417"/>
      <c r="P62" s="525">
        <v>95</v>
      </c>
      <c r="Q62" s="526"/>
      <c r="R62" s="527" t="s">
        <v>1147</v>
      </c>
      <c r="S62" s="528"/>
      <c r="T62" s="529"/>
      <c r="U62" s="527"/>
      <c r="V62" s="528"/>
      <c r="W62" s="529"/>
      <c r="X62" s="527"/>
      <c r="Y62" s="528"/>
      <c r="Z62" s="529"/>
      <c r="AA62" s="417"/>
      <c r="AB62" s="417"/>
      <c r="AC62" s="525">
        <v>145</v>
      </c>
      <c r="AD62" s="526"/>
      <c r="AE62" s="527"/>
      <c r="AF62" s="528"/>
      <c r="AG62" s="529"/>
      <c r="AH62" s="527"/>
      <c r="AI62" s="528"/>
      <c r="AJ62" s="529"/>
      <c r="AK62" s="527"/>
      <c r="AL62" s="528"/>
      <c r="AM62" s="529"/>
      <c r="AN62" s="3"/>
    </row>
    <row r="63" spans="1:40" ht="11.65" customHeight="1">
      <c r="A63" s="18"/>
      <c r="B63" s="2"/>
      <c r="C63" s="525">
        <v>46</v>
      </c>
      <c r="D63" s="526"/>
      <c r="E63" s="527" t="s">
        <v>1147</v>
      </c>
      <c r="F63" s="528"/>
      <c r="G63" s="529"/>
      <c r="H63" s="527"/>
      <c r="I63" s="528"/>
      <c r="J63" s="529"/>
      <c r="K63" s="527"/>
      <c r="L63" s="528"/>
      <c r="M63" s="529"/>
      <c r="N63" s="417"/>
      <c r="O63" s="417"/>
      <c r="P63" s="525">
        <v>96</v>
      </c>
      <c r="Q63" s="526"/>
      <c r="R63" s="527" t="s">
        <v>1147</v>
      </c>
      <c r="S63" s="528"/>
      <c r="T63" s="529"/>
      <c r="U63" s="527"/>
      <c r="V63" s="528"/>
      <c r="W63" s="529"/>
      <c r="X63" s="527"/>
      <c r="Y63" s="528"/>
      <c r="Z63" s="529"/>
      <c r="AA63" s="417"/>
      <c r="AB63" s="417"/>
      <c r="AC63" s="525">
        <v>146</v>
      </c>
      <c r="AD63" s="526"/>
      <c r="AE63" s="527"/>
      <c r="AF63" s="528"/>
      <c r="AG63" s="529"/>
      <c r="AH63" s="527"/>
      <c r="AI63" s="528"/>
      <c r="AJ63" s="529"/>
      <c r="AK63" s="527"/>
      <c r="AL63" s="528"/>
      <c r="AM63" s="529"/>
      <c r="AN63" s="3"/>
    </row>
    <row r="64" spans="1:40" ht="11.65" customHeight="1">
      <c r="A64" s="18"/>
      <c r="B64" s="2"/>
      <c r="C64" s="525">
        <v>47</v>
      </c>
      <c r="D64" s="526"/>
      <c r="E64" s="527" t="s">
        <v>1147</v>
      </c>
      <c r="F64" s="528"/>
      <c r="G64" s="529"/>
      <c r="H64" s="527"/>
      <c r="I64" s="528"/>
      <c r="J64" s="529"/>
      <c r="K64" s="527"/>
      <c r="L64" s="528"/>
      <c r="M64" s="529"/>
      <c r="N64" s="417"/>
      <c r="O64" s="417"/>
      <c r="P64" s="525">
        <v>97</v>
      </c>
      <c r="Q64" s="526"/>
      <c r="R64" s="527" t="s">
        <v>1147</v>
      </c>
      <c r="S64" s="528"/>
      <c r="T64" s="529"/>
      <c r="U64" s="527"/>
      <c r="V64" s="528"/>
      <c r="W64" s="529"/>
      <c r="X64" s="527"/>
      <c r="Y64" s="528"/>
      <c r="Z64" s="529"/>
      <c r="AA64" s="417"/>
      <c r="AB64" s="417"/>
      <c r="AC64" s="525">
        <v>147</v>
      </c>
      <c r="AD64" s="526"/>
      <c r="AE64" s="527"/>
      <c r="AF64" s="528"/>
      <c r="AG64" s="529"/>
      <c r="AH64" s="527"/>
      <c r="AI64" s="528"/>
      <c r="AJ64" s="529"/>
      <c r="AK64" s="527"/>
      <c r="AL64" s="528"/>
      <c r="AM64" s="529"/>
      <c r="AN64" s="3"/>
    </row>
    <row r="65" spans="1:40" ht="11.65" customHeight="1">
      <c r="A65" s="18"/>
      <c r="B65" s="2"/>
      <c r="C65" s="525">
        <v>48</v>
      </c>
      <c r="D65" s="526"/>
      <c r="E65" s="527" t="s">
        <v>1147</v>
      </c>
      <c r="F65" s="528"/>
      <c r="G65" s="529"/>
      <c r="H65" s="527"/>
      <c r="I65" s="528"/>
      <c r="J65" s="529"/>
      <c r="K65" s="527"/>
      <c r="L65" s="528"/>
      <c r="M65" s="529"/>
      <c r="N65" s="417"/>
      <c r="O65" s="417"/>
      <c r="P65" s="525">
        <v>98</v>
      </c>
      <c r="Q65" s="526"/>
      <c r="R65" s="527" t="s">
        <v>1147</v>
      </c>
      <c r="S65" s="528"/>
      <c r="T65" s="529"/>
      <c r="U65" s="527"/>
      <c r="V65" s="528"/>
      <c r="W65" s="529"/>
      <c r="X65" s="527"/>
      <c r="Y65" s="528"/>
      <c r="Z65" s="529"/>
      <c r="AA65" s="417"/>
      <c r="AB65" s="417"/>
      <c r="AC65" s="525">
        <v>148</v>
      </c>
      <c r="AD65" s="526"/>
      <c r="AE65" s="527"/>
      <c r="AF65" s="528"/>
      <c r="AG65" s="529"/>
      <c r="AH65" s="527"/>
      <c r="AI65" s="528"/>
      <c r="AJ65" s="529"/>
      <c r="AK65" s="527"/>
      <c r="AL65" s="528"/>
      <c r="AM65" s="529"/>
      <c r="AN65" s="3"/>
    </row>
    <row r="66" spans="1:40" ht="11.65" customHeight="1">
      <c r="A66" s="18"/>
      <c r="B66" s="2"/>
      <c r="C66" s="525">
        <v>49</v>
      </c>
      <c r="D66" s="526"/>
      <c r="E66" s="527" t="s">
        <v>1147</v>
      </c>
      <c r="F66" s="528"/>
      <c r="G66" s="529"/>
      <c r="H66" s="527"/>
      <c r="I66" s="528"/>
      <c r="J66" s="529"/>
      <c r="K66" s="527"/>
      <c r="L66" s="528"/>
      <c r="M66" s="529"/>
      <c r="N66" s="417"/>
      <c r="O66" s="417"/>
      <c r="P66" s="525">
        <v>99</v>
      </c>
      <c r="Q66" s="526"/>
      <c r="R66" s="527" t="s">
        <v>1147</v>
      </c>
      <c r="S66" s="528"/>
      <c r="T66" s="529"/>
      <c r="U66" s="527"/>
      <c r="V66" s="528"/>
      <c r="W66" s="529"/>
      <c r="X66" s="527"/>
      <c r="Y66" s="528"/>
      <c r="Z66" s="529"/>
      <c r="AA66" s="417"/>
      <c r="AB66" s="417"/>
      <c r="AC66" s="525">
        <v>149</v>
      </c>
      <c r="AD66" s="526"/>
      <c r="AE66" s="527"/>
      <c r="AF66" s="528"/>
      <c r="AG66" s="529"/>
      <c r="AH66" s="527"/>
      <c r="AI66" s="528"/>
      <c r="AJ66" s="529"/>
      <c r="AK66" s="527"/>
      <c r="AL66" s="528"/>
      <c r="AM66" s="529"/>
      <c r="AN66" s="3"/>
    </row>
    <row r="67" spans="1:40" ht="11.65" customHeight="1">
      <c r="A67" s="18"/>
      <c r="B67" s="1"/>
      <c r="C67" s="525">
        <v>50</v>
      </c>
      <c r="D67" s="526"/>
      <c r="E67" s="527" t="s">
        <v>1147</v>
      </c>
      <c r="F67" s="528"/>
      <c r="G67" s="529"/>
      <c r="H67" s="527"/>
      <c r="I67" s="528"/>
      <c r="J67" s="529"/>
      <c r="K67" s="527"/>
      <c r="L67" s="528"/>
      <c r="M67" s="529"/>
      <c r="N67" s="417"/>
      <c r="O67" s="417"/>
      <c r="P67" s="525">
        <v>100</v>
      </c>
      <c r="Q67" s="526"/>
      <c r="R67" s="527" t="s">
        <v>1147</v>
      </c>
      <c r="S67" s="528"/>
      <c r="T67" s="529"/>
      <c r="U67" s="527"/>
      <c r="V67" s="528"/>
      <c r="W67" s="529"/>
      <c r="X67" s="527"/>
      <c r="Y67" s="528"/>
      <c r="Z67" s="529"/>
      <c r="AA67" s="417"/>
      <c r="AB67" s="417"/>
      <c r="AC67" s="525">
        <v>150</v>
      </c>
      <c r="AD67" s="526"/>
      <c r="AE67" s="527"/>
      <c r="AF67" s="528"/>
      <c r="AG67" s="529"/>
      <c r="AH67" s="527"/>
      <c r="AI67" s="528"/>
      <c r="AJ67" s="529"/>
      <c r="AK67" s="527"/>
      <c r="AL67" s="528"/>
      <c r="AM67" s="529"/>
      <c r="AN67" s="4"/>
    </row>
    <row r="68" spans="1:40" ht="11.65" customHeight="1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0"/>
    </row>
    <row r="69" spans="1:40" ht="11.65" customHeight="1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0"/>
    </row>
    <row r="70" spans="1:40" ht="11.65" customHeight="1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20"/>
    </row>
    <row r="71" spans="1:40" ht="11.65" customHeight="1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0"/>
    </row>
    <row r="72" spans="1:40" ht="11.65" customHeight="1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0"/>
    </row>
    <row r="73" spans="1:40" ht="11.65" customHeight="1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0"/>
    </row>
    <row r="74" spans="1:40" ht="11.65" customHeight="1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0"/>
    </row>
    <row r="75" spans="1:40" ht="11.65" customHeight="1" thickBot="1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3"/>
    </row>
  </sheetData>
  <mergeCells count="634">
    <mergeCell ref="H64:J64"/>
    <mergeCell ref="K64:M64"/>
    <mergeCell ref="H65:J65"/>
    <mergeCell ref="K65:M65"/>
    <mergeCell ref="H66:J66"/>
    <mergeCell ref="K66:M66"/>
    <mergeCell ref="P66:Q66"/>
    <mergeCell ref="R66:T66"/>
    <mergeCell ref="H59:J59"/>
    <mergeCell ref="K59:M59"/>
    <mergeCell ref="H60:J60"/>
    <mergeCell ref="K60:M60"/>
    <mergeCell ref="H61:J61"/>
    <mergeCell ref="K61:M61"/>
    <mergeCell ref="H62:J62"/>
    <mergeCell ref="K62:M62"/>
    <mergeCell ref="H63:J63"/>
    <mergeCell ref="K63:M63"/>
    <mergeCell ref="P60:Q60"/>
    <mergeCell ref="R60:T60"/>
    <mergeCell ref="P63:Q63"/>
    <mergeCell ref="R63:T63"/>
    <mergeCell ref="H54:J54"/>
    <mergeCell ref="K54:M54"/>
    <mergeCell ref="H55:J55"/>
    <mergeCell ref="K55:M55"/>
    <mergeCell ref="H56:J56"/>
    <mergeCell ref="K56:M56"/>
    <mergeCell ref="H57:J57"/>
    <mergeCell ref="K57:M57"/>
    <mergeCell ref="H58:J58"/>
    <mergeCell ref="K58:M58"/>
    <mergeCell ref="H49:J49"/>
    <mergeCell ref="K49:M49"/>
    <mergeCell ref="H50:J50"/>
    <mergeCell ref="K50:M50"/>
    <mergeCell ref="H51:J51"/>
    <mergeCell ref="K51:M51"/>
    <mergeCell ref="H52:J52"/>
    <mergeCell ref="K52:M52"/>
    <mergeCell ref="H53:J53"/>
    <mergeCell ref="K53:M53"/>
    <mergeCell ref="H44:J44"/>
    <mergeCell ref="K44:M44"/>
    <mergeCell ref="H45:J45"/>
    <mergeCell ref="K45:M45"/>
    <mergeCell ref="H46:J46"/>
    <mergeCell ref="K46:M46"/>
    <mergeCell ref="H47:J47"/>
    <mergeCell ref="K47:M47"/>
    <mergeCell ref="H48:J48"/>
    <mergeCell ref="K48:M48"/>
    <mergeCell ref="H39:J39"/>
    <mergeCell ref="K39:M39"/>
    <mergeCell ref="H40:J40"/>
    <mergeCell ref="K40:M40"/>
    <mergeCell ref="H41:J41"/>
    <mergeCell ref="K41:M41"/>
    <mergeCell ref="H42:J42"/>
    <mergeCell ref="K42:M42"/>
    <mergeCell ref="H43:J43"/>
    <mergeCell ref="K43:M43"/>
    <mergeCell ref="H34:J34"/>
    <mergeCell ref="K34:M34"/>
    <mergeCell ref="H35:J35"/>
    <mergeCell ref="K35:M35"/>
    <mergeCell ref="H36:J36"/>
    <mergeCell ref="K36:M36"/>
    <mergeCell ref="H37:J37"/>
    <mergeCell ref="K37:M37"/>
    <mergeCell ref="H38:J38"/>
    <mergeCell ref="K38:M38"/>
    <mergeCell ref="H29:J29"/>
    <mergeCell ref="K29:M29"/>
    <mergeCell ref="H30:J30"/>
    <mergeCell ref="K30:M30"/>
    <mergeCell ref="H31:J31"/>
    <mergeCell ref="K31:M31"/>
    <mergeCell ref="H32:J32"/>
    <mergeCell ref="K32:M32"/>
    <mergeCell ref="H33:J33"/>
    <mergeCell ref="K33:M33"/>
    <mergeCell ref="H24:J24"/>
    <mergeCell ref="K24:M24"/>
    <mergeCell ref="H25:J25"/>
    <mergeCell ref="K25:M25"/>
    <mergeCell ref="H26:J26"/>
    <mergeCell ref="K26:M26"/>
    <mergeCell ref="H27:J27"/>
    <mergeCell ref="K27:M27"/>
    <mergeCell ref="H28:J28"/>
    <mergeCell ref="K28:M28"/>
    <mergeCell ref="H20:J20"/>
    <mergeCell ref="K20:M20"/>
    <mergeCell ref="H21:J21"/>
    <mergeCell ref="K21:M21"/>
    <mergeCell ref="H22:J22"/>
    <mergeCell ref="K22:M22"/>
    <mergeCell ref="H23:J23"/>
    <mergeCell ref="K23:M23"/>
    <mergeCell ref="P22:Q22"/>
    <mergeCell ref="AC60:AD60"/>
    <mergeCell ref="AE60:AG60"/>
    <mergeCell ref="AH60:AJ60"/>
    <mergeCell ref="AK60:AM60"/>
    <mergeCell ref="AC61:AD61"/>
    <mergeCell ref="AE61:AG61"/>
    <mergeCell ref="AH61:AJ61"/>
    <mergeCell ref="AK61:AM61"/>
    <mergeCell ref="AC62:AD62"/>
    <mergeCell ref="AE62:AG62"/>
    <mergeCell ref="AH62:AJ62"/>
    <mergeCell ref="AK62:AM62"/>
    <mergeCell ref="AK57:AM57"/>
    <mergeCell ref="AC58:AD58"/>
    <mergeCell ref="AE58:AG58"/>
    <mergeCell ref="AH58:AJ58"/>
    <mergeCell ref="AK58:AM58"/>
    <mergeCell ref="AC59:AD59"/>
    <mergeCell ref="AE59:AG59"/>
    <mergeCell ref="AH59:AJ59"/>
    <mergeCell ref="AK59:AM59"/>
    <mergeCell ref="AC49:AD49"/>
    <mergeCell ref="AE49:AG49"/>
    <mergeCell ref="AH49:AJ49"/>
    <mergeCell ref="AK49:AM49"/>
    <mergeCell ref="AC50:AD50"/>
    <mergeCell ref="AE50:AG50"/>
    <mergeCell ref="AH50:AJ50"/>
    <mergeCell ref="AK50:AM50"/>
    <mergeCell ref="AC51:AD51"/>
    <mergeCell ref="AE51:AG51"/>
    <mergeCell ref="AH51:AJ51"/>
    <mergeCell ref="AK51:AM51"/>
    <mergeCell ref="AC46:AD46"/>
    <mergeCell ref="AE46:AG46"/>
    <mergeCell ref="AH46:AJ46"/>
    <mergeCell ref="AK46:AM46"/>
    <mergeCell ref="AC47:AD47"/>
    <mergeCell ref="AE47:AG47"/>
    <mergeCell ref="AH47:AJ47"/>
    <mergeCell ref="AK47:AM47"/>
    <mergeCell ref="AC48:AD48"/>
    <mergeCell ref="AE48:AG48"/>
    <mergeCell ref="AH48:AJ48"/>
    <mergeCell ref="AK48:AM48"/>
    <mergeCell ref="AC43:AD43"/>
    <mergeCell ref="AE43:AG43"/>
    <mergeCell ref="AH43:AJ43"/>
    <mergeCell ref="AK43:AM43"/>
    <mergeCell ref="AC44:AD44"/>
    <mergeCell ref="AE44:AG44"/>
    <mergeCell ref="AH44:AJ44"/>
    <mergeCell ref="AK44:AM44"/>
    <mergeCell ref="AC45:AD45"/>
    <mergeCell ref="AE45:AG45"/>
    <mergeCell ref="AH45:AJ45"/>
    <mergeCell ref="AK45:AM45"/>
    <mergeCell ref="AC38:AD38"/>
    <mergeCell ref="AE38:AG38"/>
    <mergeCell ref="AH38:AJ38"/>
    <mergeCell ref="AK38:AM38"/>
    <mergeCell ref="AC39:AD39"/>
    <mergeCell ref="AE39:AG39"/>
    <mergeCell ref="AH39:AJ39"/>
    <mergeCell ref="AC42:AD42"/>
    <mergeCell ref="AE42:AG42"/>
    <mergeCell ref="AH42:AJ42"/>
    <mergeCell ref="AK42:AM42"/>
    <mergeCell ref="AC40:AD40"/>
    <mergeCell ref="AE40:AG40"/>
    <mergeCell ref="AH40:AJ40"/>
    <mergeCell ref="AK40:AM40"/>
    <mergeCell ref="AC41:AD41"/>
    <mergeCell ref="AE41:AG41"/>
    <mergeCell ref="AH41:AJ41"/>
    <mergeCell ref="AK41:AM41"/>
    <mergeCell ref="AK35:AM35"/>
    <mergeCell ref="AC36:AD36"/>
    <mergeCell ref="AE36:AG36"/>
    <mergeCell ref="AH36:AJ36"/>
    <mergeCell ref="AK36:AM36"/>
    <mergeCell ref="AC37:AD37"/>
    <mergeCell ref="AE37:AG37"/>
    <mergeCell ref="AH37:AJ37"/>
    <mergeCell ref="AK37:AM37"/>
    <mergeCell ref="AE27:AG27"/>
    <mergeCell ref="AH27:AJ27"/>
    <mergeCell ref="AK27:AM27"/>
    <mergeCell ref="AC28:AD28"/>
    <mergeCell ref="AE28:AG28"/>
    <mergeCell ref="AH28:AJ28"/>
    <mergeCell ref="AK28:AM28"/>
    <mergeCell ref="AC29:AD29"/>
    <mergeCell ref="AE29:AG29"/>
    <mergeCell ref="AH29:AJ29"/>
    <mergeCell ref="AK29:AM29"/>
    <mergeCell ref="Y10:AA10"/>
    <mergeCell ref="P15:Z15"/>
    <mergeCell ref="AK20:AM20"/>
    <mergeCell ref="AK21:AM21"/>
    <mergeCell ref="AK22:AM22"/>
    <mergeCell ref="AC23:AD23"/>
    <mergeCell ref="AE23:AG23"/>
    <mergeCell ref="AH23:AJ23"/>
    <mergeCell ref="AK23:AM23"/>
    <mergeCell ref="R22:T22"/>
    <mergeCell ref="U22:W22"/>
    <mergeCell ref="X22:Z22"/>
    <mergeCell ref="P23:Q23"/>
    <mergeCell ref="R23:T23"/>
    <mergeCell ref="U23:W23"/>
    <mergeCell ref="X23:Z23"/>
    <mergeCell ref="AC17:AD17"/>
    <mergeCell ref="AE17:AG17"/>
    <mergeCell ref="AH17:AJ17"/>
    <mergeCell ref="AC18:AD18"/>
    <mergeCell ref="AE18:AG18"/>
    <mergeCell ref="AH18:AJ18"/>
    <mergeCell ref="AC19:AD19"/>
    <mergeCell ref="AE19:AG19"/>
    <mergeCell ref="C20:D20"/>
    <mergeCell ref="E20:G20"/>
    <mergeCell ref="C21:D21"/>
    <mergeCell ref="E21:G21"/>
    <mergeCell ref="L1:AD6"/>
    <mergeCell ref="AE1:AN4"/>
    <mergeCell ref="A5:K6"/>
    <mergeCell ref="AE5:AN6"/>
    <mergeCell ref="A7:K9"/>
    <mergeCell ref="L7:AD9"/>
    <mergeCell ref="AE7:AN9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9:D49"/>
    <mergeCell ref="E49:G49"/>
    <mergeCell ref="C50:D50"/>
    <mergeCell ref="E50:G50"/>
    <mergeCell ref="C51:D51"/>
    <mergeCell ref="E51:G5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63:D63"/>
    <mergeCell ref="E63:G63"/>
    <mergeCell ref="C64:D64"/>
    <mergeCell ref="E64:G64"/>
    <mergeCell ref="C65:D65"/>
    <mergeCell ref="E65:G65"/>
    <mergeCell ref="C66:D66"/>
    <mergeCell ref="E66:G6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P25:Q25"/>
    <mergeCell ref="R25:T25"/>
    <mergeCell ref="U25:W25"/>
    <mergeCell ref="X25:Z25"/>
    <mergeCell ref="P26:Q26"/>
    <mergeCell ref="R26:T26"/>
    <mergeCell ref="U26:W26"/>
    <mergeCell ref="X26:Z26"/>
    <mergeCell ref="C62:D62"/>
    <mergeCell ref="E62:G62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47:D47"/>
    <mergeCell ref="E47:G47"/>
    <mergeCell ref="C48:D48"/>
    <mergeCell ref="E48:G48"/>
    <mergeCell ref="P27:Q27"/>
    <mergeCell ref="R27:T27"/>
    <mergeCell ref="U27:W27"/>
    <mergeCell ref="X27:Z27"/>
    <mergeCell ref="P28:Q28"/>
    <mergeCell ref="R28:T28"/>
    <mergeCell ref="U28:W28"/>
    <mergeCell ref="X28:Z28"/>
    <mergeCell ref="P29:Q29"/>
    <mergeCell ref="R29:T29"/>
    <mergeCell ref="U29:W29"/>
    <mergeCell ref="X29:Z29"/>
    <mergeCell ref="P30:Q30"/>
    <mergeCell ref="R30:T30"/>
    <mergeCell ref="U30:W30"/>
    <mergeCell ref="X30:Z30"/>
    <mergeCell ref="P31:Q31"/>
    <mergeCell ref="R31:T31"/>
    <mergeCell ref="U31:W31"/>
    <mergeCell ref="X31:Z31"/>
    <mergeCell ref="P32:Q32"/>
    <mergeCell ref="R32:T32"/>
    <mergeCell ref="U32:W32"/>
    <mergeCell ref="X32:Z32"/>
    <mergeCell ref="P33:Q33"/>
    <mergeCell ref="R33:T33"/>
    <mergeCell ref="U33:W33"/>
    <mergeCell ref="X33:Z33"/>
    <mergeCell ref="P34:Q34"/>
    <mergeCell ref="R34:T34"/>
    <mergeCell ref="U34:W34"/>
    <mergeCell ref="X34:Z34"/>
    <mergeCell ref="P35:Q35"/>
    <mergeCell ref="R35:T35"/>
    <mergeCell ref="U35:W35"/>
    <mergeCell ref="X35:Z35"/>
    <mergeCell ref="P36:Q36"/>
    <mergeCell ref="R36:T36"/>
    <mergeCell ref="U36:W36"/>
    <mergeCell ref="X36:Z36"/>
    <mergeCell ref="P37:Q37"/>
    <mergeCell ref="R37:T37"/>
    <mergeCell ref="U37:W37"/>
    <mergeCell ref="X37:Z37"/>
    <mergeCell ref="P38:Q38"/>
    <mergeCell ref="R38:T38"/>
    <mergeCell ref="U38:W38"/>
    <mergeCell ref="X38:Z38"/>
    <mergeCell ref="P39:Q39"/>
    <mergeCell ref="R39:T39"/>
    <mergeCell ref="U39:W39"/>
    <mergeCell ref="X39:Z39"/>
    <mergeCell ref="P40:Q40"/>
    <mergeCell ref="R40:T40"/>
    <mergeCell ref="U40:W40"/>
    <mergeCell ref="X40:Z40"/>
    <mergeCell ref="P41:Q41"/>
    <mergeCell ref="R41:T41"/>
    <mergeCell ref="U41:W41"/>
    <mergeCell ref="X41:Z41"/>
    <mergeCell ref="P42:Q42"/>
    <mergeCell ref="R42:T42"/>
    <mergeCell ref="U42:W42"/>
    <mergeCell ref="X42:Z42"/>
    <mergeCell ref="P43:Q43"/>
    <mergeCell ref="R43:T43"/>
    <mergeCell ref="U43:W43"/>
    <mergeCell ref="X43:Z43"/>
    <mergeCell ref="P44:Q44"/>
    <mergeCell ref="R44:T44"/>
    <mergeCell ref="U44:W44"/>
    <mergeCell ref="X44:Z44"/>
    <mergeCell ref="P45:Q45"/>
    <mergeCell ref="R45:T45"/>
    <mergeCell ref="U45:W45"/>
    <mergeCell ref="X45:Z45"/>
    <mergeCell ref="P46:Q46"/>
    <mergeCell ref="R46:T46"/>
    <mergeCell ref="U46:W46"/>
    <mergeCell ref="X46:Z46"/>
    <mergeCell ref="P47:Q47"/>
    <mergeCell ref="R47:T47"/>
    <mergeCell ref="U47:W47"/>
    <mergeCell ref="X47:Z47"/>
    <mergeCell ref="P48:Q48"/>
    <mergeCell ref="R48:T48"/>
    <mergeCell ref="U48:W48"/>
    <mergeCell ref="X48:Z48"/>
    <mergeCell ref="P49:Q49"/>
    <mergeCell ref="R49:T49"/>
    <mergeCell ref="U49:W49"/>
    <mergeCell ref="X49:Z49"/>
    <mergeCell ref="P50:Q50"/>
    <mergeCell ref="R50:T50"/>
    <mergeCell ref="U50:W50"/>
    <mergeCell ref="X50:Z50"/>
    <mergeCell ref="P51:Q51"/>
    <mergeCell ref="R51:T51"/>
    <mergeCell ref="U51:W51"/>
    <mergeCell ref="X51:Z51"/>
    <mergeCell ref="P52:Q52"/>
    <mergeCell ref="R52:T52"/>
    <mergeCell ref="U52:W52"/>
    <mergeCell ref="X52:Z52"/>
    <mergeCell ref="P53:Q53"/>
    <mergeCell ref="R53:T53"/>
    <mergeCell ref="U53:W53"/>
    <mergeCell ref="X53:Z53"/>
    <mergeCell ref="P54:Q54"/>
    <mergeCell ref="R54:T54"/>
    <mergeCell ref="U54:W54"/>
    <mergeCell ref="X54:Z54"/>
    <mergeCell ref="P55:Q55"/>
    <mergeCell ref="R55:T55"/>
    <mergeCell ref="U55:W55"/>
    <mergeCell ref="X55:Z55"/>
    <mergeCell ref="P56:Q56"/>
    <mergeCell ref="R56:T56"/>
    <mergeCell ref="U56:W56"/>
    <mergeCell ref="X56:Z56"/>
    <mergeCell ref="U61:W61"/>
    <mergeCell ref="X61:Z61"/>
    <mergeCell ref="P62:Q62"/>
    <mergeCell ref="R62:T62"/>
    <mergeCell ref="U62:W62"/>
    <mergeCell ref="X62:Z62"/>
    <mergeCell ref="P57:Q57"/>
    <mergeCell ref="R57:T57"/>
    <mergeCell ref="U57:W57"/>
    <mergeCell ref="X57:Z57"/>
    <mergeCell ref="P58:Q58"/>
    <mergeCell ref="R58:T58"/>
    <mergeCell ref="U58:W58"/>
    <mergeCell ref="X58:Z58"/>
    <mergeCell ref="P59:Q59"/>
    <mergeCell ref="R59:T59"/>
    <mergeCell ref="U59:W59"/>
    <mergeCell ref="X59:Z59"/>
    <mergeCell ref="AC66:AD66"/>
    <mergeCell ref="AE66:AG66"/>
    <mergeCell ref="AH66:AJ66"/>
    <mergeCell ref="AK66:AM66"/>
    <mergeCell ref="AC67:AD67"/>
    <mergeCell ref="AE67:AG67"/>
    <mergeCell ref="AH67:AJ67"/>
    <mergeCell ref="AK67:AM67"/>
    <mergeCell ref="AK17:AM17"/>
    <mergeCell ref="AK18:AM18"/>
    <mergeCell ref="AK19:AM19"/>
    <mergeCell ref="AC24:AD24"/>
    <mergeCell ref="AE24:AG24"/>
    <mergeCell ref="AH24:AJ24"/>
    <mergeCell ref="AK24:AM24"/>
    <mergeCell ref="AC25:AD25"/>
    <mergeCell ref="AE25:AG25"/>
    <mergeCell ref="AH25:AJ25"/>
    <mergeCell ref="AK25:AM25"/>
    <mergeCell ref="AC26:AD26"/>
    <mergeCell ref="AE26:AG26"/>
    <mergeCell ref="AH26:AJ26"/>
    <mergeCell ref="AK26:AM26"/>
    <mergeCell ref="AC27:AD27"/>
    <mergeCell ref="H17:J17"/>
    <mergeCell ref="K17:M17"/>
    <mergeCell ref="C18:D18"/>
    <mergeCell ref="E18:G18"/>
    <mergeCell ref="H18:J18"/>
    <mergeCell ref="K18:M18"/>
    <mergeCell ref="C19:D19"/>
    <mergeCell ref="E19:G19"/>
    <mergeCell ref="H19:J19"/>
    <mergeCell ref="K19:M19"/>
    <mergeCell ref="C17:D17"/>
    <mergeCell ref="E17:G17"/>
    <mergeCell ref="C67:D67"/>
    <mergeCell ref="E67:G67"/>
    <mergeCell ref="H67:J67"/>
    <mergeCell ref="K67:M67"/>
    <mergeCell ref="P17:Q17"/>
    <mergeCell ref="R17:T17"/>
    <mergeCell ref="U17:W17"/>
    <mergeCell ref="X17:Z17"/>
    <mergeCell ref="P18:Q18"/>
    <mergeCell ref="R18:T18"/>
    <mergeCell ref="U18:W18"/>
    <mergeCell ref="X18:Z18"/>
    <mergeCell ref="P19:Q19"/>
    <mergeCell ref="R19:T19"/>
    <mergeCell ref="U19:W19"/>
    <mergeCell ref="X19:Z19"/>
    <mergeCell ref="P20:Q20"/>
    <mergeCell ref="R20:T20"/>
    <mergeCell ref="U20:W20"/>
    <mergeCell ref="X20:Z20"/>
    <mergeCell ref="P21:Q21"/>
    <mergeCell ref="R21:T21"/>
    <mergeCell ref="U21:W21"/>
    <mergeCell ref="X21:Z21"/>
    <mergeCell ref="P24:Q24"/>
    <mergeCell ref="R24:T24"/>
    <mergeCell ref="U24:W24"/>
    <mergeCell ref="X24:Z24"/>
    <mergeCell ref="U66:W66"/>
    <mergeCell ref="X66:Z66"/>
    <mergeCell ref="P67:Q67"/>
    <mergeCell ref="R67:T67"/>
    <mergeCell ref="U67:W67"/>
    <mergeCell ref="X67:Z67"/>
    <mergeCell ref="U63:W63"/>
    <mergeCell ref="X63:Z63"/>
    <mergeCell ref="P64:Q64"/>
    <mergeCell ref="R64:T64"/>
    <mergeCell ref="U64:W64"/>
    <mergeCell ref="X64:Z64"/>
    <mergeCell ref="P65:Q65"/>
    <mergeCell ref="R65:T65"/>
    <mergeCell ref="U65:W65"/>
    <mergeCell ref="X65:Z65"/>
    <mergeCell ref="U60:W60"/>
    <mergeCell ref="X60:Z60"/>
    <mergeCell ref="P61:Q61"/>
    <mergeCell ref="R61:T61"/>
    <mergeCell ref="AH19:AJ19"/>
    <mergeCell ref="AC20:AD20"/>
    <mergeCell ref="AE20:AG20"/>
    <mergeCell ref="AH20:AJ20"/>
    <mergeCell ref="AC21:AD21"/>
    <mergeCell ref="AE21:AG21"/>
    <mergeCell ref="AH21:AJ21"/>
    <mergeCell ref="AC22:AD22"/>
    <mergeCell ref="AE22:AG22"/>
    <mergeCell ref="AH22:AJ22"/>
    <mergeCell ref="AC30:AD30"/>
    <mergeCell ref="AE30:AG30"/>
    <mergeCell ref="AH30:AJ30"/>
    <mergeCell ref="AK30:AM30"/>
    <mergeCell ref="AC31:AD31"/>
    <mergeCell ref="AE31:AG31"/>
    <mergeCell ref="AH31:AJ31"/>
    <mergeCell ref="AK31:AM31"/>
    <mergeCell ref="AK39:AM39"/>
    <mergeCell ref="AC32:AD32"/>
    <mergeCell ref="AE32:AG32"/>
    <mergeCell ref="AH32:AJ32"/>
    <mergeCell ref="AK32:AM32"/>
    <mergeCell ref="AC33:AD33"/>
    <mergeCell ref="AE33:AG33"/>
    <mergeCell ref="AH33:AJ33"/>
    <mergeCell ref="AK33:AM33"/>
    <mergeCell ref="AC34:AD34"/>
    <mergeCell ref="AE34:AG34"/>
    <mergeCell ref="AH34:AJ34"/>
    <mergeCell ref="AK34:AM34"/>
    <mergeCell ref="AC35:AD35"/>
    <mergeCell ref="AE35:AG35"/>
    <mergeCell ref="AH35:AJ35"/>
    <mergeCell ref="AC52:AD52"/>
    <mergeCell ref="AE52:AG52"/>
    <mergeCell ref="AH52:AJ52"/>
    <mergeCell ref="AK52:AM52"/>
    <mergeCell ref="AC53:AD53"/>
    <mergeCell ref="AE53:AG53"/>
    <mergeCell ref="AH53:AJ53"/>
    <mergeCell ref="AK53:AM53"/>
    <mergeCell ref="AK63:AM63"/>
    <mergeCell ref="AC54:AD54"/>
    <mergeCell ref="AE54:AG54"/>
    <mergeCell ref="AH54:AJ54"/>
    <mergeCell ref="AK54:AM54"/>
    <mergeCell ref="AC55:AD55"/>
    <mergeCell ref="AE55:AG55"/>
    <mergeCell ref="AH55:AJ55"/>
    <mergeCell ref="AK55:AM55"/>
    <mergeCell ref="AC56:AD56"/>
    <mergeCell ref="AE56:AG56"/>
    <mergeCell ref="AH56:AJ56"/>
    <mergeCell ref="AK56:AM56"/>
    <mergeCell ref="AC57:AD57"/>
    <mergeCell ref="AE57:AG57"/>
    <mergeCell ref="AH57:AJ57"/>
    <mergeCell ref="AC64:AD64"/>
    <mergeCell ref="AE64:AG64"/>
    <mergeCell ref="AH64:AJ64"/>
    <mergeCell ref="AK64:AM64"/>
    <mergeCell ref="AC65:AD65"/>
    <mergeCell ref="AE65:AG65"/>
    <mergeCell ref="AH65:AJ65"/>
    <mergeCell ref="AK65:AM65"/>
    <mergeCell ref="AC63:AD63"/>
    <mergeCell ref="AE63:AG63"/>
    <mergeCell ref="AH63:AJ63"/>
  </mergeCells>
  <dataValidations disablePrompts="1" count="1">
    <dataValidation type="list" allowBlank="1" showInputMessage="1" showErrorMessage="1" sqref="WCP983100:WCQ983103 KG57:KH60 UC57:UD60 ADY57:ADZ60 ANU57:ANV60 AXQ57:AXR60 BHM57:BHN60 BRI57:BRJ60 CBE57:CBF60 CLA57:CLB60 CUW57:CUX60 DES57:DET60 DOO57:DOP60 DYK57:DYL60 EIG57:EIH60 ESC57:ESD60 FBY57:FBZ60 FLU57:FLV60 FVQ57:FVR60 GFM57:GFN60 GPI57:GPJ60 GZE57:GZF60 HJA57:HJB60 HSW57:HSX60 ICS57:ICT60 IMO57:IMP60 IWK57:IWL60 JGG57:JGH60 JQC57:JQD60 JZY57:JZZ60 KJU57:KJV60 KTQ57:KTR60 LDM57:LDN60 LNI57:LNJ60 LXE57:LXF60 MHA57:MHB60 MQW57:MQX60 NAS57:NAT60 NKO57:NKP60 NUK57:NUL60 OEG57:OEH60 OOC57:OOD60 OXY57:OXZ60 PHU57:PHV60 PRQ57:PRR60 QBM57:QBN60 QLI57:QLJ60 QVE57:QVF60 RFA57:RFB60 ROW57:ROX60 RYS57:RYT60 SIO57:SIP60 SSK57:SSL60 TCG57:TCH60 TMC57:TMD60 TVY57:TVZ60 UFU57:UFV60 UPQ57:UPR60 UZM57:UZN60 VJI57:VJJ60 VTE57:VTF60 WDA57:WDB60 WMW57:WMX60 WWS57:WWT60 AK65596:AL65599 KG65596:KH65599 UC65596:UD65599 ADY65596:ADZ65599 ANU65596:ANV65599 AXQ65596:AXR65599 BHM65596:BHN65599 BRI65596:BRJ65599 CBE65596:CBF65599 CLA65596:CLB65599 CUW65596:CUX65599 DES65596:DET65599 DOO65596:DOP65599 DYK65596:DYL65599 EIG65596:EIH65599 ESC65596:ESD65599 FBY65596:FBZ65599 FLU65596:FLV65599 FVQ65596:FVR65599 GFM65596:GFN65599 GPI65596:GPJ65599 GZE65596:GZF65599 HJA65596:HJB65599 HSW65596:HSX65599 ICS65596:ICT65599 IMO65596:IMP65599 IWK65596:IWL65599 JGG65596:JGH65599 JQC65596:JQD65599 JZY65596:JZZ65599 KJU65596:KJV65599 KTQ65596:KTR65599 LDM65596:LDN65599 LNI65596:LNJ65599 LXE65596:LXF65599 MHA65596:MHB65599 MQW65596:MQX65599 NAS65596:NAT65599 NKO65596:NKP65599 NUK65596:NUL65599 OEG65596:OEH65599 OOC65596:OOD65599 OXY65596:OXZ65599 PHU65596:PHV65599 PRQ65596:PRR65599 QBM65596:QBN65599 QLI65596:QLJ65599 QVE65596:QVF65599 RFA65596:RFB65599 ROW65596:ROX65599 RYS65596:RYT65599 SIO65596:SIP65599 SSK65596:SSL65599 TCG65596:TCH65599 TMC65596:TMD65599 TVY65596:TVZ65599 UFU65596:UFV65599 UPQ65596:UPR65599 UZM65596:UZN65599 VJI65596:VJJ65599 VTE65596:VTF65599 WDA65596:WDB65599 WMW65596:WMX65599 WWS65596:WWT65599 AK131132:AL131135 KG131132:KH131135 UC131132:UD131135 ADY131132:ADZ131135 ANU131132:ANV131135 AXQ131132:AXR131135 BHM131132:BHN131135 BRI131132:BRJ131135 CBE131132:CBF131135 CLA131132:CLB131135 CUW131132:CUX131135 DES131132:DET131135 DOO131132:DOP131135 DYK131132:DYL131135 EIG131132:EIH131135 ESC131132:ESD131135 FBY131132:FBZ131135 FLU131132:FLV131135 FVQ131132:FVR131135 GFM131132:GFN131135 GPI131132:GPJ131135 GZE131132:GZF131135 HJA131132:HJB131135 HSW131132:HSX131135 ICS131132:ICT131135 IMO131132:IMP131135 IWK131132:IWL131135 JGG131132:JGH131135 JQC131132:JQD131135 JZY131132:JZZ131135 KJU131132:KJV131135 KTQ131132:KTR131135 LDM131132:LDN131135 LNI131132:LNJ131135 LXE131132:LXF131135 MHA131132:MHB131135 MQW131132:MQX131135 NAS131132:NAT131135 NKO131132:NKP131135 NUK131132:NUL131135 OEG131132:OEH131135 OOC131132:OOD131135 OXY131132:OXZ131135 PHU131132:PHV131135 PRQ131132:PRR131135 QBM131132:QBN131135 QLI131132:QLJ131135 QVE131132:QVF131135 RFA131132:RFB131135 ROW131132:ROX131135 RYS131132:RYT131135 SIO131132:SIP131135 SSK131132:SSL131135 TCG131132:TCH131135 TMC131132:TMD131135 TVY131132:TVZ131135 UFU131132:UFV131135 UPQ131132:UPR131135 UZM131132:UZN131135 VJI131132:VJJ131135 VTE131132:VTF131135 WDA131132:WDB131135 WMW131132:WMX131135 WWS131132:WWT131135 AK196668:AL196671 KG196668:KH196671 UC196668:UD196671 ADY196668:ADZ196671 ANU196668:ANV196671 AXQ196668:AXR196671 BHM196668:BHN196671 BRI196668:BRJ196671 CBE196668:CBF196671 CLA196668:CLB196671 CUW196668:CUX196671 DES196668:DET196671 DOO196668:DOP196671 DYK196668:DYL196671 EIG196668:EIH196671 ESC196668:ESD196671 FBY196668:FBZ196671 FLU196668:FLV196671 FVQ196668:FVR196671 GFM196668:GFN196671 GPI196668:GPJ196671 GZE196668:GZF196671 HJA196668:HJB196671 HSW196668:HSX196671 ICS196668:ICT196671 IMO196668:IMP196671 IWK196668:IWL196671 JGG196668:JGH196671 JQC196668:JQD196671 JZY196668:JZZ196671 KJU196668:KJV196671 KTQ196668:KTR196671 LDM196668:LDN196671 LNI196668:LNJ196671 LXE196668:LXF196671 MHA196668:MHB196671 MQW196668:MQX196671 NAS196668:NAT196671 NKO196668:NKP196671 NUK196668:NUL196671 OEG196668:OEH196671 OOC196668:OOD196671 OXY196668:OXZ196671 PHU196668:PHV196671 PRQ196668:PRR196671 QBM196668:QBN196671 QLI196668:QLJ196671 QVE196668:QVF196671 RFA196668:RFB196671 ROW196668:ROX196671 RYS196668:RYT196671 SIO196668:SIP196671 SSK196668:SSL196671 TCG196668:TCH196671 TMC196668:TMD196671 TVY196668:TVZ196671 UFU196668:UFV196671 UPQ196668:UPR196671 UZM196668:UZN196671 VJI196668:VJJ196671 VTE196668:VTF196671 WDA196668:WDB196671 WMW196668:WMX196671 WWS196668:WWT196671 AK262204:AL262207 KG262204:KH262207 UC262204:UD262207 ADY262204:ADZ262207 ANU262204:ANV262207 AXQ262204:AXR262207 BHM262204:BHN262207 BRI262204:BRJ262207 CBE262204:CBF262207 CLA262204:CLB262207 CUW262204:CUX262207 DES262204:DET262207 DOO262204:DOP262207 DYK262204:DYL262207 EIG262204:EIH262207 ESC262204:ESD262207 FBY262204:FBZ262207 FLU262204:FLV262207 FVQ262204:FVR262207 GFM262204:GFN262207 GPI262204:GPJ262207 GZE262204:GZF262207 HJA262204:HJB262207 HSW262204:HSX262207 ICS262204:ICT262207 IMO262204:IMP262207 IWK262204:IWL262207 JGG262204:JGH262207 JQC262204:JQD262207 JZY262204:JZZ262207 KJU262204:KJV262207 KTQ262204:KTR262207 LDM262204:LDN262207 LNI262204:LNJ262207 LXE262204:LXF262207 MHA262204:MHB262207 MQW262204:MQX262207 NAS262204:NAT262207 NKO262204:NKP262207 NUK262204:NUL262207 OEG262204:OEH262207 OOC262204:OOD262207 OXY262204:OXZ262207 PHU262204:PHV262207 PRQ262204:PRR262207 QBM262204:QBN262207 QLI262204:QLJ262207 QVE262204:QVF262207 RFA262204:RFB262207 ROW262204:ROX262207 RYS262204:RYT262207 SIO262204:SIP262207 SSK262204:SSL262207 TCG262204:TCH262207 TMC262204:TMD262207 TVY262204:TVZ262207 UFU262204:UFV262207 UPQ262204:UPR262207 UZM262204:UZN262207 VJI262204:VJJ262207 VTE262204:VTF262207 WDA262204:WDB262207 WMW262204:WMX262207 WWS262204:WWT262207 AK327740:AL327743 KG327740:KH327743 UC327740:UD327743 ADY327740:ADZ327743 ANU327740:ANV327743 AXQ327740:AXR327743 BHM327740:BHN327743 BRI327740:BRJ327743 CBE327740:CBF327743 CLA327740:CLB327743 CUW327740:CUX327743 DES327740:DET327743 DOO327740:DOP327743 DYK327740:DYL327743 EIG327740:EIH327743 ESC327740:ESD327743 FBY327740:FBZ327743 FLU327740:FLV327743 FVQ327740:FVR327743 GFM327740:GFN327743 GPI327740:GPJ327743 GZE327740:GZF327743 HJA327740:HJB327743 HSW327740:HSX327743 ICS327740:ICT327743 IMO327740:IMP327743 IWK327740:IWL327743 JGG327740:JGH327743 JQC327740:JQD327743 JZY327740:JZZ327743 KJU327740:KJV327743 KTQ327740:KTR327743 LDM327740:LDN327743 LNI327740:LNJ327743 LXE327740:LXF327743 MHA327740:MHB327743 MQW327740:MQX327743 NAS327740:NAT327743 NKO327740:NKP327743 NUK327740:NUL327743 OEG327740:OEH327743 OOC327740:OOD327743 OXY327740:OXZ327743 PHU327740:PHV327743 PRQ327740:PRR327743 QBM327740:QBN327743 QLI327740:QLJ327743 QVE327740:QVF327743 RFA327740:RFB327743 ROW327740:ROX327743 RYS327740:RYT327743 SIO327740:SIP327743 SSK327740:SSL327743 TCG327740:TCH327743 TMC327740:TMD327743 TVY327740:TVZ327743 UFU327740:UFV327743 UPQ327740:UPR327743 UZM327740:UZN327743 VJI327740:VJJ327743 VTE327740:VTF327743 WDA327740:WDB327743 WMW327740:WMX327743 WWS327740:WWT327743 AK393276:AL393279 KG393276:KH393279 UC393276:UD393279 ADY393276:ADZ393279 ANU393276:ANV393279 AXQ393276:AXR393279 BHM393276:BHN393279 BRI393276:BRJ393279 CBE393276:CBF393279 CLA393276:CLB393279 CUW393276:CUX393279 DES393276:DET393279 DOO393276:DOP393279 DYK393276:DYL393279 EIG393276:EIH393279 ESC393276:ESD393279 FBY393276:FBZ393279 FLU393276:FLV393279 FVQ393276:FVR393279 GFM393276:GFN393279 GPI393276:GPJ393279 GZE393276:GZF393279 HJA393276:HJB393279 HSW393276:HSX393279 ICS393276:ICT393279 IMO393276:IMP393279 IWK393276:IWL393279 JGG393276:JGH393279 JQC393276:JQD393279 JZY393276:JZZ393279 KJU393276:KJV393279 KTQ393276:KTR393279 LDM393276:LDN393279 LNI393276:LNJ393279 LXE393276:LXF393279 MHA393276:MHB393279 MQW393276:MQX393279 NAS393276:NAT393279 NKO393276:NKP393279 NUK393276:NUL393279 OEG393276:OEH393279 OOC393276:OOD393279 OXY393276:OXZ393279 PHU393276:PHV393279 PRQ393276:PRR393279 QBM393276:QBN393279 QLI393276:QLJ393279 QVE393276:QVF393279 RFA393276:RFB393279 ROW393276:ROX393279 RYS393276:RYT393279 SIO393276:SIP393279 SSK393276:SSL393279 TCG393276:TCH393279 TMC393276:TMD393279 TVY393276:TVZ393279 UFU393276:UFV393279 UPQ393276:UPR393279 UZM393276:UZN393279 VJI393276:VJJ393279 VTE393276:VTF393279 WDA393276:WDB393279 WMW393276:WMX393279 WWS393276:WWT393279 AK458812:AL458815 KG458812:KH458815 UC458812:UD458815 ADY458812:ADZ458815 ANU458812:ANV458815 AXQ458812:AXR458815 BHM458812:BHN458815 BRI458812:BRJ458815 CBE458812:CBF458815 CLA458812:CLB458815 CUW458812:CUX458815 DES458812:DET458815 DOO458812:DOP458815 DYK458812:DYL458815 EIG458812:EIH458815 ESC458812:ESD458815 FBY458812:FBZ458815 FLU458812:FLV458815 FVQ458812:FVR458815 GFM458812:GFN458815 GPI458812:GPJ458815 GZE458812:GZF458815 HJA458812:HJB458815 HSW458812:HSX458815 ICS458812:ICT458815 IMO458812:IMP458815 IWK458812:IWL458815 JGG458812:JGH458815 JQC458812:JQD458815 JZY458812:JZZ458815 KJU458812:KJV458815 KTQ458812:KTR458815 LDM458812:LDN458815 LNI458812:LNJ458815 LXE458812:LXF458815 MHA458812:MHB458815 MQW458812:MQX458815 NAS458812:NAT458815 NKO458812:NKP458815 NUK458812:NUL458815 OEG458812:OEH458815 OOC458812:OOD458815 OXY458812:OXZ458815 PHU458812:PHV458815 PRQ458812:PRR458815 QBM458812:QBN458815 QLI458812:QLJ458815 QVE458812:QVF458815 RFA458812:RFB458815 ROW458812:ROX458815 RYS458812:RYT458815 SIO458812:SIP458815 SSK458812:SSL458815 TCG458812:TCH458815 TMC458812:TMD458815 TVY458812:TVZ458815 UFU458812:UFV458815 UPQ458812:UPR458815 UZM458812:UZN458815 VJI458812:VJJ458815 VTE458812:VTF458815 WDA458812:WDB458815 WMW458812:WMX458815 WWS458812:WWT458815 AK524348:AL524351 KG524348:KH524351 UC524348:UD524351 ADY524348:ADZ524351 ANU524348:ANV524351 AXQ524348:AXR524351 BHM524348:BHN524351 BRI524348:BRJ524351 CBE524348:CBF524351 CLA524348:CLB524351 CUW524348:CUX524351 DES524348:DET524351 DOO524348:DOP524351 DYK524348:DYL524351 EIG524348:EIH524351 ESC524348:ESD524351 FBY524348:FBZ524351 FLU524348:FLV524351 FVQ524348:FVR524351 GFM524348:GFN524351 GPI524348:GPJ524351 GZE524348:GZF524351 HJA524348:HJB524351 HSW524348:HSX524351 ICS524348:ICT524351 IMO524348:IMP524351 IWK524348:IWL524351 JGG524348:JGH524351 JQC524348:JQD524351 JZY524348:JZZ524351 KJU524348:KJV524351 KTQ524348:KTR524351 LDM524348:LDN524351 LNI524348:LNJ524351 LXE524348:LXF524351 MHA524348:MHB524351 MQW524348:MQX524351 NAS524348:NAT524351 NKO524348:NKP524351 NUK524348:NUL524351 OEG524348:OEH524351 OOC524348:OOD524351 OXY524348:OXZ524351 PHU524348:PHV524351 PRQ524348:PRR524351 QBM524348:QBN524351 QLI524348:QLJ524351 QVE524348:QVF524351 RFA524348:RFB524351 ROW524348:ROX524351 RYS524348:RYT524351 SIO524348:SIP524351 SSK524348:SSL524351 TCG524348:TCH524351 TMC524348:TMD524351 TVY524348:TVZ524351 UFU524348:UFV524351 UPQ524348:UPR524351 UZM524348:UZN524351 VJI524348:VJJ524351 VTE524348:VTF524351 WDA524348:WDB524351 WMW524348:WMX524351 WWS524348:WWT524351 AK589884:AL589887 KG589884:KH589887 UC589884:UD589887 ADY589884:ADZ589887 ANU589884:ANV589887 AXQ589884:AXR589887 BHM589884:BHN589887 BRI589884:BRJ589887 CBE589884:CBF589887 CLA589884:CLB589887 CUW589884:CUX589887 DES589884:DET589887 DOO589884:DOP589887 DYK589884:DYL589887 EIG589884:EIH589887 ESC589884:ESD589887 FBY589884:FBZ589887 FLU589884:FLV589887 FVQ589884:FVR589887 GFM589884:GFN589887 GPI589884:GPJ589887 GZE589884:GZF589887 HJA589884:HJB589887 HSW589884:HSX589887 ICS589884:ICT589887 IMO589884:IMP589887 IWK589884:IWL589887 JGG589884:JGH589887 JQC589884:JQD589887 JZY589884:JZZ589887 KJU589884:KJV589887 KTQ589884:KTR589887 LDM589884:LDN589887 LNI589884:LNJ589887 LXE589884:LXF589887 MHA589884:MHB589887 MQW589884:MQX589887 NAS589884:NAT589887 NKO589884:NKP589887 NUK589884:NUL589887 OEG589884:OEH589887 OOC589884:OOD589887 OXY589884:OXZ589887 PHU589884:PHV589887 PRQ589884:PRR589887 QBM589884:QBN589887 QLI589884:QLJ589887 QVE589884:QVF589887 RFA589884:RFB589887 ROW589884:ROX589887 RYS589884:RYT589887 SIO589884:SIP589887 SSK589884:SSL589887 TCG589884:TCH589887 TMC589884:TMD589887 TVY589884:TVZ589887 UFU589884:UFV589887 UPQ589884:UPR589887 UZM589884:UZN589887 VJI589884:VJJ589887 VTE589884:VTF589887 WDA589884:WDB589887 WMW589884:WMX589887 WWS589884:WWT589887 AK655420:AL655423 KG655420:KH655423 UC655420:UD655423 ADY655420:ADZ655423 ANU655420:ANV655423 AXQ655420:AXR655423 BHM655420:BHN655423 BRI655420:BRJ655423 CBE655420:CBF655423 CLA655420:CLB655423 CUW655420:CUX655423 DES655420:DET655423 DOO655420:DOP655423 DYK655420:DYL655423 EIG655420:EIH655423 ESC655420:ESD655423 FBY655420:FBZ655423 FLU655420:FLV655423 FVQ655420:FVR655423 GFM655420:GFN655423 GPI655420:GPJ655423 GZE655420:GZF655423 HJA655420:HJB655423 HSW655420:HSX655423 ICS655420:ICT655423 IMO655420:IMP655423 IWK655420:IWL655423 JGG655420:JGH655423 JQC655420:JQD655423 JZY655420:JZZ655423 KJU655420:KJV655423 KTQ655420:KTR655423 LDM655420:LDN655423 LNI655420:LNJ655423 LXE655420:LXF655423 MHA655420:MHB655423 MQW655420:MQX655423 NAS655420:NAT655423 NKO655420:NKP655423 NUK655420:NUL655423 OEG655420:OEH655423 OOC655420:OOD655423 OXY655420:OXZ655423 PHU655420:PHV655423 PRQ655420:PRR655423 QBM655420:QBN655423 QLI655420:QLJ655423 QVE655420:QVF655423 RFA655420:RFB655423 ROW655420:ROX655423 RYS655420:RYT655423 SIO655420:SIP655423 SSK655420:SSL655423 TCG655420:TCH655423 TMC655420:TMD655423 TVY655420:TVZ655423 UFU655420:UFV655423 UPQ655420:UPR655423 UZM655420:UZN655423 VJI655420:VJJ655423 VTE655420:VTF655423 WDA655420:WDB655423 WMW655420:WMX655423 WWS655420:WWT655423 AK720956:AL720959 KG720956:KH720959 UC720956:UD720959 ADY720956:ADZ720959 ANU720956:ANV720959 AXQ720956:AXR720959 BHM720956:BHN720959 BRI720956:BRJ720959 CBE720956:CBF720959 CLA720956:CLB720959 CUW720956:CUX720959 DES720956:DET720959 DOO720956:DOP720959 DYK720956:DYL720959 EIG720956:EIH720959 ESC720956:ESD720959 FBY720956:FBZ720959 FLU720956:FLV720959 FVQ720956:FVR720959 GFM720956:GFN720959 GPI720956:GPJ720959 GZE720956:GZF720959 HJA720956:HJB720959 HSW720956:HSX720959 ICS720956:ICT720959 IMO720956:IMP720959 IWK720956:IWL720959 JGG720956:JGH720959 JQC720956:JQD720959 JZY720956:JZZ720959 KJU720956:KJV720959 KTQ720956:KTR720959 LDM720956:LDN720959 LNI720956:LNJ720959 LXE720956:LXF720959 MHA720956:MHB720959 MQW720956:MQX720959 NAS720956:NAT720959 NKO720956:NKP720959 NUK720956:NUL720959 OEG720956:OEH720959 OOC720956:OOD720959 OXY720956:OXZ720959 PHU720956:PHV720959 PRQ720956:PRR720959 QBM720956:QBN720959 QLI720956:QLJ720959 QVE720956:QVF720959 RFA720956:RFB720959 ROW720956:ROX720959 RYS720956:RYT720959 SIO720956:SIP720959 SSK720956:SSL720959 TCG720956:TCH720959 TMC720956:TMD720959 TVY720956:TVZ720959 UFU720956:UFV720959 UPQ720956:UPR720959 UZM720956:UZN720959 VJI720956:VJJ720959 VTE720956:VTF720959 WDA720956:WDB720959 WMW720956:WMX720959 WWS720956:WWT720959 AK786492:AL786495 KG786492:KH786495 UC786492:UD786495 ADY786492:ADZ786495 ANU786492:ANV786495 AXQ786492:AXR786495 BHM786492:BHN786495 BRI786492:BRJ786495 CBE786492:CBF786495 CLA786492:CLB786495 CUW786492:CUX786495 DES786492:DET786495 DOO786492:DOP786495 DYK786492:DYL786495 EIG786492:EIH786495 ESC786492:ESD786495 FBY786492:FBZ786495 FLU786492:FLV786495 FVQ786492:FVR786495 GFM786492:GFN786495 GPI786492:GPJ786495 GZE786492:GZF786495 HJA786492:HJB786495 HSW786492:HSX786495 ICS786492:ICT786495 IMO786492:IMP786495 IWK786492:IWL786495 JGG786492:JGH786495 JQC786492:JQD786495 JZY786492:JZZ786495 KJU786492:KJV786495 KTQ786492:KTR786495 LDM786492:LDN786495 LNI786492:LNJ786495 LXE786492:LXF786495 MHA786492:MHB786495 MQW786492:MQX786495 NAS786492:NAT786495 NKO786492:NKP786495 NUK786492:NUL786495 OEG786492:OEH786495 OOC786492:OOD786495 OXY786492:OXZ786495 PHU786492:PHV786495 PRQ786492:PRR786495 QBM786492:QBN786495 QLI786492:QLJ786495 QVE786492:QVF786495 RFA786492:RFB786495 ROW786492:ROX786495 RYS786492:RYT786495 SIO786492:SIP786495 SSK786492:SSL786495 TCG786492:TCH786495 TMC786492:TMD786495 TVY786492:TVZ786495 UFU786492:UFV786495 UPQ786492:UPR786495 UZM786492:UZN786495 VJI786492:VJJ786495 VTE786492:VTF786495 WDA786492:WDB786495 WMW786492:WMX786495 WWS786492:WWT786495 AK852028:AL852031 KG852028:KH852031 UC852028:UD852031 ADY852028:ADZ852031 ANU852028:ANV852031 AXQ852028:AXR852031 BHM852028:BHN852031 BRI852028:BRJ852031 CBE852028:CBF852031 CLA852028:CLB852031 CUW852028:CUX852031 DES852028:DET852031 DOO852028:DOP852031 DYK852028:DYL852031 EIG852028:EIH852031 ESC852028:ESD852031 FBY852028:FBZ852031 FLU852028:FLV852031 FVQ852028:FVR852031 GFM852028:GFN852031 GPI852028:GPJ852031 GZE852028:GZF852031 HJA852028:HJB852031 HSW852028:HSX852031 ICS852028:ICT852031 IMO852028:IMP852031 IWK852028:IWL852031 JGG852028:JGH852031 JQC852028:JQD852031 JZY852028:JZZ852031 KJU852028:KJV852031 KTQ852028:KTR852031 LDM852028:LDN852031 LNI852028:LNJ852031 LXE852028:LXF852031 MHA852028:MHB852031 MQW852028:MQX852031 NAS852028:NAT852031 NKO852028:NKP852031 NUK852028:NUL852031 OEG852028:OEH852031 OOC852028:OOD852031 OXY852028:OXZ852031 PHU852028:PHV852031 PRQ852028:PRR852031 QBM852028:QBN852031 QLI852028:QLJ852031 QVE852028:QVF852031 RFA852028:RFB852031 ROW852028:ROX852031 RYS852028:RYT852031 SIO852028:SIP852031 SSK852028:SSL852031 TCG852028:TCH852031 TMC852028:TMD852031 TVY852028:TVZ852031 UFU852028:UFV852031 UPQ852028:UPR852031 UZM852028:UZN852031 VJI852028:VJJ852031 VTE852028:VTF852031 WDA852028:WDB852031 WMW852028:WMX852031 WWS852028:WWT852031 AK917564:AL917567 KG917564:KH917567 UC917564:UD917567 ADY917564:ADZ917567 ANU917564:ANV917567 AXQ917564:AXR917567 BHM917564:BHN917567 BRI917564:BRJ917567 CBE917564:CBF917567 CLA917564:CLB917567 CUW917564:CUX917567 DES917564:DET917567 DOO917564:DOP917567 DYK917564:DYL917567 EIG917564:EIH917567 ESC917564:ESD917567 FBY917564:FBZ917567 FLU917564:FLV917567 FVQ917564:FVR917567 GFM917564:GFN917567 GPI917564:GPJ917567 GZE917564:GZF917567 HJA917564:HJB917567 HSW917564:HSX917567 ICS917564:ICT917567 IMO917564:IMP917567 IWK917564:IWL917567 JGG917564:JGH917567 JQC917564:JQD917567 JZY917564:JZZ917567 KJU917564:KJV917567 KTQ917564:KTR917567 LDM917564:LDN917567 LNI917564:LNJ917567 LXE917564:LXF917567 MHA917564:MHB917567 MQW917564:MQX917567 NAS917564:NAT917567 NKO917564:NKP917567 NUK917564:NUL917567 OEG917564:OEH917567 OOC917564:OOD917567 OXY917564:OXZ917567 PHU917564:PHV917567 PRQ917564:PRR917567 QBM917564:QBN917567 QLI917564:QLJ917567 QVE917564:QVF917567 RFA917564:RFB917567 ROW917564:ROX917567 RYS917564:RYT917567 SIO917564:SIP917567 SSK917564:SSL917567 TCG917564:TCH917567 TMC917564:TMD917567 TVY917564:TVZ917567 UFU917564:UFV917567 UPQ917564:UPR917567 UZM917564:UZN917567 VJI917564:VJJ917567 VTE917564:VTF917567 WDA917564:WDB917567 WMW917564:WMX917567 WWS917564:WWT917567 AK983100:AL983103 KG983100:KH983103 UC983100:UD983103 ADY983100:ADZ983103 ANU983100:ANV983103 AXQ983100:AXR983103 BHM983100:BHN983103 BRI983100:BRJ983103 CBE983100:CBF983103 CLA983100:CLB983103 CUW983100:CUX983103 DES983100:DET983103 DOO983100:DOP983103 DYK983100:DYL983103 EIG983100:EIH983103 ESC983100:ESD983103 FBY983100:FBZ983103 FLU983100:FLV983103 FVQ983100:FVR983103 GFM983100:GFN983103 GPI983100:GPJ983103 GZE983100:GZF983103 HJA983100:HJB983103 HSW983100:HSX983103 ICS983100:ICT983103 IMO983100:IMP983103 IWK983100:IWL983103 JGG983100:JGH983103 JQC983100:JQD983103 JZY983100:JZZ983103 KJU983100:KJV983103 KTQ983100:KTR983103 LDM983100:LDN983103 LNI983100:LNJ983103 LXE983100:LXF983103 MHA983100:MHB983103 MQW983100:MQX983103 NAS983100:NAT983103 NKO983100:NKP983103 NUK983100:NUL983103 OEG983100:OEH983103 OOC983100:OOD983103 OXY983100:OXZ983103 PHU983100:PHV983103 PRQ983100:PRR983103 QBM983100:QBN983103 QLI983100:QLJ983103 QVE983100:QVF983103 RFA983100:RFB983103 ROW983100:ROX983103 RYS983100:RYT983103 SIO983100:SIP983103 SSK983100:SSL983103 TCG983100:TCH983103 TMC983100:TMD983103 TVY983100:TVZ983103 UFU983100:UFV983103 UPQ983100:UPR983103 UZM983100:UZN983103 VJI983100:VJJ983103 VTE983100:VTF983103 WDA983100:WDB983103 WMW983100:WMX983103 WWS983100:WWT983103 WML983100:WMM983103 JK57:JL60 TG57:TH60 ADC57:ADD60 AMY57:AMZ60 AWU57:AWV60 BGQ57:BGR60 BQM57:BQN60 CAI57:CAJ60 CKE57:CKF60 CUA57:CUB60 DDW57:DDX60 DNS57:DNT60 DXO57:DXP60 EHK57:EHL60 ERG57:ERH60 FBC57:FBD60 FKY57:FKZ60 FUU57:FUV60 GEQ57:GER60 GOM57:GON60 GYI57:GYJ60 HIE57:HIF60 HSA57:HSB60 IBW57:IBX60 ILS57:ILT60 IVO57:IVP60 JFK57:JFL60 JPG57:JPH60 JZC57:JZD60 KIY57:KIZ60 KSU57:KSV60 LCQ57:LCR60 LMM57:LMN60 LWI57:LWJ60 MGE57:MGF60 MQA57:MQB60 MZW57:MZX60 NJS57:NJT60 NTO57:NTP60 ODK57:ODL60 ONG57:ONH60 OXC57:OXD60 PGY57:PGZ60 PQU57:PQV60 QAQ57:QAR60 QKM57:QKN60 QUI57:QUJ60 REE57:REF60 ROA57:ROB60 RXW57:RXX60 SHS57:SHT60 SRO57:SRP60 TBK57:TBL60 TLG57:TLH60 TVC57:TVD60 UEY57:UEZ60 UOU57:UOV60 UYQ57:UYR60 VIM57:VIN60 VSI57:VSJ60 WCE57:WCF60 WMA57:WMB60 WVW57:WVX60 O65596:P65599 JK65596:JL65599 TG65596:TH65599 ADC65596:ADD65599 AMY65596:AMZ65599 AWU65596:AWV65599 BGQ65596:BGR65599 BQM65596:BQN65599 CAI65596:CAJ65599 CKE65596:CKF65599 CUA65596:CUB65599 DDW65596:DDX65599 DNS65596:DNT65599 DXO65596:DXP65599 EHK65596:EHL65599 ERG65596:ERH65599 FBC65596:FBD65599 FKY65596:FKZ65599 FUU65596:FUV65599 GEQ65596:GER65599 GOM65596:GON65599 GYI65596:GYJ65599 HIE65596:HIF65599 HSA65596:HSB65599 IBW65596:IBX65599 ILS65596:ILT65599 IVO65596:IVP65599 JFK65596:JFL65599 JPG65596:JPH65599 JZC65596:JZD65599 KIY65596:KIZ65599 KSU65596:KSV65599 LCQ65596:LCR65599 LMM65596:LMN65599 LWI65596:LWJ65599 MGE65596:MGF65599 MQA65596:MQB65599 MZW65596:MZX65599 NJS65596:NJT65599 NTO65596:NTP65599 ODK65596:ODL65599 ONG65596:ONH65599 OXC65596:OXD65599 PGY65596:PGZ65599 PQU65596:PQV65599 QAQ65596:QAR65599 QKM65596:QKN65599 QUI65596:QUJ65599 REE65596:REF65599 ROA65596:ROB65599 RXW65596:RXX65599 SHS65596:SHT65599 SRO65596:SRP65599 TBK65596:TBL65599 TLG65596:TLH65599 TVC65596:TVD65599 UEY65596:UEZ65599 UOU65596:UOV65599 UYQ65596:UYR65599 VIM65596:VIN65599 VSI65596:VSJ65599 WCE65596:WCF65599 WMA65596:WMB65599 WVW65596:WVX65599 O131132:P131135 JK131132:JL131135 TG131132:TH131135 ADC131132:ADD131135 AMY131132:AMZ131135 AWU131132:AWV131135 BGQ131132:BGR131135 BQM131132:BQN131135 CAI131132:CAJ131135 CKE131132:CKF131135 CUA131132:CUB131135 DDW131132:DDX131135 DNS131132:DNT131135 DXO131132:DXP131135 EHK131132:EHL131135 ERG131132:ERH131135 FBC131132:FBD131135 FKY131132:FKZ131135 FUU131132:FUV131135 GEQ131132:GER131135 GOM131132:GON131135 GYI131132:GYJ131135 HIE131132:HIF131135 HSA131132:HSB131135 IBW131132:IBX131135 ILS131132:ILT131135 IVO131132:IVP131135 JFK131132:JFL131135 JPG131132:JPH131135 JZC131132:JZD131135 KIY131132:KIZ131135 KSU131132:KSV131135 LCQ131132:LCR131135 LMM131132:LMN131135 LWI131132:LWJ131135 MGE131132:MGF131135 MQA131132:MQB131135 MZW131132:MZX131135 NJS131132:NJT131135 NTO131132:NTP131135 ODK131132:ODL131135 ONG131132:ONH131135 OXC131132:OXD131135 PGY131132:PGZ131135 PQU131132:PQV131135 QAQ131132:QAR131135 QKM131132:QKN131135 QUI131132:QUJ131135 REE131132:REF131135 ROA131132:ROB131135 RXW131132:RXX131135 SHS131132:SHT131135 SRO131132:SRP131135 TBK131132:TBL131135 TLG131132:TLH131135 TVC131132:TVD131135 UEY131132:UEZ131135 UOU131132:UOV131135 UYQ131132:UYR131135 VIM131132:VIN131135 VSI131132:VSJ131135 WCE131132:WCF131135 WMA131132:WMB131135 WVW131132:WVX131135 O196668:P196671 JK196668:JL196671 TG196668:TH196671 ADC196668:ADD196671 AMY196668:AMZ196671 AWU196668:AWV196671 BGQ196668:BGR196671 BQM196668:BQN196671 CAI196668:CAJ196671 CKE196668:CKF196671 CUA196668:CUB196671 DDW196668:DDX196671 DNS196668:DNT196671 DXO196668:DXP196671 EHK196668:EHL196671 ERG196668:ERH196671 FBC196668:FBD196671 FKY196668:FKZ196671 FUU196668:FUV196671 GEQ196668:GER196671 GOM196668:GON196671 GYI196668:GYJ196671 HIE196668:HIF196671 HSA196668:HSB196671 IBW196668:IBX196671 ILS196668:ILT196671 IVO196668:IVP196671 JFK196668:JFL196671 JPG196668:JPH196671 JZC196668:JZD196671 KIY196668:KIZ196671 KSU196668:KSV196671 LCQ196668:LCR196671 LMM196668:LMN196671 LWI196668:LWJ196671 MGE196668:MGF196671 MQA196668:MQB196671 MZW196668:MZX196671 NJS196668:NJT196671 NTO196668:NTP196671 ODK196668:ODL196671 ONG196668:ONH196671 OXC196668:OXD196671 PGY196668:PGZ196671 PQU196668:PQV196671 QAQ196668:QAR196671 QKM196668:QKN196671 QUI196668:QUJ196671 REE196668:REF196671 ROA196668:ROB196671 RXW196668:RXX196671 SHS196668:SHT196671 SRO196668:SRP196671 TBK196668:TBL196671 TLG196668:TLH196671 TVC196668:TVD196671 UEY196668:UEZ196671 UOU196668:UOV196671 UYQ196668:UYR196671 VIM196668:VIN196671 VSI196668:VSJ196671 WCE196668:WCF196671 WMA196668:WMB196671 WVW196668:WVX196671 O262204:P262207 JK262204:JL262207 TG262204:TH262207 ADC262204:ADD262207 AMY262204:AMZ262207 AWU262204:AWV262207 BGQ262204:BGR262207 BQM262204:BQN262207 CAI262204:CAJ262207 CKE262204:CKF262207 CUA262204:CUB262207 DDW262204:DDX262207 DNS262204:DNT262207 DXO262204:DXP262207 EHK262204:EHL262207 ERG262204:ERH262207 FBC262204:FBD262207 FKY262204:FKZ262207 FUU262204:FUV262207 GEQ262204:GER262207 GOM262204:GON262207 GYI262204:GYJ262207 HIE262204:HIF262207 HSA262204:HSB262207 IBW262204:IBX262207 ILS262204:ILT262207 IVO262204:IVP262207 JFK262204:JFL262207 JPG262204:JPH262207 JZC262204:JZD262207 KIY262204:KIZ262207 KSU262204:KSV262207 LCQ262204:LCR262207 LMM262204:LMN262207 LWI262204:LWJ262207 MGE262204:MGF262207 MQA262204:MQB262207 MZW262204:MZX262207 NJS262204:NJT262207 NTO262204:NTP262207 ODK262204:ODL262207 ONG262204:ONH262207 OXC262204:OXD262207 PGY262204:PGZ262207 PQU262204:PQV262207 QAQ262204:QAR262207 QKM262204:QKN262207 QUI262204:QUJ262207 REE262204:REF262207 ROA262204:ROB262207 RXW262204:RXX262207 SHS262204:SHT262207 SRO262204:SRP262207 TBK262204:TBL262207 TLG262204:TLH262207 TVC262204:TVD262207 UEY262204:UEZ262207 UOU262204:UOV262207 UYQ262204:UYR262207 VIM262204:VIN262207 VSI262204:VSJ262207 WCE262204:WCF262207 WMA262204:WMB262207 WVW262204:WVX262207 O327740:P327743 JK327740:JL327743 TG327740:TH327743 ADC327740:ADD327743 AMY327740:AMZ327743 AWU327740:AWV327743 BGQ327740:BGR327743 BQM327740:BQN327743 CAI327740:CAJ327743 CKE327740:CKF327743 CUA327740:CUB327743 DDW327740:DDX327743 DNS327740:DNT327743 DXO327740:DXP327743 EHK327740:EHL327743 ERG327740:ERH327743 FBC327740:FBD327743 FKY327740:FKZ327743 FUU327740:FUV327743 GEQ327740:GER327743 GOM327740:GON327743 GYI327740:GYJ327743 HIE327740:HIF327743 HSA327740:HSB327743 IBW327740:IBX327743 ILS327740:ILT327743 IVO327740:IVP327743 JFK327740:JFL327743 JPG327740:JPH327743 JZC327740:JZD327743 KIY327740:KIZ327743 KSU327740:KSV327743 LCQ327740:LCR327743 LMM327740:LMN327743 LWI327740:LWJ327743 MGE327740:MGF327743 MQA327740:MQB327743 MZW327740:MZX327743 NJS327740:NJT327743 NTO327740:NTP327743 ODK327740:ODL327743 ONG327740:ONH327743 OXC327740:OXD327743 PGY327740:PGZ327743 PQU327740:PQV327743 QAQ327740:QAR327743 QKM327740:QKN327743 QUI327740:QUJ327743 REE327740:REF327743 ROA327740:ROB327743 RXW327740:RXX327743 SHS327740:SHT327743 SRO327740:SRP327743 TBK327740:TBL327743 TLG327740:TLH327743 TVC327740:TVD327743 UEY327740:UEZ327743 UOU327740:UOV327743 UYQ327740:UYR327743 VIM327740:VIN327743 VSI327740:VSJ327743 WCE327740:WCF327743 WMA327740:WMB327743 WVW327740:WVX327743 O393276:P393279 JK393276:JL393279 TG393276:TH393279 ADC393276:ADD393279 AMY393276:AMZ393279 AWU393276:AWV393279 BGQ393276:BGR393279 BQM393276:BQN393279 CAI393276:CAJ393279 CKE393276:CKF393279 CUA393276:CUB393279 DDW393276:DDX393279 DNS393276:DNT393279 DXO393276:DXP393279 EHK393276:EHL393279 ERG393276:ERH393279 FBC393276:FBD393279 FKY393276:FKZ393279 FUU393276:FUV393279 GEQ393276:GER393279 GOM393276:GON393279 GYI393276:GYJ393279 HIE393276:HIF393279 HSA393276:HSB393279 IBW393276:IBX393279 ILS393276:ILT393279 IVO393276:IVP393279 JFK393276:JFL393279 JPG393276:JPH393279 JZC393276:JZD393279 KIY393276:KIZ393279 KSU393276:KSV393279 LCQ393276:LCR393279 LMM393276:LMN393279 LWI393276:LWJ393279 MGE393276:MGF393279 MQA393276:MQB393279 MZW393276:MZX393279 NJS393276:NJT393279 NTO393276:NTP393279 ODK393276:ODL393279 ONG393276:ONH393279 OXC393276:OXD393279 PGY393276:PGZ393279 PQU393276:PQV393279 QAQ393276:QAR393279 QKM393276:QKN393279 QUI393276:QUJ393279 REE393276:REF393279 ROA393276:ROB393279 RXW393276:RXX393279 SHS393276:SHT393279 SRO393276:SRP393279 TBK393276:TBL393279 TLG393276:TLH393279 TVC393276:TVD393279 UEY393276:UEZ393279 UOU393276:UOV393279 UYQ393276:UYR393279 VIM393276:VIN393279 VSI393276:VSJ393279 WCE393276:WCF393279 WMA393276:WMB393279 WVW393276:WVX393279 O458812:P458815 JK458812:JL458815 TG458812:TH458815 ADC458812:ADD458815 AMY458812:AMZ458815 AWU458812:AWV458815 BGQ458812:BGR458815 BQM458812:BQN458815 CAI458812:CAJ458815 CKE458812:CKF458815 CUA458812:CUB458815 DDW458812:DDX458815 DNS458812:DNT458815 DXO458812:DXP458815 EHK458812:EHL458815 ERG458812:ERH458815 FBC458812:FBD458815 FKY458812:FKZ458815 FUU458812:FUV458815 GEQ458812:GER458815 GOM458812:GON458815 GYI458812:GYJ458815 HIE458812:HIF458815 HSA458812:HSB458815 IBW458812:IBX458815 ILS458812:ILT458815 IVO458812:IVP458815 JFK458812:JFL458815 JPG458812:JPH458815 JZC458812:JZD458815 KIY458812:KIZ458815 KSU458812:KSV458815 LCQ458812:LCR458815 LMM458812:LMN458815 LWI458812:LWJ458815 MGE458812:MGF458815 MQA458812:MQB458815 MZW458812:MZX458815 NJS458812:NJT458815 NTO458812:NTP458815 ODK458812:ODL458815 ONG458812:ONH458815 OXC458812:OXD458815 PGY458812:PGZ458815 PQU458812:PQV458815 QAQ458812:QAR458815 QKM458812:QKN458815 QUI458812:QUJ458815 REE458812:REF458815 ROA458812:ROB458815 RXW458812:RXX458815 SHS458812:SHT458815 SRO458812:SRP458815 TBK458812:TBL458815 TLG458812:TLH458815 TVC458812:TVD458815 UEY458812:UEZ458815 UOU458812:UOV458815 UYQ458812:UYR458815 VIM458812:VIN458815 VSI458812:VSJ458815 WCE458812:WCF458815 WMA458812:WMB458815 WVW458812:WVX458815 O524348:P524351 JK524348:JL524351 TG524348:TH524351 ADC524348:ADD524351 AMY524348:AMZ524351 AWU524348:AWV524351 BGQ524348:BGR524351 BQM524348:BQN524351 CAI524348:CAJ524351 CKE524348:CKF524351 CUA524348:CUB524351 DDW524348:DDX524351 DNS524348:DNT524351 DXO524348:DXP524351 EHK524348:EHL524351 ERG524348:ERH524351 FBC524348:FBD524351 FKY524348:FKZ524351 FUU524348:FUV524351 GEQ524348:GER524351 GOM524348:GON524351 GYI524348:GYJ524351 HIE524348:HIF524351 HSA524348:HSB524351 IBW524348:IBX524351 ILS524348:ILT524351 IVO524348:IVP524351 JFK524348:JFL524351 JPG524348:JPH524351 JZC524348:JZD524351 KIY524348:KIZ524351 KSU524348:KSV524351 LCQ524348:LCR524351 LMM524348:LMN524351 LWI524348:LWJ524351 MGE524348:MGF524351 MQA524348:MQB524351 MZW524348:MZX524351 NJS524348:NJT524351 NTO524348:NTP524351 ODK524348:ODL524351 ONG524348:ONH524351 OXC524348:OXD524351 PGY524348:PGZ524351 PQU524348:PQV524351 QAQ524348:QAR524351 QKM524348:QKN524351 QUI524348:QUJ524351 REE524348:REF524351 ROA524348:ROB524351 RXW524348:RXX524351 SHS524348:SHT524351 SRO524348:SRP524351 TBK524348:TBL524351 TLG524348:TLH524351 TVC524348:TVD524351 UEY524348:UEZ524351 UOU524348:UOV524351 UYQ524348:UYR524351 VIM524348:VIN524351 VSI524348:VSJ524351 WCE524348:WCF524351 WMA524348:WMB524351 WVW524348:WVX524351 O589884:P589887 JK589884:JL589887 TG589884:TH589887 ADC589884:ADD589887 AMY589884:AMZ589887 AWU589884:AWV589887 BGQ589884:BGR589887 BQM589884:BQN589887 CAI589884:CAJ589887 CKE589884:CKF589887 CUA589884:CUB589887 DDW589884:DDX589887 DNS589884:DNT589887 DXO589884:DXP589887 EHK589884:EHL589887 ERG589884:ERH589887 FBC589884:FBD589887 FKY589884:FKZ589887 FUU589884:FUV589887 GEQ589884:GER589887 GOM589884:GON589887 GYI589884:GYJ589887 HIE589884:HIF589887 HSA589884:HSB589887 IBW589884:IBX589887 ILS589884:ILT589887 IVO589884:IVP589887 JFK589884:JFL589887 JPG589884:JPH589887 JZC589884:JZD589887 KIY589884:KIZ589887 KSU589884:KSV589887 LCQ589884:LCR589887 LMM589884:LMN589887 LWI589884:LWJ589887 MGE589884:MGF589887 MQA589884:MQB589887 MZW589884:MZX589887 NJS589884:NJT589887 NTO589884:NTP589887 ODK589884:ODL589887 ONG589884:ONH589887 OXC589884:OXD589887 PGY589884:PGZ589887 PQU589884:PQV589887 QAQ589884:QAR589887 QKM589884:QKN589887 QUI589884:QUJ589887 REE589884:REF589887 ROA589884:ROB589887 RXW589884:RXX589887 SHS589884:SHT589887 SRO589884:SRP589887 TBK589884:TBL589887 TLG589884:TLH589887 TVC589884:TVD589887 UEY589884:UEZ589887 UOU589884:UOV589887 UYQ589884:UYR589887 VIM589884:VIN589887 VSI589884:VSJ589887 WCE589884:WCF589887 WMA589884:WMB589887 WVW589884:WVX589887 O655420:P655423 JK655420:JL655423 TG655420:TH655423 ADC655420:ADD655423 AMY655420:AMZ655423 AWU655420:AWV655423 BGQ655420:BGR655423 BQM655420:BQN655423 CAI655420:CAJ655423 CKE655420:CKF655423 CUA655420:CUB655423 DDW655420:DDX655423 DNS655420:DNT655423 DXO655420:DXP655423 EHK655420:EHL655423 ERG655420:ERH655423 FBC655420:FBD655423 FKY655420:FKZ655423 FUU655420:FUV655423 GEQ655420:GER655423 GOM655420:GON655423 GYI655420:GYJ655423 HIE655420:HIF655423 HSA655420:HSB655423 IBW655420:IBX655423 ILS655420:ILT655423 IVO655420:IVP655423 JFK655420:JFL655423 JPG655420:JPH655423 JZC655420:JZD655423 KIY655420:KIZ655423 KSU655420:KSV655423 LCQ655420:LCR655423 LMM655420:LMN655423 LWI655420:LWJ655423 MGE655420:MGF655423 MQA655420:MQB655423 MZW655420:MZX655423 NJS655420:NJT655423 NTO655420:NTP655423 ODK655420:ODL655423 ONG655420:ONH655423 OXC655420:OXD655423 PGY655420:PGZ655423 PQU655420:PQV655423 QAQ655420:QAR655423 QKM655420:QKN655423 QUI655420:QUJ655423 REE655420:REF655423 ROA655420:ROB655423 RXW655420:RXX655423 SHS655420:SHT655423 SRO655420:SRP655423 TBK655420:TBL655423 TLG655420:TLH655423 TVC655420:TVD655423 UEY655420:UEZ655423 UOU655420:UOV655423 UYQ655420:UYR655423 VIM655420:VIN655423 VSI655420:VSJ655423 WCE655420:WCF655423 WMA655420:WMB655423 WVW655420:WVX655423 O720956:P720959 JK720956:JL720959 TG720956:TH720959 ADC720956:ADD720959 AMY720956:AMZ720959 AWU720956:AWV720959 BGQ720956:BGR720959 BQM720956:BQN720959 CAI720956:CAJ720959 CKE720956:CKF720959 CUA720956:CUB720959 DDW720956:DDX720959 DNS720956:DNT720959 DXO720956:DXP720959 EHK720956:EHL720959 ERG720956:ERH720959 FBC720956:FBD720959 FKY720956:FKZ720959 FUU720956:FUV720959 GEQ720956:GER720959 GOM720956:GON720959 GYI720956:GYJ720959 HIE720956:HIF720959 HSA720956:HSB720959 IBW720956:IBX720959 ILS720956:ILT720959 IVO720956:IVP720959 JFK720956:JFL720959 JPG720956:JPH720959 JZC720956:JZD720959 KIY720956:KIZ720959 KSU720956:KSV720959 LCQ720956:LCR720959 LMM720956:LMN720959 LWI720956:LWJ720959 MGE720956:MGF720959 MQA720956:MQB720959 MZW720956:MZX720959 NJS720956:NJT720959 NTO720956:NTP720959 ODK720956:ODL720959 ONG720956:ONH720959 OXC720956:OXD720959 PGY720956:PGZ720959 PQU720956:PQV720959 QAQ720956:QAR720959 QKM720956:QKN720959 QUI720956:QUJ720959 REE720956:REF720959 ROA720956:ROB720959 RXW720956:RXX720959 SHS720956:SHT720959 SRO720956:SRP720959 TBK720956:TBL720959 TLG720956:TLH720959 TVC720956:TVD720959 UEY720956:UEZ720959 UOU720956:UOV720959 UYQ720956:UYR720959 VIM720956:VIN720959 VSI720956:VSJ720959 WCE720956:WCF720959 WMA720956:WMB720959 WVW720956:WVX720959 O786492:P786495 JK786492:JL786495 TG786492:TH786495 ADC786492:ADD786495 AMY786492:AMZ786495 AWU786492:AWV786495 BGQ786492:BGR786495 BQM786492:BQN786495 CAI786492:CAJ786495 CKE786492:CKF786495 CUA786492:CUB786495 DDW786492:DDX786495 DNS786492:DNT786495 DXO786492:DXP786495 EHK786492:EHL786495 ERG786492:ERH786495 FBC786492:FBD786495 FKY786492:FKZ786495 FUU786492:FUV786495 GEQ786492:GER786495 GOM786492:GON786495 GYI786492:GYJ786495 HIE786492:HIF786495 HSA786492:HSB786495 IBW786492:IBX786495 ILS786492:ILT786495 IVO786492:IVP786495 JFK786492:JFL786495 JPG786492:JPH786495 JZC786492:JZD786495 KIY786492:KIZ786495 KSU786492:KSV786495 LCQ786492:LCR786495 LMM786492:LMN786495 LWI786492:LWJ786495 MGE786492:MGF786495 MQA786492:MQB786495 MZW786492:MZX786495 NJS786492:NJT786495 NTO786492:NTP786495 ODK786492:ODL786495 ONG786492:ONH786495 OXC786492:OXD786495 PGY786492:PGZ786495 PQU786492:PQV786495 QAQ786492:QAR786495 QKM786492:QKN786495 QUI786492:QUJ786495 REE786492:REF786495 ROA786492:ROB786495 RXW786492:RXX786495 SHS786492:SHT786495 SRO786492:SRP786495 TBK786492:TBL786495 TLG786492:TLH786495 TVC786492:TVD786495 UEY786492:UEZ786495 UOU786492:UOV786495 UYQ786492:UYR786495 VIM786492:VIN786495 VSI786492:VSJ786495 WCE786492:WCF786495 WMA786492:WMB786495 WVW786492:WVX786495 O852028:P852031 JK852028:JL852031 TG852028:TH852031 ADC852028:ADD852031 AMY852028:AMZ852031 AWU852028:AWV852031 BGQ852028:BGR852031 BQM852028:BQN852031 CAI852028:CAJ852031 CKE852028:CKF852031 CUA852028:CUB852031 DDW852028:DDX852031 DNS852028:DNT852031 DXO852028:DXP852031 EHK852028:EHL852031 ERG852028:ERH852031 FBC852028:FBD852031 FKY852028:FKZ852031 FUU852028:FUV852031 GEQ852028:GER852031 GOM852028:GON852031 GYI852028:GYJ852031 HIE852028:HIF852031 HSA852028:HSB852031 IBW852028:IBX852031 ILS852028:ILT852031 IVO852028:IVP852031 JFK852028:JFL852031 JPG852028:JPH852031 JZC852028:JZD852031 KIY852028:KIZ852031 KSU852028:KSV852031 LCQ852028:LCR852031 LMM852028:LMN852031 LWI852028:LWJ852031 MGE852028:MGF852031 MQA852028:MQB852031 MZW852028:MZX852031 NJS852028:NJT852031 NTO852028:NTP852031 ODK852028:ODL852031 ONG852028:ONH852031 OXC852028:OXD852031 PGY852028:PGZ852031 PQU852028:PQV852031 QAQ852028:QAR852031 QKM852028:QKN852031 QUI852028:QUJ852031 REE852028:REF852031 ROA852028:ROB852031 RXW852028:RXX852031 SHS852028:SHT852031 SRO852028:SRP852031 TBK852028:TBL852031 TLG852028:TLH852031 TVC852028:TVD852031 UEY852028:UEZ852031 UOU852028:UOV852031 UYQ852028:UYR852031 VIM852028:VIN852031 VSI852028:VSJ852031 WCE852028:WCF852031 WMA852028:WMB852031 WVW852028:WVX852031 O917564:P917567 JK917564:JL917567 TG917564:TH917567 ADC917564:ADD917567 AMY917564:AMZ917567 AWU917564:AWV917567 BGQ917564:BGR917567 BQM917564:BQN917567 CAI917564:CAJ917567 CKE917564:CKF917567 CUA917564:CUB917567 DDW917564:DDX917567 DNS917564:DNT917567 DXO917564:DXP917567 EHK917564:EHL917567 ERG917564:ERH917567 FBC917564:FBD917567 FKY917564:FKZ917567 FUU917564:FUV917567 GEQ917564:GER917567 GOM917564:GON917567 GYI917564:GYJ917567 HIE917564:HIF917567 HSA917564:HSB917567 IBW917564:IBX917567 ILS917564:ILT917567 IVO917564:IVP917567 JFK917564:JFL917567 JPG917564:JPH917567 JZC917564:JZD917567 KIY917564:KIZ917567 KSU917564:KSV917567 LCQ917564:LCR917567 LMM917564:LMN917567 LWI917564:LWJ917567 MGE917564:MGF917567 MQA917564:MQB917567 MZW917564:MZX917567 NJS917564:NJT917567 NTO917564:NTP917567 ODK917564:ODL917567 ONG917564:ONH917567 OXC917564:OXD917567 PGY917564:PGZ917567 PQU917564:PQV917567 QAQ917564:QAR917567 QKM917564:QKN917567 QUI917564:QUJ917567 REE917564:REF917567 ROA917564:ROB917567 RXW917564:RXX917567 SHS917564:SHT917567 SRO917564:SRP917567 TBK917564:TBL917567 TLG917564:TLH917567 TVC917564:TVD917567 UEY917564:UEZ917567 UOU917564:UOV917567 UYQ917564:UYR917567 VIM917564:VIN917567 VSI917564:VSJ917567 WCE917564:WCF917567 WMA917564:WMB917567 WVW917564:WVX917567 O983100:P983103 JK983100:JL983103 TG983100:TH983103 ADC983100:ADD983103 AMY983100:AMZ983103 AWU983100:AWV983103 BGQ983100:BGR983103 BQM983100:BQN983103 CAI983100:CAJ983103 CKE983100:CKF983103 CUA983100:CUB983103 DDW983100:DDX983103 DNS983100:DNT983103 DXO983100:DXP983103 EHK983100:EHL983103 ERG983100:ERH983103 FBC983100:FBD983103 FKY983100:FKZ983103 FUU983100:FUV983103 GEQ983100:GER983103 GOM983100:GON983103 GYI983100:GYJ983103 HIE983100:HIF983103 HSA983100:HSB983103 IBW983100:IBX983103 ILS983100:ILT983103 IVO983100:IVP983103 JFK983100:JFL983103 JPG983100:JPH983103 JZC983100:JZD983103 KIY983100:KIZ983103 KSU983100:KSV983103 LCQ983100:LCR983103 LMM983100:LMN983103 LWI983100:LWJ983103 MGE983100:MGF983103 MQA983100:MQB983103 MZW983100:MZX983103 NJS983100:NJT983103 NTO983100:NTP983103 ODK983100:ODL983103 ONG983100:ONH983103 OXC983100:OXD983103 PGY983100:PGZ983103 PQU983100:PQV983103 QAQ983100:QAR983103 QKM983100:QKN983103 QUI983100:QUJ983103 REE983100:REF983103 ROA983100:ROB983103 RXW983100:RXX983103 SHS983100:SHT983103 SRO983100:SRP983103 TBK983100:TBL983103 TLG983100:TLH983103 TVC983100:TVD983103 UEY983100:UEZ983103 UOU983100:UOV983103 UYQ983100:UYR983103 VIM983100:VIN983103 VSI983100:VSJ983103 WCE983100:WCF983103 WMA983100:WMB983103 WVW983100:WVX983103 WWH983100:WWI983103 JV57:JW60 TR57:TS60 ADN57:ADO60 ANJ57:ANK60 AXF57:AXG60 BHB57:BHC60 BQX57:BQY60 CAT57:CAU60 CKP57:CKQ60 CUL57:CUM60 DEH57:DEI60 DOD57:DOE60 DXZ57:DYA60 EHV57:EHW60 ERR57:ERS60 FBN57:FBO60 FLJ57:FLK60 FVF57:FVG60 GFB57:GFC60 GOX57:GOY60 GYT57:GYU60 HIP57:HIQ60 HSL57:HSM60 ICH57:ICI60 IMD57:IME60 IVZ57:IWA60 JFV57:JFW60 JPR57:JPS60 JZN57:JZO60 KJJ57:KJK60 KTF57:KTG60 LDB57:LDC60 LMX57:LMY60 LWT57:LWU60 MGP57:MGQ60 MQL57:MQM60 NAH57:NAI60 NKD57:NKE60 NTZ57:NUA60 ODV57:ODW60 ONR57:ONS60 OXN57:OXO60 PHJ57:PHK60 PRF57:PRG60 QBB57:QBC60 QKX57:QKY60 QUT57:QUU60 REP57:REQ60 ROL57:ROM60 RYH57:RYI60 SID57:SIE60 SRZ57:SSA60 TBV57:TBW60 TLR57:TLS60 TVN57:TVO60 UFJ57:UFK60 UPF57:UPG60 UZB57:UZC60 VIX57:VIY60 VST57:VSU60 WCP57:WCQ60 WML57:WMM60 WWH57:WWI60 Z65596:AA65599 JV65596:JW65599 TR65596:TS65599 ADN65596:ADO65599 ANJ65596:ANK65599 AXF65596:AXG65599 BHB65596:BHC65599 BQX65596:BQY65599 CAT65596:CAU65599 CKP65596:CKQ65599 CUL65596:CUM65599 DEH65596:DEI65599 DOD65596:DOE65599 DXZ65596:DYA65599 EHV65596:EHW65599 ERR65596:ERS65599 FBN65596:FBO65599 FLJ65596:FLK65599 FVF65596:FVG65599 GFB65596:GFC65599 GOX65596:GOY65599 GYT65596:GYU65599 HIP65596:HIQ65599 HSL65596:HSM65599 ICH65596:ICI65599 IMD65596:IME65599 IVZ65596:IWA65599 JFV65596:JFW65599 JPR65596:JPS65599 JZN65596:JZO65599 KJJ65596:KJK65599 KTF65596:KTG65599 LDB65596:LDC65599 LMX65596:LMY65599 LWT65596:LWU65599 MGP65596:MGQ65599 MQL65596:MQM65599 NAH65596:NAI65599 NKD65596:NKE65599 NTZ65596:NUA65599 ODV65596:ODW65599 ONR65596:ONS65599 OXN65596:OXO65599 PHJ65596:PHK65599 PRF65596:PRG65599 QBB65596:QBC65599 QKX65596:QKY65599 QUT65596:QUU65599 REP65596:REQ65599 ROL65596:ROM65599 RYH65596:RYI65599 SID65596:SIE65599 SRZ65596:SSA65599 TBV65596:TBW65599 TLR65596:TLS65599 TVN65596:TVO65599 UFJ65596:UFK65599 UPF65596:UPG65599 UZB65596:UZC65599 VIX65596:VIY65599 VST65596:VSU65599 WCP65596:WCQ65599 WML65596:WMM65599 WWH65596:WWI65599 Z131132:AA131135 JV131132:JW131135 TR131132:TS131135 ADN131132:ADO131135 ANJ131132:ANK131135 AXF131132:AXG131135 BHB131132:BHC131135 BQX131132:BQY131135 CAT131132:CAU131135 CKP131132:CKQ131135 CUL131132:CUM131135 DEH131132:DEI131135 DOD131132:DOE131135 DXZ131132:DYA131135 EHV131132:EHW131135 ERR131132:ERS131135 FBN131132:FBO131135 FLJ131132:FLK131135 FVF131132:FVG131135 GFB131132:GFC131135 GOX131132:GOY131135 GYT131132:GYU131135 HIP131132:HIQ131135 HSL131132:HSM131135 ICH131132:ICI131135 IMD131132:IME131135 IVZ131132:IWA131135 JFV131132:JFW131135 JPR131132:JPS131135 JZN131132:JZO131135 KJJ131132:KJK131135 KTF131132:KTG131135 LDB131132:LDC131135 LMX131132:LMY131135 LWT131132:LWU131135 MGP131132:MGQ131135 MQL131132:MQM131135 NAH131132:NAI131135 NKD131132:NKE131135 NTZ131132:NUA131135 ODV131132:ODW131135 ONR131132:ONS131135 OXN131132:OXO131135 PHJ131132:PHK131135 PRF131132:PRG131135 QBB131132:QBC131135 QKX131132:QKY131135 QUT131132:QUU131135 REP131132:REQ131135 ROL131132:ROM131135 RYH131132:RYI131135 SID131132:SIE131135 SRZ131132:SSA131135 TBV131132:TBW131135 TLR131132:TLS131135 TVN131132:TVO131135 UFJ131132:UFK131135 UPF131132:UPG131135 UZB131132:UZC131135 VIX131132:VIY131135 VST131132:VSU131135 WCP131132:WCQ131135 WML131132:WMM131135 WWH131132:WWI131135 Z196668:AA196671 JV196668:JW196671 TR196668:TS196671 ADN196668:ADO196671 ANJ196668:ANK196671 AXF196668:AXG196671 BHB196668:BHC196671 BQX196668:BQY196671 CAT196668:CAU196671 CKP196668:CKQ196671 CUL196668:CUM196671 DEH196668:DEI196671 DOD196668:DOE196671 DXZ196668:DYA196671 EHV196668:EHW196671 ERR196668:ERS196671 FBN196668:FBO196671 FLJ196668:FLK196671 FVF196668:FVG196671 GFB196668:GFC196671 GOX196668:GOY196671 GYT196668:GYU196671 HIP196668:HIQ196671 HSL196668:HSM196671 ICH196668:ICI196671 IMD196668:IME196671 IVZ196668:IWA196671 JFV196668:JFW196671 JPR196668:JPS196671 JZN196668:JZO196671 KJJ196668:KJK196671 KTF196668:KTG196671 LDB196668:LDC196671 LMX196668:LMY196671 LWT196668:LWU196671 MGP196668:MGQ196671 MQL196668:MQM196671 NAH196668:NAI196671 NKD196668:NKE196671 NTZ196668:NUA196671 ODV196668:ODW196671 ONR196668:ONS196671 OXN196668:OXO196671 PHJ196668:PHK196671 PRF196668:PRG196671 QBB196668:QBC196671 QKX196668:QKY196671 QUT196668:QUU196671 REP196668:REQ196671 ROL196668:ROM196671 RYH196668:RYI196671 SID196668:SIE196671 SRZ196668:SSA196671 TBV196668:TBW196671 TLR196668:TLS196671 TVN196668:TVO196671 UFJ196668:UFK196671 UPF196668:UPG196671 UZB196668:UZC196671 VIX196668:VIY196671 VST196668:VSU196671 WCP196668:WCQ196671 WML196668:WMM196671 WWH196668:WWI196671 Z262204:AA262207 JV262204:JW262207 TR262204:TS262207 ADN262204:ADO262207 ANJ262204:ANK262207 AXF262204:AXG262207 BHB262204:BHC262207 BQX262204:BQY262207 CAT262204:CAU262207 CKP262204:CKQ262207 CUL262204:CUM262207 DEH262204:DEI262207 DOD262204:DOE262207 DXZ262204:DYA262207 EHV262204:EHW262207 ERR262204:ERS262207 FBN262204:FBO262207 FLJ262204:FLK262207 FVF262204:FVG262207 GFB262204:GFC262207 GOX262204:GOY262207 GYT262204:GYU262207 HIP262204:HIQ262207 HSL262204:HSM262207 ICH262204:ICI262207 IMD262204:IME262207 IVZ262204:IWA262207 JFV262204:JFW262207 JPR262204:JPS262207 JZN262204:JZO262207 KJJ262204:KJK262207 KTF262204:KTG262207 LDB262204:LDC262207 LMX262204:LMY262207 LWT262204:LWU262207 MGP262204:MGQ262207 MQL262204:MQM262207 NAH262204:NAI262207 NKD262204:NKE262207 NTZ262204:NUA262207 ODV262204:ODW262207 ONR262204:ONS262207 OXN262204:OXO262207 PHJ262204:PHK262207 PRF262204:PRG262207 QBB262204:QBC262207 QKX262204:QKY262207 QUT262204:QUU262207 REP262204:REQ262207 ROL262204:ROM262207 RYH262204:RYI262207 SID262204:SIE262207 SRZ262204:SSA262207 TBV262204:TBW262207 TLR262204:TLS262207 TVN262204:TVO262207 UFJ262204:UFK262207 UPF262204:UPG262207 UZB262204:UZC262207 VIX262204:VIY262207 VST262204:VSU262207 WCP262204:WCQ262207 WML262204:WMM262207 WWH262204:WWI262207 Z327740:AA327743 JV327740:JW327743 TR327740:TS327743 ADN327740:ADO327743 ANJ327740:ANK327743 AXF327740:AXG327743 BHB327740:BHC327743 BQX327740:BQY327743 CAT327740:CAU327743 CKP327740:CKQ327743 CUL327740:CUM327743 DEH327740:DEI327743 DOD327740:DOE327743 DXZ327740:DYA327743 EHV327740:EHW327743 ERR327740:ERS327743 FBN327740:FBO327743 FLJ327740:FLK327743 FVF327740:FVG327743 GFB327740:GFC327743 GOX327740:GOY327743 GYT327740:GYU327743 HIP327740:HIQ327743 HSL327740:HSM327743 ICH327740:ICI327743 IMD327740:IME327743 IVZ327740:IWA327743 JFV327740:JFW327743 JPR327740:JPS327743 JZN327740:JZO327743 KJJ327740:KJK327743 KTF327740:KTG327743 LDB327740:LDC327743 LMX327740:LMY327743 LWT327740:LWU327743 MGP327740:MGQ327743 MQL327740:MQM327743 NAH327740:NAI327743 NKD327740:NKE327743 NTZ327740:NUA327743 ODV327740:ODW327743 ONR327740:ONS327743 OXN327740:OXO327743 PHJ327740:PHK327743 PRF327740:PRG327743 QBB327740:QBC327743 QKX327740:QKY327743 QUT327740:QUU327743 REP327740:REQ327743 ROL327740:ROM327743 RYH327740:RYI327743 SID327740:SIE327743 SRZ327740:SSA327743 TBV327740:TBW327743 TLR327740:TLS327743 TVN327740:TVO327743 UFJ327740:UFK327743 UPF327740:UPG327743 UZB327740:UZC327743 VIX327740:VIY327743 VST327740:VSU327743 WCP327740:WCQ327743 WML327740:WMM327743 WWH327740:WWI327743 Z393276:AA393279 JV393276:JW393279 TR393276:TS393279 ADN393276:ADO393279 ANJ393276:ANK393279 AXF393276:AXG393279 BHB393276:BHC393279 BQX393276:BQY393279 CAT393276:CAU393279 CKP393276:CKQ393279 CUL393276:CUM393279 DEH393276:DEI393279 DOD393276:DOE393279 DXZ393276:DYA393279 EHV393276:EHW393279 ERR393276:ERS393279 FBN393276:FBO393279 FLJ393276:FLK393279 FVF393276:FVG393279 GFB393276:GFC393279 GOX393276:GOY393279 GYT393276:GYU393279 HIP393276:HIQ393279 HSL393276:HSM393279 ICH393276:ICI393279 IMD393276:IME393279 IVZ393276:IWA393279 JFV393276:JFW393279 JPR393276:JPS393279 JZN393276:JZO393279 KJJ393276:KJK393279 KTF393276:KTG393279 LDB393276:LDC393279 LMX393276:LMY393279 LWT393276:LWU393279 MGP393276:MGQ393279 MQL393276:MQM393279 NAH393276:NAI393279 NKD393276:NKE393279 NTZ393276:NUA393279 ODV393276:ODW393279 ONR393276:ONS393279 OXN393276:OXO393279 PHJ393276:PHK393279 PRF393276:PRG393279 QBB393276:QBC393279 QKX393276:QKY393279 QUT393276:QUU393279 REP393276:REQ393279 ROL393276:ROM393279 RYH393276:RYI393279 SID393276:SIE393279 SRZ393276:SSA393279 TBV393276:TBW393279 TLR393276:TLS393279 TVN393276:TVO393279 UFJ393276:UFK393279 UPF393276:UPG393279 UZB393276:UZC393279 VIX393276:VIY393279 VST393276:VSU393279 WCP393276:WCQ393279 WML393276:WMM393279 WWH393276:WWI393279 Z458812:AA458815 JV458812:JW458815 TR458812:TS458815 ADN458812:ADO458815 ANJ458812:ANK458815 AXF458812:AXG458815 BHB458812:BHC458815 BQX458812:BQY458815 CAT458812:CAU458815 CKP458812:CKQ458815 CUL458812:CUM458815 DEH458812:DEI458815 DOD458812:DOE458815 DXZ458812:DYA458815 EHV458812:EHW458815 ERR458812:ERS458815 FBN458812:FBO458815 FLJ458812:FLK458815 FVF458812:FVG458815 GFB458812:GFC458815 GOX458812:GOY458815 GYT458812:GYU458815 HIP458812:HIQ458815 HSL458812:HSM458815 ICH458812:ICI458815 IMD458812:IME458815 IVZ458812:IWA458815 JFV458812:JFW458815 JPR458812:JPS458815 JZN458812:JZO458815 KJJ458812:KJK458815 KTF458812:KTG458815 LDB458812:LDC458815 LMX458812:LMY458815 LWT458812:LWU458815 MGP458812:MGQ458815 MQL458812:MQM458815 NAH458812:NAI458815 NKD458812:NKE458815 NTZ458812:NUA458815 ODV458812:ODW458815 ONR458812:ONS458815 OXN458812:OXO458815 PHJ458812:PHK458815 PRF458812:PRG458815 QBB458812:QBC458815 QKX458812:QKY458815 QUT458812:QUU458815 REP458812:REQ458815 ROL458812:ROM458815 RYH458812:RYI458815 SID458812:SIE458815 SRZ458812:SSA458815 TBV458812:TBW458815 TLR458812:TLS458815 TVN458812:TVO458815 UFJ458812:UFK458815 UPF458812:UPG458815 UZB458812:UZC458815 VIX458812:VIY458815 VST458812:VSU458815 WCP458812:WCQ458815 WML458812:WMM458815 WWH458812:WWI458815 Z524348:AA524351 JV524348:JW524351 TR524348:TS524351 ADN524348:ADO524351 ANJ524348:ANK524351 AXF524348:AXG524351 BHB524348:BHC524351 BQX524348:BQY524351 CAT524348:CAU524351 CKP524348:CKQ524351 CUL524348:CUM524351 DEH524348:DEI524351 DOD524348:DOE524351 DXZ524348:DYA524351 EHV524348:EHW524351 ERR524348:ERS524351 FBN524348:FBO524351 FLJ524348:FLK524351 FVF524348:FVG524351 GFB524348:GFC524351 GOX524348:GOY524351 GYT524348:GYU524351 HIP524348:HIQ524351 HSL524348:HSM524351 ICH524348:ICI524351 IMD524348:IME524351 IVZ524348:IWA524351 JFV524348:JFW524351 JPR524348:JPS524351 JZN524348:JZO524351 KJJ524348:KJK524351 KTF524348:KTG524351 LDB524348:LDC524351 LMX524348:LMY524351 LWT524348:LWU524351 MGP524348:MGQ524351 MQL524348:MQM524351 NAH524348:NAI524351 NKD524348:NKE524351 NTZ524348:NUA524351 ODV524348:ODW524351 ONR524348:ONS524351 OXN524348:OXO524351 PHJ524348:PHK524351 PRF524348:PRG524351 QBB524348:QBC524351 QKX524348:QKY524351 QUT524348:QUU524351 REP524348:REQ524351 ROL524348:ROM524351 RYH524348:RYI524351 SID524348:SIE524351 SRZ524348:SSA524351 TBV524348:TBW524351 TLR524348:TLS524351 TVN524348:TVO524351 UFJ524348:UFK524351 UPF524348:UPG524351 UZB524348:UZC524351 VIX524348:VIY524351 VST524348:VSU524351 WCP524348:WCQ524351 WML524348:WMM524351 WWH524348:WWI524351 Z589884:AA589887 JV589884:JW589887 TR589884:TS589887 ADN589884:ADO589887 ANJ589884:ANK589887 AXF589884:AXG589887 BHB589884:BHC589887 BQX589884:BQY589887 CAT589884:CAU589887 CKP589884:CKQ589887 CUL589884:CUM589887 DEH589884:DEI589887 DOD589884:DOE589887 DXZ589884:DYA589887 EHV589884:EHW589887 ERR589884:ERS589887 FBN589884:FBO589887 FLJ589884:FLK589887 FVF589884:FVG589887 GFB589884:GFC589887 GOX589884:GOY589887 GYT589884:GYU589887 HIP589884:HIQ589887 HSL589884:HSM589887 ICH589884:ICI589887 IMD589884:IME589887 IVZ589884:IWA589887 JFV589884:JFW589887 JPR589884:JPS589887 JZN589884:JZO589887 KJJ589884:KJK589887 KTF589884:KTG589887 LDB589884:LDC589887 LMX589884:LMY589887 LWT589884:LWU589887 MGP589884:MGQ589887 MQL589884:MQM589887 NAH589884:NAI589887 NKD589884:NKE589887 NTZ589884:NUA589887 ODV589884:ODW589887 ONR589884:ONS589887 OXN589884:OXO589887 PHJ589884:PHK589887 PRF589884:PRG589887 QBB589884:QBC589887 QKX589884:QKY589887 QUT589884:QUU589887 REP589884:REQ589887 ROL589884:ROM589887 RYH589884:RYI589887 SID589884:SIE589887 SRZ589884:SSA589887 TBV589884:TBW589887 TLR589884:TLS589887 TVN589884:TVO589887 UFJ589884:UFK589887 UPF589884:UPG589887 UZB589884:UZC589887 VIX589884:VIY589887 VST589884:VSU589887 WCP589884:WCQ589887 WML589884:WMM589887 WWH589884:WWI589887 Z655420:AA655423 JV655420:JW655423 TR655420:TS655423 ADN655420:ADO655423 ANJ655420:ANK655423 AXF655420:AXG655423 BHB655420:BHC655423 BQX655420:BQY655423 CAT655420:CAU655423 CKP655420:CKQ655423 CUL655420:CUM655423 DEH655420:DEI655423 DOD655420:DOE655423 DXZ655420:DYA655423 EHV655420:EHW655423 ERR655420:ERS655423 FBN655420:FBO655423 FLJ655420:FLK655423 FVF655420:FVG655423 GFB655420:GFC655423 GOX655420:GOY655423 GYT655420:GYU655423 HIP655420:HIQ655423 HSL655420:HSM655423 ICH655420:ICI655423 IMD655420:IME655423 IVZ655420:IWA655423 JFV655420:JFW655423 JPR655420:JPS655423 JZN655420:JZO655423 KJJ655420:KJK655423 KTF655420:KTG655423 LDB655420:LDC655423 LMX655420:LMY655423 LWT655420:LWU655423 MGP655420:MGQ655423 MQL655420:MQM655423 NAH655420:NAI655423 NKD655420:NKE655423 NTZ655420:NUA655423 ODV655420:ODW655423 ONR655420:ONS655423 OXN655420:OXO655423 PHJ655420:PHK655423 PRF655420:PRG655423 QBB655420:QBC655423 QKX655420:QKY655423 QUT655420:QUU655423 REP655420:REQ655423 ROL655420:ROM655423 RYH655420:RYI655423 SID655420:SIE655423 SRZ655420:SSA655423 TBV655420:TBW655423 TLR655420:TLS655423 TVN655420:TVO655423 UFJ655420:UFK655423 UPF655420:UPG655423 UZB655420:UZC655423 VIX655420:VIY655423 VST655420:VSU655423 WCP655420:WCQ655423 WML655420:WMM655423 WWH655420:WWI655423 Z720956:AA720959 JV720956:JW720959 TR720956:TS720959 ADN720956:ADO720959 ANJ720956:ANK720959 AXF720956:AXG720959 BHB720956:BHC720959 BQX720956:BQY720959 CAT720956:CAU720959 CKP720956:CKQ720959 CUL720956:CUM720959 DEH720956:DEI720959 DOD720956:DOE720959 DXZ720956:DYA720959 EHV720956:EHW720959 ERR720956:ERS720959 FBN720956:FBO720959 FLJ720956:FLK720959 FVF720956:FVG720959 GFB720956:GFC720959 GOX720956:GOY720959 GYT720956:GYU720959 HIP720956:HIQ720959 HSL720956:HSM720959 ICH720956:ICI720959 IMD720956:IME720959 IVZ720956:IWA720959 JFV720956:JFW720959 JPR720956:JPS720959 JZN720956:JZO720959 KJJ720956:KJK720959 KTF720956:KTG720959 LDB720956:LDC720959 LMX720956:LMY720959 LWT720956:LWU720959 MGP720956:MGQ720959 MQL720956:MQM720959 NAH720956:NAI720959 NKD720956:NKE720959 NTZ720956:NUA720959 ODV720956:ODW720959 ONR720956:ONS720959 OXN720956:OXO720959 PHJ720956:PHK720959 PRF720956:PRG720959 QBB720956:QBC720959 QKX720956:QKY720959 QUT720956:QUU720959 REP720956:REQ720959 ROL720956:ROM720959 RYH720956:RYI720959 SID720956:SIE720959 SRZ720956:SSA720959 TBV720956:TBW720959 TLR720956:TLS720959 TVN720956:TVO720959 UFJ720956:UFK720959 UPF720956:UPG720959 UZB720956:UZC720959 VIX720956:VIY720959 VST720956:VSU720959 WCP720956:WCQ720959 WML720956:WMM720959 WWH720956:WWI720959 Z786492:AA786495 JV786492:JW786495 TR786492:TS786495 ADN786492:ADO786495 ANJ786492:ANK786495 AXF786492:AXG786495 BHB786492:BHC786495 BQX786492:BQY786495 CAT786492:CAU786495 CKP786492:CKQ786495 CUL786492:CUM786495 DEH786492:DEI786495 DOD786492:DOE786495 DXZ786492:DYA786495 EHV786492:EHW786495 ERR786492:ERS786495 FBN786492:FBO786495 FLJ786492:FLK786495 FVF786492:FVG786495 GFB786492:GFC786495 GOX786492:GOY786495 GYT786492:GYU786495 HIP786492:HIQ786495 HSL786492:HSM786495 ICH786492:ICI786495 IMD786492:IME786495 IVZ786492:IWA786495 JFV786492:JFW786495 JPR786492:JPS786495 JZN786492:JZO786495 KJJ786492:KJK786495 KTF786492:KTG786495 LDB786492:LDC786495 LMX786492:LMY786495 LWT786492:LWU786495 MGP786492:MGQ786495 MQL786492:MQM786495 NAH786492:NAI786495 NKD786492:NKE786495 NTZ786492:NUA786495 ODV786492:ODW786495 ONR786492:ONS786495 OXN786492:OXO786495 PHJ786492:PHK786495 PRF786492:PRG786495 QBB786492:QBC786495 QKX786492:QKY786495 QUT786492:QUU786495 REP786492:REQ786495 ROL786492:ROM786495 RYH786492:RYI786495 SID786492:SIE786495 SRZ786492:SSA786495 TBV786492:TBW786495 TLR786492:TLS786495 TVN786492:TVO786495 UFJ786492:UFK786495 UPF786492:UPG786495 UZB786492:UZC786495 VIX786492:VIY786495 VST786492:VSU786495 WCP786492:WCQ786495 WML786492:WMM786495 WWH786492:WWI786495 Z852028:AA852031 JV852028:JW852031 TR852028:TS852031 ADN852028:ADO852031 ANJ852028:ANK852031 AXF852028:AXG852031 BHB852028:BHC852031 BQX852028:BQY852031 CAT852028:CAU852031 CKP852028:CKQ852031 CUL852028:CUM852031 DEH852028:DEI852031 DOD852028:DOE852031 DXZ852028:DYA852031 EHV852028:EHW852031 ERR852028:ERS852031 FBN852028:FBO852031 FLJ852028:FLK852031 FVF852028:FVG852031 GFB852028:GFC852031 GOX852028:GOY852031 GYT852028:GYU852031 HIP852028:HIQ852031 HSL852028:HSM852031 ICH852028:ICI852031 IMD852028:IME852031 IVZ852028:IWA852031 JFV852028:JFW852031 JPR852028:JPS852031 JZN852028:JZO852031 KJJ852028:KJK852031 KTF852028:KTG852031 LDB852028:LDC852031 LMX852028:LMY852031 LWT852028:LWU852031 MGP852028:MGQ852031 MQL852028:MQM852031 NAH852028:NAI852031 NKD852028:NKE852031 NTZ852028:NUA852031 ODV852028:ODW852031 ONR852028:ONS852031 OXN852028:OXO852031 PHJ852028:PHK852031 PRF852028:PRG852031 QBB852028:QBC852031 QKX852028:QKY852031 QUT852028:QUU852031 REP852028:REQ852031 ROL852028:ROM852031 RYH852028:RYI852031 SID852028:SIE852031 SRZ852028:SSA852031 TBV852028:TBW852031 TLR852028:TLS852031 TVN852028:TVO852031 UFJ852028:UFK852031 UPF852028:UPG852031 UZB852028:UZC852031 VIX852028:VIY852031 VST852028:VSU852031 WCP852028:WCQ852031 WML852028:WMM852031 WWH852028:WWI852031 Z917564:AA917567 JV917564:JW917567 TR917564:TS917567 ADN917564:ADO917567 ANJ917564:ANK917567 AXF917564:AXG917567 BHB917564:BHC917567 BQX917564:BQY917567 CAT917564:CAU917567 CKP917564:CKQ917567 CUL917564:CUM917567 DEH917564:DEI917567 DOD917564:DOE917567 DXZ917564:DYA917567 EHV917564:EHW917567 ERR917564:ERS917567 FBN917564:FBO917567 FLJ917564:FLK917567 FVF917564:FVG917567 GFB917564:GFC917567 GOX917564:GOY917567 GYT917564:GYU917567 HIP917564:HIQ917567 HSL917564:HSM917567 ICH917564:ICI917567 IMD917564:IME917567 IVZ917564:IWA917567 JFV917564:JFW917567 JPR917564:JPS917567 JZN917564:JZO917567 KJJ917564:KJK917567 KTF917564:KTG917567 LDB917564:LDC917567 LMX917564:LMY917567 LWT917564:LWU917567 MGP917564:MGQ917567 MQL917564:MQM917567 NAH917564:NAI917567 NKD917564:NKE917567 NTZ917564:NUA917567 ODV917564:ODW917567 ONR917564:ONS917567 OXN917564:OXO917567 PHJ917564:PHK917567 PRF917564:PRG917567 QBB917564:QBC917567 QKX917564:QKY917567 QUT917564:QUU917567 REP917564:REQ917567 ROL917564:ROM917567 RYH917564:RYI917567 SID917564:SIE917567 SRZ917564:SSA917567 TBV917564:TBW917567 TLR917564:TLS917567 TVN917564:TVO917567 UFJ917564:UFK917567 UPF917564:UPG917567 UZB917564:UZC917567 VIX917564:VIY917567 VST917564:VSU917567 WCP917564:WCQ917567 WML917564:WMM917567 WWH917564:WWI917567 Z983100:AA983103 JV983100:JW983103 TR983100:TS983103 ADN983100:ADO983103 ANJ983100:ANK983103 AXF983100:AXG983103 BHB983100:BHC983103 BQX983100:BQY983103 CAT983100:CAU983103 CKP983100:CKQ983103 CUL983100:CUM983103 DEH983100:DEI983103 DOD983100:DOE983103 DXZ983100:DYA983103 EHV983100:EHW983103 ERR983100:ERS983103 FBN983100:FBO983103 FLJ983100:FLK983103 FVF983100:FVG983103 GFB983100:GFC983103 GOX983100:GOY983103 GYT983100:GYU983103 HIP983100:HIQ983103 HSL983100:HSM983103 ICH983100:ICI983103 IMD983100:IME983103 IVZ983100:IWA983103 JFV983100:JFW983103 JPR983100:JPS983103 JZN983100:JZO983103 KJJ983100:KJK983103 KTF983100:KTG983103 LDB983100:LDC983103 LMX983100:LMY983103 LWT983100:LWU983103 MGP983100:MGQ983103 MQL983100:MQM983103 NAH983100:NAI983103 NKD983100:NKE983103 NTZ983100:NUA983103 ODV983100:ODW983103 ONR983100:ONS983103 OXN983100:OXO983103 PHJ983100:PHK983103 PRF983100:PRG983103 QBB983100:QBC983103 QKX983100:QKY983103 QUT983100:QUU983103 REP983100:REQ983103 ROL983100:ROM983103 RYH983100:RYI983103 SID983100:SIE983103 SRZ983100:SSA983103 TBV983100:TBW983103 TLR983100:TLS983103 TVN983100:TVO983103 UFJ983100:UFK983103 UPF983100:UPG983103 UZB983100:UZC983103 VIX983100:VIY983103 VST983100:VSU983103" xr:uid="{00000000-0002-0000-0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587" t="s">
        <v>839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588"/>
      <c r="O13" s="588"/>
      <c r="P13" s="588"/>
      <c r="Q13" s="588"/>
      <c r="R13" s="588"/>
      <c r="S13" s="588"/>
      <c r="T13" s="588"/>
      <c r="U13" s="588"/>
      <c r="V13" s="588"/>
      <c r="W13" s="588"/>
      <c r="X13" s="588"/>
      <c r="Y13" s="588"/>
      <c r="Z13" s="588"/>
      <c r="AA13" s="588"/>
      <c r="AB13" s="588"/>
      <c r="AC13" s="588"/>
      <c r="AD13" s="588"/>
      <c r="AE13" s="588"/>
      <c r="AF13" s="588"/>
      <c r="AG13" s="588"/>
      <c r="AH13" s="588"/>
      <c r="AI13" s="588"/>
      <c r="AJ13" s="588"/>
      <c r="AK13" s="588"/>
      <c r="AL13" s="588"/>
      <c r="AM13" s="588"/>
      <c r="AN13" s="588"/>
      <c r="AO13" s="588"/>
      <c r="AP13" s="588"/>
      <c r="AQ13" s="588"/>
      <c r="AR13" s="588"/>
      <c r="AS13" s="588"/>
      <c r="AT13" s="588"/>
      <c r="AU13" s="588"/>
      <c r="AV13" s="588"/>
      <c r="AW13" s="588"/>
      <c r="AX13" s="588"/>
      <c r="AY13" s="588"/>
      <c r="AZ13" s="588"/>
      <c r="BA13" s="588"/>
      <c r="BB13" s="588"/>
      <c r="BC13" s="588"/>
      <c r="BD13" s="588"/>
      <c r="BE13" s="588"/>
      <c r="BF13" s="588"/>
      <c r="BG13" s="588"/>
      <c r="BH13" s="589"/>
    </row>
    <row r="14" spans="1:60" ht="11.65" customHeight="1">
      <c r="A14" s="590"/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591"/>
      <c r="O14" s="591"/>
      <c r="P14" s="591"/>
      <c r="Q14" s="591"/>
      <c r="R14" s="591"/>
      <c r="S14" s="591"/>
      <c r="T14" s="591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1"/>
      <c r="AG14" s="591"/>
      <c r="AH14" s="591"/>
      <c r="AI14" s="591"/>
      <c r="AJ14" s="591"/>
      <c r="AK14" s="591"/>
      <c r="AL14" s="591"/>
      <c r="AM14" s="591"/>
      <c r="AN14" s="591"/>
      <c r="AO14" s="591"/>
      <c r="AP14" s="591"/>
      <c r="AQ14" s="591"/>
      <c r="AR14" s="591"/>
      <c r="AS14" s="591"/>
      <c r="AT14" s="591"/>
      <c r="AU14" s="591"/>
      <c r="AV14" s="591"/>
      <c r="AW14" s="591"/>
      <c r="AX14" s="591"/>
      <c r="AY14" s="591"/>
      <c r="AZ14" s="591"/>
      <c r="BA14" s="591"/>
      <c r="BB14" s="591"/>
      <c r="BC14" s="591"/>
      <c r="BD14" s="591"/>
      <c r="BE14" s="591"/>
      <c r="BF14" s="591"/>
      <c r="BG14" s="591"/>
      <c r="BH14" s="592"/>
    </row>
    <row r="15" spans="1:60" ht="11.65" customHeight="1">
      <c r="A15" s="590"/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591"/>
      <c r="O15" s="591"/>
      <c r="P15" s="591"/>
      <c r="Q15" s="591"/>
      <c r="R15" s="591"/>
      <c r="S15" s="591"/>
      <c r="T15" s="591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1"/>
      <c r="AG15" s="591"/>
      <c r="AH15" s="591"/>
      <c r="AI15" s="591"/>
      <c r="AJ15" s="591"/>
      <c r="AK15" s="591"/>
      <c r="AL15" s="591"/>
      <c r="AM15" s="591"/>
      <c r="AN15" s="591"/>
      <c r="AO15" s="591"/>
      <c r="AP15" s="591"/>
      <c r="AQ15" s="591"/>
      <c r="AR15" s="591"/>
      <c r="AS15" s="591"/>
      <c r="AT15" s="591"/>
      <c r="AU15" s="591"/>
      <c r="AV15" s="591"/>
      <c r="AW15" s="591"/>
      <c r="AX15" s="591"/>
      <c r="AY15" s="591"/>
      <c r="AZ15" s="591"/>
      <c r="BA15" s="591"/>
      <c r="BB15" s="591"/>
      <c r="BC15" s="591"/>
      <c r="BD15" s="591"/>
      <c r="BE15" s="591"/>
      <c r="BF15" s="591"/>
      <c r="BG15" s="591"/>
      <c r="BH15" s="592"/>
    </row>
    <row r="16" spans="1:60" ht="11.65" customHeight="1">
      <c r="A16" s="590"/>
      <c r="B16" s="591"/>
      <c r="C16" s="591"/>
      <c r="D16" s="591"/>
      <c r="E16" s="591"/>
      <c r="F16" s="591"/>
      <c r="G16" s="591"/>
      <c r="H16" s="591"/>
      <c r="I16" s="591"/>
      <c r="J16" s="591"/>
      <c r="K16" s="591"/>
      <c r="L16" s="591"/>
      <c r="M16" s="591"/>
      <c r="N16" s="591"/>
      <c r="O16" s="591"/>
      <c r="P16" s="591"/>
      <c r="Q16" s="591"/>
      <c r="R16" s="591"/>
      <c r="S16" s="591"/>
      <c r="T16" s="591"/>
      <c r="U16" s="591"/>
      <c r="V16" s="591"/>
      <c r="W16" s="591"/>
      <c r="X16" s="591"/>
      <c r="Y16" s="591"/>
      <c r="Z16" s="591"/>
      <c r="AA16" s="591"/>
      <c r="AB16" s="591"/>
      <c r="AC16" s="591"/>
      <c r="AD16" s="591"/>
      <c r="AE16" s="591"/>
      <c r="AF16" s="591"/>
      <c r="AG16" s="591"/>
      <c r="AH16" s="591"/>
      <c r="AI16" s="591"/>
      <c r="AJ16" s="591"/>
      <c r="AK16" s="591"/>
      <c r="AL16" s="591"/>
      <c r="AM16" s="591"/>
      <c r="AN16" s="591"/>
      <c r="AO16" s="591"/>
      <c r="AP16" s="591"/>
      <c r="AQ16" s="591"/>
      <c r="AR16" s="591"/>
      <c r="AS16" s="591"/>
      <c r="AT16" s="591"/>
      <c r="AU16" s="591"/>
      <c r="AV16" s="591"/>
      <c r="AW16" s="591"/>
      <c r="AX16" s="591"/>
      <c r="AY16" s="591"/>
      <c r="AZ16" s="591"/>
      <c r="BA16" s="591"/>
      <c r="BB16" s="591"/>
      <c r="BC16" s="591"/>
      <c r="BD16" s="591"/>
      <c r="BE16" s="591"/>
      <c r="BF16" s="591"/>
      <c r="BG16" s="591"/>
      <c r="BH16" s="592"/>
    </row>
    <row r="17" spans="1:60" ht="11.65" customHeight="1">
      <c r="A17" s="590"/>
      <c r="B17" s="591"/>
      <c r="C17" s="591"/>
      <c r="D17" s="591"/>
      <c r="E17" s="591"/>
      <c r="F17" s="591"/>
      <c r="G17" s="591"/>
      <c r="H17" s="591"/>
      <c r="I17" s="591"/>
      <c r="J17" s="591"/>
      <c r="K17" s="591"/>
      <c r="L17" s="591"/>
      <c r="M17" s="591"/>
      <c r="N17" s="591"/>
      <c r="O17" s="591"/>
      <c r="P17" s="591"/>
      <c r="Q17" s="591"/>
      <c r="R17" s="591"/>
      <c r="S17" s="591"/>
      <c r="T17" s="591"/>
      <c r="U17" s="591"/>
      <c r="V17" s="591"/>
      <c r="W17" s="591"/>
      <c r="X17" s="591"/>
      <c r="Y17" s="591"/>
      <c r="Z17" s="591"/>
      <c r="AA17" s="591"/>
      <c r="AB17" s="591"/>
      <c r="AC17" s="591"/>
      <c r="AD17" s="591"/>
      <c r="AE17" s="591"/>
      <c r="AF17" s="591"/>
      <c r="AG17" s="591"/>
      <c r="AH17" s="591"/>
      <c r="AI17" s="591"/>
      <c r="AJ17" s="591"/>
      <c r="AK17" s="591"/>
      <c r="AL17" s="591"/>
      <c r="AM17" s="591"/>
      <c r="AN17" s="591"/>
      <c r="AO17" s="591"/>
      <c r="AP17" s="591"/>
      <c r="AQ17" s="591"/>
      <c r="AR17" s="591"/>
      <c r="AS17" s="591"/>
      <c r="AT17" s="591"/>
      <c r="AU17" s="591"/>
      <c r="AV17" s="591"/>
      <c r="AW17" s="591"/>
      <c r="AX17" s="591"/>
      <c r="AY17" s="591"/>
      <c r="AZ17" s="591"/>
      <c r="BA17" s="591"/>
      <c r="BB17" s="591"/>
      <c r="BC17" s="591"/>
      <c r="BD17" s="591"/>
      <c r="BE17" s="591"/>
      <c r="BF17" s="591"/>
      <c r="BG17" s="591"/>
      <c r="BH17" s="592"/>
    </row>
    <row r="18" spans="1:60" ht="11.65" customHeight="1">
      <c r="A18" s="590"/>
      <c r="B18" s="591"/>
      <c r="C18" s="591"/>
      <c r="D18" s="591"/>
      <c r="E18" s="59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591"/>
      <c r="Q18" s="591"/>
      <c r="R18" s="591"/>
      <c r="S18" s="591"/>
      <c r="T18" s="591"/>
      <c r="U18" s="591"/>
      <c r="V18" s="591"/>
      <c r="W18" s="591"/>
      <c r="X18" s="591"/>
      <c r="Y18" s="591"/>
      <c r="Z18" s="591"/>
      <c r="AA18" s="591"/>
      <c r="AB18" s="591"/>
      <c r="AC18" s="591"/>
      <c r="AD18" s="591"/>
      <c r="AE18" s="591"/>
      <c r="AF18" s="591"/>
      <c r="AG18" s="591"/>
      <c r="AH18" s="591"/>
      <c r="AI18" s="591"/>
      <c r="AJ18" s="591"/>
      <c r="AK18" s="591"/>
      <c r="AL18" s="591"/>
      <c r="AM18" s="591"/>
      <c r="AN18" s="591"/>
      <c r="AO18" s="591"/>
      <c r="AP18" s="591"/>
      <c r="AQ18" s="591"/>
      <c r="AR18" s="591"/>
      <c r="AS18" s="591"/>
      <c r="AT18" s="591"/>
      <c r="AU18" s="591"/>
      <c r="AV18" s="591"/>
      <c r="AW18" s="591"/>
      <c r="AX18" s="591"/>
      <c r="AY18" s="591"/>
      <c r="AZ18" s="591"/>
      <c r="BA18" s="591"/>
      <c r="BB18" s="591"/>
      <c r="BC18" s="591"/>
      <c r="BD18" s="591"/>
      <c r="BE18" s="591"/>
      <c r="BF18" s="591"/>
      <c r="BG18" s="591"/>
      <c r="BH18" s="592"/>
    </row>
    <row r="19" spans="1:60" ht="11.65" customHeight="1">
      <c r="A19" s="590"/>
      <c r="B19" s="591"/>
      <c r="C19" s="591"/>
      <c r="D19" s="591"/>
      <c r="E19" s="591"/>
      <c r="F19" s="591"/>
      <c r="G19" s="591"/>
      <c r="H19" s="591"/>
      <c r="I19" s="591"/>
      <c r="J19" s="591"/>
      <c r="K19" s="591"/>
      <c r="L19" s="591"/>
      <c r="M19" s="591"/>
      <c r="N19" s="591"/>
      <c r="O19" s="591"/>
      <c r="P19" s="591"/>
      <c r="Q19" s="591"/>
      <c r="R19" s="591"/>
      <c r="S19" s="591"/>
      <c r="T19" s="591"/>
      <c r="U19" s="591"/>
      <c r="V19" s="591"/>
      <c r="W19" s="591"/>
      <c r="X19" s="591"/>
      <c r="Y19" s="591"/>
      <c r="Z19" s="591"/>
      <c r="AA19" s="591"/>
      <c r="AB19" s="591"/>
      <c r="AC19" s="591"/>
      <c r="AD19" s="591"/>
      <c r="AE19" s="591"/>
      <c r="AF19" s="591"/>
      <c r="AG19" s="591"/>
      <c r="AH19" s="591"/>
      <c r="AI19" s="591"/>
      <c r="AJ19" s="591"/>
      <c r="AK19" s="591"/>
      <c r="AL19" s="591"/>
      <c r="AM19" s="591"/>
      <c r="AN19" s="591"/>
      <c r="AO19" s="591"/>
      <c r="AP19" s="591"/>
      <c r="AQ19" s="591"/>
      <c r="AR19" s="591"/>
      <c r="AS19" s="591"/>
      <c r="AT19" s="591"/>
      <c r="AU19" s="591"/>
      <c r="AV19" s="591"/>
      <c r="AW19" s="591"/>
      <c r="AX19" s="591"/>
      <c r="AY19" s="591"/>
      <c r="AZ19" s="591"/>
      <c r="BA19" s="591"/>
      <c r="BB19" s="591"/>
      <c r="BC19" s="591"/>
      <c r="BD19" s="591"/>
      <c r="BE19" s="591"/>
      <c r="BF19" s="591"/>
      <c r="BG19" s="591"/>
      <c r="BH19" s="592"/>
    </row>
    <row r="20" spans="1:60" ht="11.65" customHeight="1">
      <c r="A20" s="590"/>
      <c r="B20" s="591"/>
      <c r="C20" s="591"/>
      <c r="D20" s="591"/>
      <c r="E20" s="591"/>
      <c r="F20" s="591"/>
      <c r="G20" s="591"/>
      <c r="H20" s="591"/>
      <c r="I20" s="591"/>
      <c r="J20" s="591"/>
      <c r="K20" s="591"/>
      <c r="L20" s="591"/>
      <c r="M20" s="591"/>
      <c r="N20" s="591"/>
      <c r="O20" s="591"/>
      <c r="P20" s="591"/>
      <c r="Q20" s="591"/>
      <c r="R20" s="591"/>
      <c r="S20" s="591"/>
      <c r="T20" s="591"/>
      <c r="U20" s="591"/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1"/>
      <c r="AG20" s="591"/>
      <c r="AH20" s="591"/>
      <c r="AI20" s="591"/>
      <c r="AJ20" s="591"/>
      <c r="AK20" s="591"/>
      <c r="AL20" s="591"/>
      <c r="AM20" s="591"/>
      <c r="AN20" s="591"/>
      <c r="AO20" s="591"/>
      <c r="AP20" s="591"/>
      <c r="AQ20" s="591"/>
      <c r="AR20" s="591"/>
      <c r="AS20" s="591"/>
      <c r="AT20" s="591"/>
      <c r="AU20" s="591"/>
      <c r="AV20" s="591"/>
      <c r="AW20" s="591"/>
      <c r="AX20" s="591"/>
      <c r="AY20" s="591"/>
      <c r="AZ20" s="591"/>
      <c r="BA20" s="591"/>
      <c r="BB20" s="591"/>
      <c r="BC20" s="591"/>
      <c r="BD20" s="591"/>
      <c r="BE20" s="591"/>
      <c r="BF20" s="591"/>
      <c r="BG20" s="591"/>
      <c r="BH20" s="592"/>
    </row>
    <row r="21" spans="1:60" ht="11.65" customHeight="1">
      <c r="A21" s="590"/>
      <c r="B21" s="591"/>
      <c r="C21" s="591"/>
      <c r="D21" s="591"/>
      <c r="E21" s="591"/>
      <c r="F21" s="591"/>
      <c r="G21" s="591"/>
      <c r="H21" s="591"/>
      <c r="I21" s="591"/>
      <c r="J21" s="591"/>
      <c r="K21" s="591"/>
      <c r="L21" s="591"/>
      <c r="M21" s="591"/>
      <c r="N21" s="591"/>
      <c r="O21" s="591"/>
      <c r="P21" s="591"/>
      <c r="Q21" s="591"/>
      <c r="R21" s="591"/>
      <c r="S21" s="591"/>
      <c r="T21" s="591"/>
      <c r="U21" s="591"/>
      <c r="V21" s="591"/>
      <c r="W21" s="591"/>
      <c r="X21" s="591"/>
      <c r="Y21" s="591"/>
      <c r="Z21" s="591"/>
      <c r="AA21" s="591"/>
      <c r="AB21" s="591"/>
      <c r="AC21" s="591"/>
      <c r="AD21" s="591"/>
      <c r="AE21" s="591"/>
      <c r="AF21" s="591"/>
      <c r="AG21" s="591"/>
      <c r="AH21" s="591"/>
      <c r="AI21" s="591"/>
      <c r="AJ21" s="591"/>
      <c r="AK21" s="591"/>
      <c r="AL21" s="591"/>
      <c r="AM21" s="591"/>
      <c r="AN21" s="591"/>
      <c r="AO21" s="591"/>
      <c r="AP21" s="591"/>
      <c r="AQ21" s="591"/>
      <c r="AR21" s="591"/>
      <c r="AS21" s="591"/>
      <c r="AT21" s="591"/>
      <c r="AU21" s="591"/>
      <c r="AV21" s="591"/>
      <c r="AW21" s="591"/>
      <c r="AX21" s="591"/>
      <c r="AY21" s="591"/>
      <c r="AZ21" s="591"/>
      <c r="BA21" s="591"/>
      <c r="BB21" s="591"/>
      <c r="BC21" s="591"/>
      <c r="BD21" s="591"/>
      <c r="BE21" s="591"/>
      <c r="BF21" s="591"/>
      <c r="BG21" s="591"/>
      <c r="BH21" s="592"/>
    </row>
    <row r="22" spans="1:60" ht="11.65" customHeight="1">
      <c r="A22" s="590"/>
      <c r="B22" s="591"/>
      <c r="C22" s="591"/>
      <c r="D22" s="591"/>
      <c r="E22" s="591"/>
      <c r="F22" s="591"/>
      <c r="G22" s="591"/>
      <c r="H22" s="591"/>
      <c r="I22" s="591"/>
      <c r="J22" s="591"/>
      <c r="K22" s="591"/>
      <c r="L22" s="591"/>
      <c r="M22" s="591"/>
      <c r="N22" s="591"/>
      <c r="O22" s="591"/>
      <c r="P22" s="591"/>
      <c r="Q22" s="591"/>
      <c r="R22" s="591"/>
      <c r="S22" s="591"/>
      <c r="T22" s="591"/>
      <c r="U22" s="591"/>
      <c r="V22" s="591"/>
      <c r="W22" s="591"/>
      <c r="X22" s="591"/>
      <c r="Y22" s="591"/>
      <c r="Z22" s="591"/>
      <c r="AA22" s="591"/>
      <c r="AB22" s="591"/>
      <c r="AC22" s="591"/>
      <c r="AD22" s="591"/>
      <c r="AE22" s="591"/>
      <c r="AF22" s="591"/>
      <c r="AG22" s="591"/>
      <c r="AH22" s="591"/>
      <c r="AI22" s="591"/>
      <c r="AJ22" s="591"/>
      <c r="AK22" s="591"/>
      <c r="AL22" s="591"/>
      <c r="AM22" s="591"/>
      <c r="AN22" s="591"/>
      <c r="AO22" s="591"/>
      <c r="AP22" s="591"/>
      <c r="AQ22" s="591"/>
      <c r="AR22" s="591"/>
      <c r="AS22" s="591"/>
      <c r="AT22" s="591"/>
      <c r="AU22" s="591"/>
      <c r="AV22" s="591"/>
      <c r="AW22" s="591"/>
      <c r="AX22" s="591"/>
      <c r="AY22" s="591"/>
      <c r="AZ22" s="591"/>
      <c r="BA22" s="591"/>
      <c r="BB22" s="591"/>
      <c r="BC22" s="591"/>
      <c r="BD22" s="591"/>
      <c r="BE22" s="591"/>
      <c r="BF22" s="591"/>
      <c r="BG22" s="591"/>
      <c r="BH22" s="592"/>
    </row>
    <row r="23" spans="1:60" ht="11.65" customHeight="1">
      <c r="A23" s="590"/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1"/>
      <c r="N23" s="591"/>
      <c r="O23" s="591"/>
      <c r="P23" s="591"/>
      <c r="Q23" s="591"/>
      <c r="R23" s="591"/>
      <c r="S23" s="591"/>
      <c r="T23" s="591"/>
      <c r="U23" s="591"/>
      <c r="V23" s="591"/>
      <c r="W23" s="591"/>
      <c r="X23" s="591"/>
      <c r="Y23" s="591"/>
      <c r="Z23" s="591"/>
      <c r="AA23" s="591"/>
      <c r="AB23" s="591"/>
      <c r="AC23" s="591"/>
      <c r="AD23" s="591"/>
      <c r="AE23" s="591"/>
      <c r="AF23" s="591"/>
      <c r="AG23" s="591"/>
      <c r="AH23" s="591"/>
      <c r="AI23" s="591"/>
      <c r="AJ23" s="591"/>
      <c r="AK23" s="591"/>
      <c r="AL23" s="591"/>
      <c r="AM23" s="591"/>
      <c r="AN23" s="591"/>
      <c r="AO23" s="591"/>
      <c r="AP23" s="591"/>
      <c r="AQ23" s="591"/>
      <c r="AR23" s="591"/>
      <c r="AS23" s="591"/>
      <c r="AT23" s="591"/>
      <c r="AU23" s="591"/>
      <c r="AV23" s="591"/>
      <c r="AW23" s="591"/>
      <c r="AX23" s="591"/>
      <c r="AY23" s="591"/>
      <c r="AZ23" s="591"/>
      <c r="BA23" s="591"/>
      <c r="BB23" s="591"/>
      <c r="BC23" s="591"/>
      <c r="BD23" s="591"/>
      <c r="BE23" s="591"/>
      <c r="BF23" s="591"/>
      <c r="BG23" s="591"/>
      <c r="BH23" s="592"/>
    </row>
    <row r="24" spans="1:60" ht="11.65" customHeight="1">
      <c r="A24" s="590"/>
      <c r="B24" s="591"/>
      <c r="C24" s="591"/>
      <c r="D24" s="591"/>
      <c r="E24" s="591"/>
      <c r="F24" s="591"/>
      <c r="G24" s="591"/>
      <c r="H24" s="591"/>
      <c r="I24" s="591"/>
      <c r="J24" s="591"/>
      <c r="K24" s="591"/>
      <c r="L24" s="591"/>
      <c r="M24" s="591"/>
      <c r="N24" s="591"/>
      <c r="O24" s="591"/>
      <c r="P24" s="591"/>
      <c r="Q24" s="591"/>
      <c r="R24" s="591"/>
      <c r="S24" s="591"/>
      <c r="T24" s="591"/>
      <c r="U24" s="591"/>
      <c r="V24" s="591"/>
      <c r="W24" s="591"/>
      <c r="X24" s="591"/>
      <c r="Y24" s="591"/>
      <c r="Z24" s="591"/>
      <c r="AA24" s="591"/>
      <c r="AB24" s="591"/>
      <c r="AC24" s="591"/>
      <c r="AD24" s="591"/>
      <c r="AE24" s="591"/>
      <c r="AF24" s="591"/>
      <c r="AG24" s="591"/>
      <c r="AH24" s="591"/>
      <c r="AI24" s="591"/>
      <c r="AJ24" s="591"/>
      <c r="AK24" s="591"/>
      <c r="AL24" s="591"/>
      <c r="AM24" s="591"/>
      <c r="AN24" s="591"/>
      <c r="AO24" s="591"/>
      <c r="AP24" s="591"/>
      <c r="AQ24" s="591"/>
      <c r="AR24" s="591"/>
      <c r="AS24" s="591"/>
      <c r="AT24" s="591"/>
      <c r="AU24" s="591"/>
      <c r="AV24" s="591"/>
      <c r="AW24" s="591"/>
      <c r="AX24" s="591"/>
      <c r="AY24" s="591"/>
      <c r="AZ24" s="591"/>
      <c r="BA24" s="591"/>
      <c r="BB24" s="591"/>
      <c r="BC24" s="591"/>
      <c r="BD24" s="591"/>
      <c r="BE24" s="591"/>
      <c r="BF24" s="591"/>
      <c r="BG24" s="591"/>
      <c r="BH24" s="592"/>
    </row>
    <row r="25" spans="1:60" ht="11.65" customHeight="1">
      <c r="A25" s="590"/>
      <c r="B25" s="591"/>
      <c r="C25" s="591"/>
      <c r="D25" s="591"/>
      <c r="E25" s="591"/>
      <c r="F25" s="591"/>
      <c r="G25" s="591"/>
      <c r="H25" s="591"/>
      <c r="I25" s="591"/>
      <c r="J25" s="591"/>
      <c r="K25" s="591"/>
      <c r="L25" s="591"/>
      <c r="M25" s="591"/>
      <c r="N25" s="591"/>
      <c r="O25" s="591"/>
      <c r="P25" s="591"/>
      <c r="Q25" s="591"/>
      <c r="R25" s="591"/>
      <c r="S25" s="591"/>
      <c r="T25" s="591"/>
      <c r="U25" s="591"/>
      <c r="V25" s="591"/>
      <c r="W25" s="591"/>
      <c r="X25" s="591"/>
      <c r="Y25" s="591"/>
      <c r="Z25" s="591"/>
      <c r="AA25" s="591"/>
      <c r="AB25" s="591"/>
      <c r="AC25" s="591"/>
      <c r="AD25" s="591"/>
      <c r="AE25" s="591"/>
      <c r="AF25" s="591"/>
      <c r="AG25" s="591"/>
      <c r="AH25" s="591"/>
      <c r="AI25" s="591"/>
      <c r="AJ25" s="591"/>
      <c r="AK25" s="591"/>
      <c r="AL25" s="591"/>
      <c r="AM25" s="591"/>
      <c r="AN25" s="591"/>
      <c r="AO25" s="591"/>
      <c r="AP25" s="591"/>
      <c r="AQ25" s="591"/>
      <c r="AR25" s="591"/>
      <c r="AS25" s="591"/>
      <c r="AT25" s="591"/>
      <c r="AU25" s="591"/>
      <c r="AV25" s="591"/>
      <c r="AW25" s="591"/>
      <c r="AX25" s="591"/>
      <c r="AY25" s="591"/>
      <c r="AZ25" s="591"/>
      <c r="BA25" s="591"/>
      <c r="BB25" s="591"/>
      <c r="BC25" s="591"/>
      <c r="BD25" s="591"/>
      <c r="BE25" s="591"/>
      <c r="BF25" s="591"/>
      <c r="BG25" s="591"/>
      <c r="BH25" s="592"/>
    </row>
    <row r="26" spans="1:60" ht="11.65" customHeight="1">
      <c r="A26" s="590"/>
      <c r="B26" s="591"/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1"/>
      <c r="AF26" s="591"/>
      <c r="AG26" s="591"/>
      <c r="AH26" s="591"/>
      <c r="AI26" s="591"/>
      <c r="AJ26" s="591"/>
      <c r="AK26" s="591"/>
      <c r="AL26" s="591"/>
      <c r="AM26" s="591"/>
      <c r="AN26" s="591"/>
      <c r="AO26" s="591"/>
      <c r="AP26" s="591"/>
      <c r="AQ26" s="591"/>
      <c r="AR26" s="591"/>
      <c r="AS26" s="591"/>
      <c r="AT26" s="591"/>
      <c r="AU26" s="591"/>
      <c r="AV26" s="591"/>
      <c r="AW26" s="591"/>
      <c r="AX26" s="591"/>
      <c r="AY26" s="591"/>
      <c r="AZ26" s="591"/>
      <c r="BA26" s="591"/>
      <c r="BB26" s="591"/>
      <c r="BC26" s="591"/>
      <c r="BD26" s="591"/>
      <c r="BE26" s="591"/>
      <c r="BF26" s="591"/>
      <c r="BG26" s="591"/>
      <c r="BH26" s="592"/>
    </row>
    <row r="27" spans="1:60" ht="11.65" customHeight="1">
      <c r="A27" s="590"/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1"/>
      <c r="O27" s="591"/>
      <c r="P27" s="591"/>
      <c r="Q27" s="591"/>
      <c r="R27" s="591"/>
      <c r="S27" s="591"/>
      <c r="T27" s="591"/>
      <c r="U27" s="591"/>
      <c r="V27" s="591"/>
      <c r="W27" s="591"/>
      <c r="X27" s="591"/>
      <c r="Y27" s="591"/>
      <c r="Z27" s="591"/>
      <c r="AA27" s="591"/>
      <c r="AB27" s="591"/>
      <c r="AC27" s="591"/>
      <c r="AD27" s="591"/>
      <c r="AE27" s="591"/>
      <c r="AF27" s="591"/>
      <c r="AG27" s="591"/>
      <c r="AH27" s="591"/>
      <c r="AI27" s="591"/>
      <c r="AJ27" s="591"/>
      <c r="AK27" s="591"/>
      <c r="AL27" s="591"/>
      <c r="AM27" s="591"/>
      <c r="AN27" s="591"/>
      <c r="AO27" s="591"/>
      <c r="AP27" s="591"/>
      <c r="AQ27" s="591"/>
      <c r="AR27" s="591"/>
      <c r="AS27" s="591"/>
      <c r="AT27" s="591"/>
      <c r="AU27" s="591"/>
      <c r="AV27" s="591"/>
      <c r="AW27" s="591"/>
      <c r="AX27" s="591"/>
      <c r="AY27" s="591"/>
      <c r="AZ27" s="591"/>
      <c r="BA27" s="591"/>
      <c r="BB27" s="591"/>
      <c r="BC27" s="591"/>
      <c r="BD27" s="591"/>
      <c r="BE27" s="591"/>
      <c r="BF27" s="591"/>
      <c r="BG27" s="591"/>
      <c r="BH27" s="592"/>
    </row>
    <row r="28" spans="1:60" ht="11.65" customHeight="1">
      <c r="A28" s="590"/>
      <c r="B28" s="591"/>
      <c r="C28" s="591"/>
      <c r="D28" s="591"/>
      <c r="E28" s="591"/>
      <c r="F28" s="591"/>
      <c r="G28" s="591"/>
      <c r="H28" s="591"/>
      <c r="I28" s="591"/>
      <c r="J28" s="591"/>
      <c r="K28" s="591"/>
      <c r="L28" s="591"/>
      <c r="M28" s="591"/>
      <c r="N28" s="591"/>
      <c r="O28" s="591"/>
      <c r="P28" s="591"/>
      <c r="Q28" s="591"/>
      <c r="R28" s="591"/>
      <c r="S28" s="591"/>
      <c r="T28" s="591"/>
      <c r="U28" s="591"/>
      <c r="V28" s="591"/>
      <c r="W28" s="591"/>
      <c r="X28" s="591"/>
      <c r="Y28" s="591"/>
      <c r="Z28" s="591"/>
      <c r="AA28" s="591"/>
      <c r="AB28" s="591"/>
      <c r="AC28" s="591"/>
      <c r="AD28" s="591"/>
      <c r="AE28" s="591"/>
      <c r="AF28" s="591"/>
      <c r="AG28" s="591"/>
      <c r="AH28" s="591"/>
      <c r="AI28" s="591"/>
      <c r="AJ28" s="591"/>
      <c r="AK28" s="591"/>
      <c r="AL28" s="591"/>
      <c r="AM28" s="591"/>
      <c r="AN28" s="591"/>
      <c r="AO28" s="591"/>
      <c r="AP28" s="591"/>
      <c r="AQ28" s="591"/>
      <c r="AR28" s="591"/>
      <c r="AS28" s="591"/>
      <c r="AT28" s="591"/>
      <c r="AU28" s="591"/>
      <c r="AV28" s="591"/>
      <c r="AW28" s="591"/>
      <c r="AX28" s="591"/>
      <c r="AY28" s="591"/>
      <c r="AZ28" s="591"/>
      <c r="BA28" s="591"/>
      <c r="BB28" s="591"/>
      <c r="BC28" s="591"/>
      <c r="BD28" s="591"/>
      <c r="BE28" s="591"/>
      <c r="BF28" s="591"/>
      <c r="BG28" s="591"/>
      <c r="BH28" s="592"/>
    </row>
    <row r="29" spans="1:60" ht="11.65" customHeight="1">
      <c r="A29" s="590"/>
      <c r="B29" s="591"/>
      <c r="C29" s="591"/>
      <c r="D29" s="591"/>
      <c r="E29" s="591"/>
      <c r="F29" s="591"/>
      <c r="G29" s="591"/>
      <c r="H29" s="591"/>
      <c r="I29" s="591"/>
      <c r="J29" s="591"/>
      <c r="K29" s="591"/>
      <c r="L29" s="591"/>
      <c r="M29" s="591"/>
      <c r="N29" s="591"/>
      <c r="O29" s="591"/>
      <c r="P29" s="591"/>
      <c r="Q29" s="591"/>
      <c r="R29" s="591"/>
      <c r="S29" s="591"/>
      <c r="T29" s="591"/>
      <c r="U29" s="591"/>
      <c r="V29" s="591"/>
      <c r="W29" s="591"/>
      <c r="X29" s="591"/>
      <c r="Y29" s="591"/>
      <c r="Z29" s="591"/>
      <c r="AA29" s="591"/>
      <c r="AB29" s="591"/>
      <c r="AC29" s="591"/>
      <c r="AD29" s="591"/>
      <c r="AE29" s="591"/>
      <c r="AF29" s="591"/>
      <c r="AG29" s="591"/>
      <c r="AH29" s="591"/>
      <c r="AI29" s="591"/>
      <c r="AJ29" s="591"/>
      <c r="AK29" s="591"/>
      <c r="AL29" s="591"/>
      <c r="AM29" s="591"/>
      <c r="AN29" s="591"/>
      <c r="AO29" s="591"/>
      <c r="AP29" s="591"/>
      <c r="AQ29" s="591"/>
      <c r="AR29" s="591"/>
      <c r="AS29" s="591"/>
      <c r="AT29" s="591"/>
      <c r="AU29" s="591"/>
      <c r="AV29" s="591"/>
      <c r="AW29" s="591"/>
      <c r="AX29" s="591"/>
      <c r="AY29" s="591"/>
      <c r="AZ29" s="591"/>
      <c r="BA29" s="591"/>
      <c r="BB29" s="591"/>
      <c r="BC29" s="591"/>
      <c r="BD29" s="591"/>
      <c r="BE29" s="591"/>
      <c r="BF29" s="591"/>
      <c r="BG29" s="591"/>
      <c r="BH29" s="592"/>
    </row>
    <row r="30" spans="1:60" ht="11.65" customHeight="1">
      <c r="A30" s="590"/>
      <c r="B30" s="591"/>
      <c r="C30" s="591"/>
      <c r="D30" s="591"/>
      <c r="E30" s="591"/>
      <c r="F30" s="591"/>
      <c r="G30" s="591"/>
      <c r="H30" s="591"/>
      <c r="I30" s="591"/>
      <c r="J30" s="591"/>
      <c r="K30" s="591"/>
      <c r="L30" s="591"/>
      <c r="M30" s="591"/>
      <c r="N30" s="591"/>
      <c r="O30" s="591"/>
      <c r="P30" s="591"/>
      <c r="Q30" s="591"/>
      <c r="R30" s="591"/>
      <c r="S30" s="591"/>
      <c r="T30" s="591"/>
      <c r="U30" s="591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1"/>
      <c r="AI30" s="591"/>
      <c r="AJ30" s="591"/>
      <c r="AK30" s="591"/>
      <c r="AL30" s="591"/>
      <c r="AM30" s="591"/>
      <c r="AN30" s="591"/>
      <c r="AO30" s="591"/>
      <c r="AP30" s="591"/>
      <c r="AQ30" s="591"/>
      <c r="AR30" s="591"/>
      <c r="AS30" s="591"/>
      <c r="AT30" s="591"/>
      <c r="AU30" s="591"/>
      <c r="AV30" s="591"/>
      <c r="AW30" s="591"/>
      <c r="AX30" s="591"/>
      <c r="AY30" s="591"/>
      <c r="AZ30" s="591"/>
      <c r="BA30" s="591"/>
      <c r="BB30" s="591"/>
      <c r="BC30" s="591"/>
      <c r="BD30" s="591"/>
      <c r="BE30" s="591"/>
      <c r="BF30" s="591"/>
      <c r="BG30" s="591"/>
      <c r="BH30" s="592"/>
    </row>
    <row r="31" spans="1:60" ht="11.65" customHeight="1">
      <c r="A31" s="590"/>
      <c r="B31" s="591"/>
      <c r="C31" s="591"/>
      <c r="D31" s="591"/>
      <c r="E31" s="591"/>
      <c r="F31" s="591"/>
      <c r="G31" s="591"/>
      <c r="H31" s="591"/>
      <c r="I31" s="591"/>
      <c r="J31" s="591"/>
      <c r="K31" s="591"/>
      <c r="L31" s="591"/>
      <c r="M31" s="591"/>
      <c r="N31" s="591"/>
      <c r="O31" s="591"/>
      <c r="P31" s="591"/>
      <c r="Q31" s="591"/>
      <c r="R31" s="591"/>
      <c r="S31" s="591"/>
      <c r="T31" s="591"/>
      <c r="U31" s="591"/>
      <c r="V31" s="591"/>
      <c r="W31" s="591"/>
      <c r="X31" s="591"/>
      <c r="Y31" s="591"/>
      <c r="Z31" s="591"/>
      <c r="AA31" s="591"/>
      <c r="AB31" s="591"/>
      <c r="AC31" s="591"/>
      <c r="AD31" s="591"/>
      <c r="AE31" s="591"/>
      <c r="AF31" s="591"/>
      <c r="AG31" s="591"/>
      <c r="AH31" s="591"/>
      <c r="AI31" s="591"/>
      <c r="AJ31" s="591"/>
      <c r="AK31" s="591"/>
      <c r="AL31" s="591"/>
      <c r="AM31" s="591"/>
      <c r="AN31" s="591"/>
      <c r="AO31" s="591"/>
      <c r="AP31" s="591"/>
      <c r="AQ31" s="591"/>
      <c r="AR31" s="591"/>
      <c r="AS31" s="591"/>
      <c r="AT31" s="591"/>
      <c r="AU31" s="591"/>
      <c r="AV31" s="591"/>
      <c r="AW31" s="591"/>
      <c r="AX31" s="591"/>
      <c r="AY31" s="591"/>
      <c r="AZ31" s="591"/>
      <c r="BA31" s="591"/>
      <c r="BB31" s="591"/>
      <c r="BC31" s="591"/>
      <c r="BD31" s="591"/>
      <c r="BE31" s="591"/>
      <c r="BF31" s="591"/>
      <c r="BG31" s="591"/>
      <c r="BH31" s="592"/>
    </row>
    <row r="32" spans="1:60" ht="11.65" customHeight="1">
      <c r="A32" s="590"/>
      <c r="B32" s="591"/>
      <c r="C32" s="591"/>
      <c r="D32" s="591"/>
      <c r="E32" s="591"/>
      <c r="F32" s="591"/>
      <c r="G32" s="591"/>
      <c r="H32" s="591"/>
      <c r="I32" s="591"/>
      <c r="J32" s="591"/>
      <c r="K32" s="591"/>
      <c r="L32" s="591"/>
      <c r="M32" s="591"/>
      <c r="N32" s="591"/>
      <c r="O32" s="591"/>
      <c r="P32" s="591"/>
      <c r="Q32" s="591"/>
      <c r="R32" s="591"/>
      <c r="S32" s="591"/>
      <c r="T32" s="591"/>
      <c r="U32" s="591"/>
      <c r="V32" s="591"/>
      <c r="W32" s="591"/>
      <c r="X32" s="591"/>
      <c r="Y32" s="591"/>
      <c r="Z32" s="591"/>
      <c r="AA32" s="591"/>
      <c r="AB32" s="591"/>
      <c r="AC32" s="591"/>
      <c r="AD32" s="591"/>
      <c r="AE32" s="591"/>
      <c r="AF32" s="591"/>
      <c r="AG32" s="591"/>
      <c r="AH32" s="591"/>
      <c r="AI32" s="591"/>
      <c r="AJ32" s="591"/>
      <c r="AK32" s="591"/>
      <c r="AL32" s="591"/>
      <c r="AM32" s="591"/>
      <c r="AN32" s="591"/>
      <c r="AO32" s="591"/>
      <c r="AP32" s="591"/>
      <c r="AQ32" s="591"/>
      <c r="AR32" s="591"/>
      <c r="AS32" s="591"/>
      <c r="AT32" s="591"/>
      <c r="AU32" s="591"/>
      <c r="AV32" s="591"/>
      <c r="AW32" s="591"/>
      <c r="AX32" s="591"/>
      <c r="AY32" s="591"/>
      <c r="AZ32" s="591"/>
      <c r="BA32" s="591"/>
      <c r="BB32" s="591"/>
      <c r="BC32" s="591"/>
      <c r="BD32" s="591"/>
      <c r="BE32" s="591"/>
      <c r="BF32" s="591"/>
      <c r="BG32" s="591"/>
      <c r="BH32" s="592"/>
    </row>
    <row r="33" spans="1:60" ht="11.65" customHeight="1">
      <c r="A33" s="590"/>
      <c r="B33" s="591"/>
      <c r="C33" s="591"/>
      <c r="D33" s="591"/>
      <c r="E33" s="591"/>
      <c r="F33" s="591"/>
      <c r="G33" s="591"/>
      <c r="H33" s="591"/>
      <c r="I33" s="591"/>
      <c r="J33" s="591"/>
      <c r="K33" s="591"/>
      <c r="L33" s="591"/>
      <c r="M33" s="591"/>
      <c r="N33" s="591"/>
      <c r="O33" s="591"/>
      <c r="P33" s="591"/>
      <c r="Q33" s="591"/>
      <c r="R33" s="591"/>
      <c r="S33" s="591"/>
      <c r="T33" s="591"/>
      <c r="U33" s="591"/>
      <c r="V33" s="591"/>
      <c r="W33" s="591"/>
      <c r="X33" s="591"/>
      <c r="Y33" s="591"/>
      <c r="Z33" s="591"/>
      <c r="AA33" s="591"/>
      <c r="AB33" s="591"/>
      <c r="AC33" s="591"/>
      <c r="AD33" s="591"/>
      <c r="AE33" s="591"/>
      <c r="AF33" s="591"/>
      <c r="AG33" s="591"/>
      <c r="AH33" s="591"/>
      <c r="AI33" s="591"/>
      <c r="AJ33" s="591"/>
      <c r="AK33" s="591"/>
      <c r="AL33" s="591"/>
      <c r="AM33" s="591"/>
      <c r="AN33" s="591"/>
      <c r="AO33" s="591"/>
      <c r="AP33" s="591"/>
      <c r="AQ33" s="591"/>
      <c r="AR33" s="591"/>
      <c r="AS33" s="591"/>
      <c r="AT33" s="591"/>
      <c r="AU33" s="591"/>
      <c r="AV33" s="591"/>
      <c r="AW33" s="591"/>
      <c r="AX33" s="591"/>
      <c r="AY33" s="591"/>
      <c r="AZ33" s="591"/>
      <c r="BA33" s="591"/>
      <c r="BB33" s="591"/>
      <c r="BC33" s="591"/>
      <c r="BD33" s="591"/>
      <c r="BE33" s="591"/>
      <c r="BF33" s="591"/>
      <c r="BG33" s="591"/>
      <c r="BH33" s="592"/>
    </row>
    <row r="34" spans="1:60" ht="11.65" customHeight="1">
      <c r="A34" s="590"/>
      <c r="B34" s="591"/>
      <c r="C34" s="591"/>
      <c r="D34" s="591"/>
      <c r="E34" s="591"/>
      <c r="F34" s="591"/>
      <c r="G34" s="591"/>
      <c r="H34" s="591"/>
      <c r="I34" s="591"/>
      <c r="J34" s="591"/>
      <c r="K34" s="591"/>
      <c r="L34" s="591"/>
      <c r="M34" s="591"/>
      <c r="N34" s="591"/>
      <c r="O34" s="591"/>
      <c r="P34" s="591"/>
      <c r="Q34" s="591"/>
      <c r="R34" s="591"/>
      <c r="S34" s="591"/>
      <c r="T34" s="591"/>
      <c r="U34" s="591"/>
      <c r="V34" s="591"/>
      <c r="W34" s="591"/>
      <c r="X34" s="591"/>
      <c r="Y34" s="591"/>
      <c r="Z34" s="591"/>
      <c r="AA34" s="591"/>
      <c r="AB34" s="591"/>
      <c r="AC34" s="591"/>
      <c r="AD34" s="591"/>
      <c r="AE34" s="591"/>
      <c r="AF34" s="591"/>
      <c r="AG34" s="591"/>
      <c r="AH34" s="591"/>
      <c r="AI34" s="591"/>
      <c r="AJ34" s="591"/>
      <c r="AK34" s="591"/>
      <c r="AL34" s="591"/>
      <c r="AM34" s="591"/>
      <c r="AN34" s="591"/>
      <c r="AO34" s="591"/>
      <c r="AP34" s="591"/>
      <c r="AQ34" s="591"/>
      <c r="AR34" s="591"/>
      <c r="AS34" s="591"/>
      <c r="AT34" s="591"/>
      <c r="AU34" s="591"/>
      <c r="AV34" s="591"/>
      <c r="AW34" s="591"/>
      <c r="AX34" s="591"/>
      <c r="AY34" s="591"/>
      <c r="AZ34" s="591"/>
      <c r="BA34" s="591"/>
      <c r="BB34" s="591"/>
      <c r="BC34" s="591"/>
      <c r="BD34" s="591"/>
      <c r="BE34" s="591"/>
      <c r="BF34" s="591"/>
      <c r="BG34" s="591"/>
      <c r="BH34" s="592"/>
    </row>
    <row r="35" spans="1:60" ht="11.65" customHeight="1">
      <c r="A35" s="590"/>
      <c r="B35" s="591"/>
      <c r="C35" s="591"/>
      <c r="D35" s="591"/>
      <c r="E35" s="591"/>
      <c r="F35" s="591"/>
      <c r="G35" s="591"/>
      <c r="H35" s="591"/>
      <c r="I35" s="591"/>
      <c r="J35" s="591"/>
      <c r="K35" s="591"/>
      <c r="L35" s="591"/>
      <c r="M35" s="591"/>
      <c r="N35" s="591"/>
      <c r="O35" s="591"/>
      <c r="P35" s="591"/>
      <c r="Q35" s="591"/>
      <c r="R35" s="591"/>
      <c r="S35" s="591"/>
      <c r="T35" s="591"/>
      <c r="U35" s="591"/>
      <c r="V35" s="591"/>
      <c r="W35" s="591"/>
      <c r="X35" s="591"/>
      <c r="Y35" s="591"/>
      <c r="Z35" s="591"/>
      <c r="AA35" s="591"/>
      <c r="AB35" s="591"/>
      <c r="AC35" s="591"/>
      <c r="AD35" s="591"/>
      <c r="AE35" s="591"/>
      <c r="AF35" s="591"/>
      <c r="AG35" s="591"/>
      <c r="AH35" s="591"/>
      <c r="AI35" s="591"/>
      <c r="AJ35" s="591"/>
      <c r="AK35" s="591"/>
      <c r="AL35" s="591"/>
      <c r="AM35" s="591"/>
      <c r="AN35" s="591"/>
      <c r="AO35" s="591"/>
      <c r="AP35" s="591"/>
      <c r="AQ35" s="591"/>
      <c r="AR35" s="591"/>
      <c r="AS35" s="591"/>
      <c r="AT35" s="591"/>
      <c r="AU35" s="591"/>
      <c r="AV35" s="591"/>
      <c r="AW35" s="591"/>
      <c r="AX35" s="591"/>
      <c r="AY35" s="591"/>
      <c r="AZ35" s="591"/>
      <c r="BA35" s="591"/>
      <c r="BB35" s="591"/>
      <c r="BC35" s="591"/>
      <c r="BD35" s="591"/>
      <c r="BE35" s="591"/>
      <c r="BF35" s="591"/>
      <c r="BG35" s="591"/>
      <c r="BH35" s="592"/>
    </row>
    <row r="36" spans="1:60" ht="11.65" customHeight="1">
      <c r="A36" s="590"/>
      <c r="B36" s="591"/>
      <c r="C36" s="591"/>
      <c r="D36" s="591"/>
      <c r="E36" s="591"/>
      <c r="F36" s="591"/>
      <c r="G36" s="591"/>
      <c r="H36" s="591"/>
      <c r="I36" s="591"/>
      <c r="J36" s="591"/>
      <c r="K36" s="591"/>
      <c r="L36" s="591"/>
      <c r="M36" s="591"/>
      <c r="N36" s="591"/>
      <c r="O36" s="591"/>
      <c r="P36" s="591"/>
      <c r="Q36" s="591"/>
      <c r="R36" s="591"/>
      <c r="S36" s="591"/>
      <c r="T36" s="591"/>
      <c r="U36" s="591"/>
      <c r="V36" s="591"/>
      <c r="W36" s="591"/>
      <c r="X36" s="591"/>
      <c r="Y36" s="591"/>
      <c r="Z36" s="591"/>
      <c r="AA36" s="591"/>
      <c r="AB36" s="591"/>
      <c r="AC36" s="591"/>
      <c r="AD36" s="591"/>
      <c r="AE36" s="591"/>
      <c r="AF36" s="591"/>
      <c r="AG36" s="591"/>
      <c r="AH36" s="591"/>
      <c r="AI36" s="591"/>
      <c r="AJ36" s="591"/>
      <c r="AK36" s="591"/>
      <c r="AL36" s="591"/>
      <c r="AM36" s="591"/>
      <c r="AN36" s="591"/>
      <c r="AO36" s="591"/>
      <c r="AP36" s="591"/>
      <c r="AQ36" s="591"/>
      <c r="AR36" s="591"/>
      <c r="AS36" s="591"/>
      <c r="AT36" s="591"/>
      <c r="AU36" s="591"/>
      <c r="AV36" s="591"/>
      <c r="AW36" s="591"/>
      <c r="AX36" s="591"/>
      <c r="AY36" s="591"/>
      <c r="AZ36" s="591"/>
      <c r="BA36" s="591"/>
      <c r="BB36" s="591"/>
      <c r="BC36" s="591"/>
      <c r="BD36" s="591"/>
      <c r="BE36" s="591"/>
      <c r="BF36" s="591"/>
      <c r="BG36" s="591"/>
      <c r="BH36" s="592"/>
    </row>
    <row r="37" spans="1:60" ht="11.65" customHeight="1">
      <c r="A37" s="590"/>
      <c r="B37" s="591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1"/>
      <c r="N37" s="591"/>
      <c r="O37" s="591"/>
      <c r="P37" s="591"/>
      <c r="Q37" s="591"/>
      <c r="R37" s="591"/>
      <c r="S37" s="591"/>
      <c r="T37" s="591"/>
      <c r="U37" s="591"/>
      <c r="V37" s="591"/>
      <c r="W37" s="591"/>
      <c r="X37" s="591"/>
      <c r="Y37" s="591"/>
      <c r="Z37" s="591"/>
      <c r="AA37" s="591"/>
      <c r="AB37" s="591"/>
      <c r="AC37" s="591"/>
      <c r="AD37" s="591"/>
      <c r="AE37" s="591"/>
      <c r="AF37" s="591"/>
      <c r="AG37" s="591"/>
      <c r="AH37" s="591"/>
      <c r="AI37" s="591"/>
      <c r="AJ37" s="591"/>
      <c r="AK37" s="591"/>
      <c r="AL37" s="591"/>
      <c r="AM37" s="591"/>
      <c r="AN37" s="591"/>
      <c r="AO37" s="591"/>
      <c r="AP37" s="591"/>
      <c r="AQ37" s="591"/>
      <c r="AR37" s="591"/>
      <c r="AS37" s="591"/>
      <c r="AT37" s="591"/>
      <c r="AU37" s="591"/>
      <c r="AV37" s="591"/>
      <c r="AW37" s="591"/>
      <c r="AX37" s="591"/>
      <c r="AY37" s="591"/>
      <c r="AZ37" s="591"/>
      <c r="BA37" s="591"/>
      <c r="BB37" s="591"/>
      <c r="BC37" s="591"/>
      <c r="BD37" s="591"/>
      <c r="BE37" s="591"/>
      <c r="BF37" s="591"/>
      <c r="BG37" s="591"/>
      <c r="BH37" s="592"/>
    </row>
    <row r="38" spans="1:60" ht="11.65" customHeight="1">
      <c r="A38" s="590"/>
      <c r="B38" s="591"/>
      <c r="C38" s="591"/>
      <c r="D38" s="591"/>
      <c r="E38" s="591"/>
      <c r="F38" s="591"/>
      <c r="G38" s="591"/>
      <c r="H38" s="591"/>
      <c r="I38" s="591"/>
      <c r="J38" s="591"/>
      <c r="K38" s="591"/>
      <c r="L38" s="591"/>
      <c r="M38" s="591"/>
      <c r="N38" s="591"/>
      <c r="O38" s="591"/>
      <c r="P38" s="591"/>
      <c r="Q38" s="591"/>
      <c r="R38" s="591"/>
      <c r="S38" s="591"/>
      <c r="T38" s="591"/>
      <c r="U38" s="591"/>
      <c r="V38" s="591"/>
      <c r="W38" s="591"/>
      <c r="X38" s="591"/>
      <c r="Y38" s="591"/>
      <c r="Z38" s="591"/>
      <c r="AA38" s="591"/>
      <c r="AB38" s="591"/>
      <c r="AC38" s="591"/>
      <c r="AD38" s="591"/>
      <c r="AE38" s="591"/>
      <c r="AF38" s="591"/>
      <c r="AG38" s="591"/>
      <c r="AH38" s="591"/>
      <c r="AI38" s="591"/>
      <c r="AJ38" s="591"/>
      <c r="AK38" s="591"/>
      <c r="AL38" s="591"/>
      <c r="AM38" s="591"/>
      <c r="AN38" s="591"/>
      <c r="AO38" s="591"/>
      <c r="AP38" s="591"/>
      <c r="AQ38" s="591"/>
      <c r="AR38" s="591"/>
      <c r="AS38" s="591"/>
      <c r="AT38" s="591"/>
      <c r="AU38" s="591"/>
      <c r="AV38" s="591"/>
      <c r="AW38" s="591"/>
      <c r="AX38" s="591"/>
      <c r="AY38" s="591"/>
      <c r="AZ38" s="591"/>
      <c r="BA38" s="591"/>
      <c r="BB38" s="591"/>
      <c r="BC38" s="591"/>
      <c r="BD38" s="591"/>
      <c r="BE38" s="591"/>
      <c r="BF38" s="591"/>
      <c r="BG38" s="591"/>
      <c r="BH38" s="592"/>
    </row>
    <row r="39" spans="1:60" ht="11.65" customHeight="1">
      <c r="A39" s="590"/>
      <c r="B39" s="591"/>
      <c r="C39" s="591"/>
      <c r="D39" s="591"/>
      <c r="E39" s="591"/>
      <c r="F39" s="591"/>
      <c r="G39" s="591"/>
      <c r="H39" s="591"/>
      <c r="I39" s="591"/>
      <c r="J39" s="591"/>
      <c r="K39" s="591"/>
      <c r="L39" s="591"/>
      <c r="M39" s="591"/>
      <c r="N39" s="591"/>
      <c r="O39" s="591"/>
      <c r="P39" s="591"/>
      <c r="Q39" s="591"/>
      <c r="R39" s="591"/>
      <c r="S39" s="591"/>
      <c r="T39" s="591"/>
      <c r="U39" s="591"/>
      <c r="V39" s="591"/>
      <c r="W39" s="591"/>
      <c r="X39" s="591"/>
      <c r="Y39" s="591"/>
      <c r="Z39" s="591"/>
      <c r="AA39" s="591"/>
      <c r="AB39" s="591"/>
      <c r="AC39" s="591"/>
      <c r="AD39" s="591"/>
      <c r="AE39" s="591"/>
      <c r="AF39" s="591"/>
      <c r="AG39" s="591"/>
      <c r="AH39" s="591"/>
      <c r="AI39" s="591"/>
      <c r="AJ39" s="591"/>
      <c r="AK39" s="591"/>
      <c r="AL39" s="591"/>
      <c r="AM39" s="591"/>
      <c r="AN39" s="591"/>
      <c r="AO39" s="591"/>
      <c r="AP39" s="591"/>
      <c r="AQ39" s="591"/>
      <c r="AR39" s="591"/>
      <c r="AS39" s="591"/>
      <c r="AT39" s="591"/>
      <c r="AU39" s="591"/>
      <c r="AV39" s="591"/>
      <c r="AW39" s="591"/>
      <c r="AX39" s="591"/>
      <c r="AY39" s="591"/>
      <c r="AZ39" s="591"/>
      <c r="BA39" s="591"/>
      <c r="BB39" s="591"/>
      <c r="BC39" s="591"/>
      <c r="BD39" s="591"/>
      <c r="BE39" s="591"/>
      <c r="BF39" s="591"/>
      <c r="BG39" s="591"/>
      <c r="BH39" s="592"/>
    </row>
    <row r="40" spans="1:60" ht="11.65" customHeight="1">
      <c r="A40" s="590"/>
      <c r="B40" s="591"/>
      <c r="C40" s="591"/>
      <c r="D40" s="591"/>
      <c r="E40" s="591"/>
      <c r="F40" s="591"/>
      <c r="G40" s="591"/>
      <c r="H40" s="591"/>
      <c r="I40" s="591"/>
      <c r="J40" s="591"/>
      <c r="K40" s="591"/>
      <c r="L40" s="591"/>
      <c r="M40" s="591"/>
      <c r="N40" s="591"/>
      <c r="O40" s="591"/>
      <c r="P40" s="591"/>
      <c r="Q40" s="591"/>
      <c r="R40" s="591"/>
      <c r="S40" s="591"/>
      <c r="T40" s="591"/>
      <c r="U40" s="591"/>
      <c r="V40" s="591"/>
      <c r="W40" s="591"/>
      <c r="X40" s="591"/>
      <c r="Y40" s="591"/>
      <c r="Z40" s="591"/>
      <c r="AA40" s="591"/>
      <c r="AB40" s="591"/>
      <c r="AC40" s="591"/>
      <c r="AD40" s="591"/>
      <c r="AE40" s="591"/>
      <c r="AF40" s="591"/>
      <c r="AG40" s="591"/>
      <c r="AH40" s="591"/>
      <c r="AI40" s="591"/>
      <c r="AJ40" s="591"/>
      <c r="AK40" s="591"/>
      <c r="AL40" s="591"/>
      <c r="AM40" s="591"/>
      <c r="AN40" s="591"/>
      <c r="AO40" s="591"/>
      <c r="AP40" s="591"/>
      <c r="AQ40" s="591"/>
      <c r="AR40" s="591"/>
      <c r="AS40" s="591"/>
      <c r="AT40" s="591"/>
      <c r="AU40" s="591"/>
      <c r="AV40" s="591"/>
      <c r="AW40" s="591"/>
      <c r="AX40" s="591"/>
      <c r="AY40" s="591"/>
      <c r="AZ40" s="591"/>
      <c r="BA40" s="591"/>
      <c r="BB40" s="591"/>
      <c r="BC40" s="591"/>
      <c r="BD40" s="591"/>
      <c r="BE40" s="591"/>
      <c r="BF40" s="591"/>
      <c r="BG40" s="591"/>
      <c r="BH40" s="592"/>
    </row>
    <row r="41" spans="1:60" ht="11.65" customHeight="1">
      <c r="A41" s="590"/>
      <c r="B41" s="591"/>
      <c r="C41" s="591"/>
      <c r="D41" s="591"/>
      <c r="E41" s="591"/>
      <c r="F41" s="591"/>
      <c r="G41" s="591"/>
      <c r="H41" s="591"/>
      <c r="I41" s="591"/>
      <c r="J41" s="591"/>
      <c r="K41" s="591"/>
      <c r="L41" s="591"/>
      <c r="M41" s="591"/>
      <c r="N41" s="591"/>
      <c r="O41" s="591"/>
      <c r="P41" s="591"/>
      <c r="Q41" s="591"/>
      <c r="R41" s="591"/>
      <c r="S41" s="591"/>
      <c r="T41" s="591"/>
      <c r="U41" s="591"/>
      <c r="V41" s="591"/>
      <c r="W41" s="591"/>
      <c r="X41" s="591"/>
      <c r="Y41" s="591"/>
      <c r="Z41" s="591"/>
      <c r="AA41" s="591"/>
      <c r="AB41" s="591"/>
      <c r="AC41" s="591"/>
      <c r="AD41" s="591"/>
      <c r="AE41" s="591"/>
      <c r="AF41" s="591"/>
      <c r="AG41" s="591"/>
      <c r="AH41" s="591"/>
      <c r="AI41" s="591"/>
      <c r="AJ41" s="591"/>
      <c r="AK41" s="591"/>
      <c r="AL41" s="591"/>
      <c r="AM41" s="591"/>
      <c r="AN41" s="591"/>
      <c r="AO41" s="591"/>
      <c r="AP41" s="591"/>
      <c r="AQ41" s="591"/>
      <c r="AR41" s="591"/>
      <c r="AS41" s="591"/>
      <c r="AT41" s="591"/>
      <c r="AU41" s="591"/>
      <c r="AV41" s="591"/>
      <c r="AW41" s="591"/>
      <c r="AX41" s="591"/>
      <c r="AY41" s="591"/>
      <c r="AZ41" s="591"/>
      <c r="BA41" s="591"/>
      <c r="BB41" s="591"/>
      <c r="BC41" s="591"/>
      <c r="BD41" s="591"/>
      <c r="BE41" s="591"/>
      <c r="BF41" s="591"/>
      <c r="BG41" s="591"/>
      <c r="BH41" s="592"/>
    </row>
    <row r="42" spans="1:60" ht="11.65" customHeight="1">
      <c r="A42" s="590"/>
      <c r="B42" s="591"/>
      <c r="C42" s="591"/>
      <c r="D42" s="591"/>
      <c r="E42" s="591"/>
      <c r="F42" s="591"/>
      <c r="G42" s="591"/>
      <c r="H42" s="591"/>
      <c r="I42" s="591"/>
      <c r="J42" s="591"/>
      <c r="K42" s="591"/>
      <c r="L42" s="591"/>
      <c r="M42" s="591"/>
      <c r="N42" s="591"/>
      <c r="O42" s="591"/>
      <c r="P42" s="591"/>
      <c r="Q42" s="591"/>
      <c r="R42" s="591"/>
      <c r="S42" s="591"/>
      <c r="T42" s="591"/>
      <c r="U42" s="591"/>
      <c r="V42" s="591"/>
      <c r="W42" s="591"/>
      <c r="X42" s="591"/>
      <c r="Y42" s="591"/>
      <c r="Z42" s="591"/>
      <c r="AA42" s="591"/>
      <c r="AB42" s="591"/>
      <c r="AC42" s="591"/>
      <c r="AD42" s="591"/>
      <c r="AE42" s="591"/>
      <c r="AF42" s="591"/>
      <c r="AG42" s="591"/>
      <c r="AH42" s="591"/>
      <c r="AI42" s="591"/>
      <c r="AJ42" s="591"/>
      <c r="AK42" s="591"/>
      <c r="AL42" s="591"/>
      <c r="AM42" s="591"/>
      <c r="AN42" s="591"/>
      <c r="AO42" s="591"/>
      <c r="AP42" s="591"/>
      <c r="AQ42" s="591"/>
      <c r="AR42" s="591"/>
      <c r="AS42" s="591"/>
      <c r="AT42" s="591"/>
      <c r="AU42" s="591"/>
      <c r="AV42" s="591"/>
      <c r="AW42" s="591"/>
      <c r="AX42" s="591"/>
      <c r="AY42" s="591"/>
      <c r="AZ42" s="591"/>
      <c r="BA42" s="591"/>
      <c r="BB42" s="591"/>
      <c r="BC42" s="591"/>
      <c r="BD42" s="591"/>
      <c r="BE42" s="591"/>
      <c r="BF42" s="591"/>
      <c r="BG42" s="591"/>
      <c r="BH42" s="592"/>
    </row>
    <row r="43" spans="1:60" ht="11.65" customHeight="1">
      <c r="A43" s="590"/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1"/>
      <c r="N43" s="591"/>
      <c r="O43" s="591"/>
      <c r="P43" s="591"/>
      <c r="Q43" s="591"/>
      <c r="R43" s="591"/>
      <c r="S43" s="591"/>
      <c r="T43" s="591"/>
      <c r="U43" s="591"/>
      <c r="V43" s="591"/>
      <c r="W43" s="591"/>
      <c r="X43" s="591"/>
      <c r="Y43" s="591"/>
      <c r="Z43" s="591"/>
      <c r="AA43" s="591"/>
      <c r="AB43" s="591"/>
      <c r="AC43" s="591"/>
      <c r="AD43" s="591"/>
      <c r="AE43" s="591"/>
      <c r="AF43" s="591"/>
      <c r="AG43" s="591"/>
      <c r="AH43" s="591"/>
      <c r="AI43" s="591"/>
      <c r="AJ43" s="591"/>
      <c r="AK43" s="591"/>
      <c r="AL43" s="591"/>
      <c r="AM43" s="591"/>
      <c r="AN43" s="591"/>
      <c r="AO43" s="591"/>
      <c r="AP43" s="591"/>
      <c r="AQ43" s="591"/>
      <c r="AR43" s="591"/>
      <c r="AS43" s="591"/>
      <c r="AT43" s="591"/>
      <c r="AU43" s="591"/>
      <c r="AV43" s="591"/>
      <c r="AW43" s="591"/>
      <c r="AX43" s="591"/>
      <c r="AY43" s="591"/>
      <c r="AZ43" s="591"/>
      <c r="BA43" s="591"/>
      <c r="BB43" s="591"/>
      <c r="BC43" s="591"/>
      <c r="BD43" s="591"/>
      <c r="BE43" s="591"/>
      <c r="BF43" s="591"/>
      <c r="BG43" s="591"/>
      <c r="BH43" s="592"/>
    </row>
    <row r="44" spans="1:60" ht="11.65" customHeight="1">
      <c r="A44" s="590"/>
      <c r="B44" s="591"/>
      <c r="C44" s="591"/>
      <c r="D44" s="591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591"/>
      <c r="S44" s="591"/>
      <c r="T44" s="591"/>
      <c r="U44" s="591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1"/>
      <c r="AM44" s="591"/>
      <c r="AN44" s="591"/>
      <c r="AO44" s="591"/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2"/>
    </row>
    <row r="45" spans="1:60" ht="11.65" customHeight="1">
      <c r="A45" s="590"/>
      <c r="B45" s="591"/>
      <c r="C45" s="591"/>
      <c r="D45" s="591"/>
      <c r="E45" s="591"/>
      <c r="F45" s="591"/>
      <c r="G45" s="591"/>
      <c r="H45" s="591"/>
      <c r="I45" s="591"/>
      <c r="J45" s="591"/>
      <c r="K45" s="591"/>
      <c r="L45" s="591"/>
      <c r="M45" s="591"/>
      <c r="N45" s="591"/>
      <c r="O45" s="591"/>
      <c r="P45" s="591"/>
      <c r="Q45" s="591"/>
      <c r="R45" s="591"/>
      <c r="S45" s="591"/>
      <c r="T45" s="591"/>
      <c r="U45" s="591"/>
      <c r="V45" s="591"/>
      <c r="W45" s="591"/>
      <c r="X45" s="591"/>
      <c r="Y45" s="591"/>
      <c r="Z45" s="591"/>
      <c r="AA45" s="591"/>
      <c r="AB45" s="591"/>
      <c r="AC45" s="591"/>
      <c r="AD45" s="591"/>
      <c r="AE45" s="591"/>
      <c r="AF45" s="591"/>
      <c r="AG45" s="591"/>
      <c r="AH45" s="591"/>
      <c r="AI45" s="591"/>
      <c r="AJ45" s="591"/>
      <c r="AK45" s="591"/>
      <c r="AL45" s="591"/>
      <c r="AM45" s="591"/>
      <c r="AN45" s="591"/>
      <c r="AO45" s="591"/>
      <c r="AP45" s="591"/>
      <c r="AQ45" s="591"/>
      <c r="AR45" s="591"/>
      <c r="AS45" s="591"/>
      <c r="AT45" s="591"/>
      <c r="AU45" s="591"/>
      <c r="AV45" s="591"/>
      <c r="AW45" s="591"/>
      <c r="AX45" s="591"/>
      <c r="AY45" s="591"/>
      <c r="AZ45" s="591"/>
      <c r="BA45" s="591"/>
      <c r="BB45" s="591"/>
      <c r="BC45" s="591"/>
      <c r="BD45" s="591"/>
      <c r="BE45" s="591"/>
      <c r="BF45" s="591"/>
      <c r="BG45" s="591"/>
      <c r="BH45" s="592"/>
    </row>
    <row r="46" spans="1:60" ht="11.65" customHeight="1">
      <c r="A46" s="590"/>
      <c r="B46" s="591"/>
      <c r="C46" s="591"/>
      <c r="D46" s="591"/>
      <c r="E46" s="591"/>
      <c r="F46" s="591"/>
      <c r="G46" s="591"/>
      <c r="H46" s="591"/>
      <c r="I46" s="591"/>
      <c r="J46" s="591"/>
      <c r="K46" s="591"/>
      <c r="L46" s="591"/>
      <c r="M46" s="591"/>
      <c r="N46" s="591"/>
      <c r="O46" s="591"/>
      <c r="P46" s="591"/>
      <c r="Q46" s="591"/>
      <c r="R46" s="591"/>
      <c r="S46" s="591"/>
      <c r="T46" s="591"/>
      <c r="U46" s="591"/>
      <c r="V46" s="591"/>
      <c r="W46" s="591"/>
      <c r="X46" s="591"/>
      <c r="Y46" s="591"/>
      <c r="Z46" s="591"/>
      <c r="AA46" s="591"/>
      <c r="AB46" s="591"/>
      <c r="AC46" s="591"/>
      <c r="AD46" s="591"/>
      <c r="AE46" s="591"/>
      <c r="AF46" s="591"/>
      <c r="AG46" s="591"/>
      <c r="AH46" s="591"/>
      <c r="AI46" s="591"/>
      <c r="AJ46" s="591"/>
      <c r="AK46" s="591"/>
      <c r="AL46" s="591"/>
      <c r="AM46" s="591"/>
      <c r="AN46" s="591"/>
      <c r="AO46" s="591"/>
      <c r="AP46" s="591"/>
      <c r="AQ46" s="591"/>
      <c r="AR46" s="591"/>
      <c r="AS46" s="591"/>
      <c r="AT46" s="591"/>
      <c r="AU46" s="591"/>
      <c r="AV46" s="591"/>
      <c r="AW46" s="591"/>
      <c r="AX46" s="591"/>
      <c r="AY46" s="591"/>
      <c r="AZ46" s="591"/>
      <c r="BA46" s="591"/>
      <c r="BB46" s="591"/>
      <c r="BC46" s="591"/>
      <c r="BD46" s="591"/>
      <c r="BE46" s="591"/>
      <c r="BF46" s="591"/>
      <c r="BG46" s="591"/>
      <c r="BH46" s="592"/>
    </row>
    <row r="47" spans="1:60" ht="11.65" customHeight="1">
      <c r="A47" s="590"/>
      <c r="B47" s="591"/>
      <c r="C47" s="591"/>
      <c r="D47" s="591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91"/>
      <c r="T47" s="591"/>
      <c r="U47" s="591"/>
      <c r="V47" s="591"/>
      <c r="W47" s="591"/>
      <c r="X47" s="591"/>
      <c r="Y47" s="591"/>
      <c r="Z47" s="591"/>
      <c r="AA47" s="591"/>
      <c r="AB47" s="591"/>
      <c r="AC47" s="591"/>
      <c r="AD47" s="591"/>
      <c r="AE47" s="591"/>
      <c r="AF47" s="591"/>
      <c r="AG47" s="591"/>
      <c r="AH47" s="591"/>
      <c r="AI47" s="591"/>
      <c r="AJ47" s="591"/>
      <c r="AK47" s="591"/>
      <c r="AL47" s="591"/>
      <c r="AM47" s="591"/>
      <c r="AN47" s="591"/>
      <c r="AO47" s="591"/>
      <c r="AP47" s="591"/>
      <c r="AQ47" s="591"/>
      <c r="AR47" s="591"/>
      <c r="AS47" s="591"/>
      <c r="AT47" s="591"/>
      <c r="AU47" s="591"/>
      <c r="AV47" s="591"/>
      <c r="AW47" s="591"/>
      <c r="AX47" s="591"/>
      <c r="AY47" s="591"/>
      <c r="AZ47" s="591"/>
      <c r="BA47" s="591"/>
      <c r="BB47" s="591"/>
      <c r="BC47" s="591"/>
      <c r="BD47" s="591"/>
      <c r="BE47" s="591"/>
      <c r="BF47" s="591"/>
      <c r="BG47" s="591"/>
      <c r="BH47" s="592"/>
    </row>
    <row r="48" spans="1:60" ht="11.65" customHeight="1">
      <c r="A48" s="590"/>
      <c r="B48" s="591"/>
      <c r="C48" s="591"/>
      <c r="D48" s="591"/>
      <c r="E48" s="591"/>
      <c r="F48" s="591"/>
      <c r="G48" s="591"/>
      <c r="H48" s="591"/>
      <c r="I48" s="591"/>
      <c r="J48" s="591"/>
      <c r="K48" s="591"/>
      <c r="L48" s="591"/>
      <c r="M48" s="591"/>
      <c r="N48" s="591"/>
      <c r="O48" s="591"/>
      <c r="P48" s="591"/>
      <c r="Q48" s="591"/>
      <c r="R48" s="591"/>
      <c r="S48" s="591"/>
      <c r="T48" s="591"/>
      <c r="U48" s="591"/>
      <c r="V48" s="591"/>
      <c r="W48" s="591"/>
      <c r="X48" s="591"/>
      <c r="Y48" s="591"/>
      <c r="Z48" s="591"/>
      <c r="AA48" s="591"/>
      <c r="AB48" s="591"/>
      <c r="AC48" s="591"/>
      <c r="AD48" s="591"/>
      <c r="AE48" s="591"/>
      <c r="AF48" s="591"/>
      <c r="AG48" s="591"/>
      <c r="AH48" s="591"/>
      <c r="AI48" s="591"/>
      <c r="AJ48" s="591"/>
      <c r="AK48" s="591"/>
      <c r="AL48" s="591"/>
      <c r="AM48" s="591"/>
      <c r="AN48" s="591"/>
      <c r="AO48" s="591"/>
      <c r="AP48" s="591"/>
      <c r="AQ48" s="591"/>
      <c r="AR48" s="591"/>
      <c r="AS48" s="591"/>
      <c r="AT48" s="591"/>
      <c r="AU48" s="591"/>
      <c r="AV48" s="591"/>
      <c r="AW48" s="591"/>
      <c r="AX48" s="591"/>
      <c r="AY48" s="591"/>
      <c r="AZ48" s="591"/>
      <c r="BA48" s="591"/>
      <c r="BB48" s="591"/>
      <c r="BC48" s="591"/>
      <c r="BD48" s="591"/>
      <c r="BE48" s="591"/>
      <c r="BF48" s="591"/>
      <c r="BG48" s="591"/>
      <c r="BH48" s="592"/>
    </row>
    <row r="49" spans="1:60" ht="11.65" customHeight="1">
      <c r="A49" s="590"/>
      <c r="B49" s="591"/>
      <c r="C49" s="591"/>
      <c r="D49" s="591"/>
      <c r="E49" s="591"/>
      <c r="F49" s="591"/>
      <c r="G49" s="591"/>
      <c r="H49" s="591"/>
      <c r="I49" s="591"/>
      <c r="J49" s="591"/>
      <c r="K49" s="591"/>
      <c r="L49" s="591"/>
      <c r="M49" s="591"/>
      <c r="N49" s="591"/>
      <c r="O49" s="591"/>
      <c r="P49" s="591"/>
      <c r="Q49" s="591"/>
      <c r="R49" s="591"/>
      <c r="S49" s="591"/>
      <c r="T49" s="591"/>
      <c r="U49" s="591"/>
      <c r="V49" s="591"/>
      <c r="W49" s="591"/>
      <c r="X49" s="591"/>
      <c r="Y49" s="591"/>
      <c r="Z49" s="591"/>
      <c r="AA49" s="591"/>
      <c r="AB49" s="591"/>
      <c r="AC49" s="591"/>
      <c r="AD49" s="591"/>
      <c r="AE49" s="591"/>
      <c r="AF49" s="591"/>
      <c r="AG49" s="591"/>
      <c r="AH49" s="591"/>
      <c r="AI49" s="591"/>
      <c r="AJ49" s="591"/>
      <c r="AK49" s="591"/>
      <c r="AL49" s="591"/>
      <c r="AM49" s="591"/>
      <c r="AN49" s="591"/>
      <c r="AO49" s="591"/>
      <c r="AP49" s="591"/>
      <c r="AQ49" s="591"/>
      <c r="AR49" s="591"/>
      <c r="AS49" s="591"/>
      <c r="AT49" s="591"/>
      <c r="AU49" s="591"/>
      <c r="AV49" s="591"/>
      <c r="AW49" s="591"/>
      <c r="AX49" s="591"/>
      <c r="AY49" s="591"/>
      <c r="AZ49" s="591"/>
      <c r="BA49" s="591"/>
      <c r="BB49" s="591"/>
      <c r="BC49" s="591"/>
      <c r="BD49" s="591"/>
      <c r="BE49" s="591"/>
      <c r="BF49" s="591"/>
      <c r="BG49" s="591"/>
      <c r="BH49" s="592"/>
    </row>
    <row r="50" spans="1:60" ht="11.65" customHeight="1">
      <c r="A50" s="590"/>
      <c r="B50" s="591"/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1"/>
      <c r="O50" s="591"/>
      <c r="P50" s="591"/>
      <c r="Q50" s="591"/>
      <c r="R50" s="591"/>
      <c r="S50" s="591"/>
      <c r="T50" s="591"/>
      <c r="U50" s="591"/>
      <c r="V50" s="591"/>
      <c r="W50" s="591"/>
      <c r="X50" s="591"/>
      <c r="Y50" s="591"/>
      <c r="Z50" s="591"/>
      <c r="AA50" s="591"/>
      <c r="AB50" s="591"/>
      <c r="AC50" s="591"/>
      <c r="AD50" s="591"/>
      <c r="AE50" s="591"/>
      <c r="AF50" s="591"/>
      <c r="AG50" s="591"/>
      <c r="AH50" s="591"/>
      <c r="AI50" s="591"/>
      <c r="AJ50" s="591"/>
      <c r="AK50" s="591"/>
      <c r="AL50" s="591"/>
      <c r="AM50" s="591"/>
      <c r="AN50" s="591"/>
      <c r="AO50" s="591"/>
      <c r="AP50" s="591"/>
      <c r="AQ50" s="591"/>
      <c r="AR50" s="591"/>
      <c r="AS50" s="591"/>
      <c r="AT50" s="591"/>
      <c r="AU50" s="591"/>
      <c r="AV50" s="591"/>
      <c r="AW50" s="591"/>
      <c r="AX50" s="591"/>
      <c r="AY50" s="591"/>
      <c r="AZ50" s="591"/>
      <c r="BA50" s="591"/>
      <c r="BB50" s="591"/>
      <c r="BC50" s="591"/>
      <c r="BD50" s="591"/>
      <c r="BE50" s="591"/>
      <c r="BF50" s="591"/>
      <c r="BG50" s="591"/>
      <c r="BH50" s="592"/>
    </row>
    <row r="51" spans="1:60" ht="11.65" customHeight="1" thickBot="1">
      <c r="A51" s="593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594"/>
      <c r="U51" s="594"/>
      <c r="V51" s="594"/>
      <c r="W51" s="594"/>
      <c r="X51" s="594"/>
      <c r="Y51" s="594"/>
      <c r="Z51" s="594"/>
      <c r="AA51" s="594"/>
      <c r="AB51" s="594"/>
      <c r="AC51" s="594"/>
      <c r="AD51" s="594"/>
      <c r="AE51" s="594"/>
      <c r="AF51" s="594"/>
      <c r="AG51" s="594"/>
      <c r="AH51" s="594"/>
      <c r="AI51" s="594"/>
      <c r="AJ51" s="594"/>
      <c r="AK51" s="594"/>
      <c r="AL51" s="594"/>
      <c r="AM51" s="594"/>
      <c r="AN51" s="594"/>
      <c r="AO51" s="594"/>
      <c r="AP51" s="594"/>
      <c r="AQ51" s="594"/>
      <c r="AR51" s="594"/>
      <c r="AS51" s="594"/>
      <c r="AT51" s="594"/>
      <c r="AU51" s="594"/>
      <c r="AV51" s="594"/>
      <c r="AW51" s="594"/>
      <c r="AX51" s="594"/>
      <c r="AY51" s="594"/>
      <c r="AZ51" s="594"/>
      <c r="BA51" s="594"/>
      <c r="BB51" s="594"/>
      <c r="BC51" s="594"/>
      <c r="BD51" s="594"/>
      <c r="BE51" s="594"/>
      <c r="BF51" s="594"/>
      <c r="BG51" s="594"/>
      <c r="BH51" s="595"/>
    </row>
  </sheetData>
  <mergeCells count="26">
    <mergeCell ref="A13:BH51"/>
    <mergeCell ref="AR11:AV11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A10:M11"/>
    <mergeCell ref="N10:S10"/>
    <mergeCell ref="T10:Y10"/>
    <mergeCell ref="Z10:AE10"/>
    <mergeCell ref="AF10:AK10"/>
    <mergeCell ref="AL10:AQ10"/>
    <mergeCell ref="A1:M4"/>
    <mergeCell ref="N1:AV6"/>
    <mergeCell ref="AW1:BH4"/>
    <mergeCell ref="A5:M6"/>
    <mergeCell ref="AW5:BH6"/>
    <mergeCell ref="A7:M9"/>
    <mergeCell ref="N7:AV9"/>
    <mergeCell ref="AW7:BH9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BH51"/>
  <sheetViews>
    <sheetView view="pageBreakPreview" topLeftCell="A13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565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566</v>
      </c>
      <c r="B19" s="620"/>
      <c r="C19" s="620"/>
      <c r="D19" s="620"/>
      <c r="E19" s="621"/>
      <c r="F19" s="625" t="s">
        <v>567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3500000</v>
      </c>
      <c r="AL19" s="635"/>
      <c r="AM19" s="635"/>
      <c r="AN19" s="635"/>
      <c r="AO19" s="635"/>
      <c r="AP19" s="636"/>
      <c r="AQ19" s="634">
        <f>R19*AK19</f>
        <v>3500000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572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568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580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581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44" t="s">
        <v>585</v>
      </c>
      <c r="G24" s="645"/>
      <c r="H24" s="645"/>
      <c r="I24" s="645"/>
      <c r="J24" s="645"/>
      <c r="K24" s="645"/>
      <c r="L24" s="645"/>
      <c r="M24" s="645"/>
      <c r="N24" s="645"/>
      <c r="O24" s="645"/>
      <c r="P24" s="645"/>
      <c r="Q24" s="646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1234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569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570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571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573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574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44" t="s">
        <v>586</v>
      </c>
      <c r="G31" s="645"/>
      <c r="H31" s="645"/>
      <c r="I31" s="645"/>
      <c r="J31" s="645"/>
      <c r="K31" s="645"/>
      <c r="L31" s="645"/>
      <c r="M31" s="645"/>
      <c r="N31" s="645"/>
      <c r="O31" s="645"/>
      <c r="P31" s="645"/>
      <c r="Q31" s="646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576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577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578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579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424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299"/>
      <c r="B38" s="300"/>
      <c r="C38" s="300"/>
      <c r="D38" s="300"/>
      <c r="E38" s="300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607" t="s">
        <v>303</v>
      </c>
      <c r="V38" s="608"/>
      <c r="W38" s="608"/>
      <c r="X38" s="608"/>
      <c r="Y38" s="608"/>
      <c r="Z38" s="608"/>
      <c r="AA38" s="608"/>
      <c r="AB38" s="608"/>
      <c r="AC38" s="609">
        <f>SUM(AC19:AJ37)</f>
        <v>0</v>
      </c>
      <c r="AD38" s="609"/>
      <c r="AE38" s="609"/>
      <c r="AF38" s="609"/>
      <c r="AG38" s="609"/>
      <c r="AH38" s="609"/>
      <c r="AI38" s="609"/>
      <c r="AJ38" s="609"/>
      <c r="AK38" s="607" t="s">
        <v>304</v>
      </c>
      <c r="AL38" s="608"/>
      <c r="AM38" s="608"/>
      <c r="AN38" s="608"/>
      <c r="AO38" s="608"/>
      <c r="AP38" s="608"/>
      <c r="AQ38" s="609">
        <f>SUM(AQ19:AV37)</f>
        <v>3500000</v>
      </c>
      <c r="AR38" s="609"/>
      <c r="AS38" s="609"/>
      <c r="AT38" s="609"/>
      <c r="AU38" s="609"/>
      <c r="AV38" s="609"/>
      <c r="AW38" s="309"/>
      <c r="AX38" s="301"/>
      <c r="AY38" s="301"/>
      <c r="AZ38" s="301"/>
      <c r="BA38" s="301"/>
      <c r="BB38" s="301"/>
      <c r="BC38" s="301"/>
      <c r="BD38" s="301"/>
      <c r="BE38" s="301"/>
      <c r="BF38" s="301"/>
      <c r="BG38" s="301"/>
      <c r="BH38" s="310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608"/>
      <c r="V39" s="608"/>
      <c r="W39" s="608"/>
      <c r="X39" s="608"/>
      <c r="Y39" s="608"/>
      <c r="Z39" s="608"/>
      <c r="AA39" s="608"/>
      <c r="AB39" s="608"/>
      <c r="AC39" s="609"/>
      <c r="AD39" s="609"/>
      <c r="AE39" s="609"/>
      <c r="AF39" s="609"/>
      <c r="AG39" s="609"/>
      <c r="AH39" s="609"/>
      <c r="AI39" s="609"/>
      <c r="AJ39" s="609"/>
      <c r="AK39" s="608"/>
      <c r="AL39" s="608"/>
      <c r="AM39" s="608"/>
      <c r="AN39" s="608"/>
      <c r="AO39" s="608"/>
      <c r="AP39" s="608"/>
      <c r="AQ39" s="609"/>
      <c r="AR39" s="609"/>
      <c r="AS39" s="609"/>
      <c r="AT39" s="609"/>
      <c r="AU39" s="609"/>
      <c r="AV39" s="609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5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7"/>
    <mergeCell ref="F19:Q19"/>
    <mergeCell ref="R19:T37"/>
    <mergeCell ref="U19:AB37"/>
    <mergeCell ref="AC19:AJ37"/>
    <mergeCell ref="AK19:AP37"/>
    <mergeCell ref="AQ19:AV37"/>
    <mergeCell ref="AW19:BH37"/>
    <mergeCell ref="F21:Q21"/>
    <mergeCell ref="F20:Q20"/>
    <mergeCell ref="F31:Q31"/>
    <mergeCell ref="F22:Q22"/>
    <mergeCell ref="F23:Q23"/>
    <mergeCell ref="F24:Q24"/>
    <mergeCell ref="U38:AB39"/>
    <mergeCell ref="AC38:AJ39"/>
    <mergeCell ref="AK38:AP39"/>
    <mergeCell ref="AQ38:AV39"/>
    <mergeCell ref="F25:Q25"/>
    <mergeCell ref="F26:Q26"/>
    <mergeCell ref="F28:Q28"/>
    <mergeCell ref="F27:Q27"/>
    <mergeCell ref="F29:Q29"/>
    <mergeCell ref="F30:Q30"/>
    <mergeCell ref="F37:Q37"/>
    <mergeCell ref="F35:Q35"/>
    <mergeCell ref="F36:Q36"/>
    <mergeCell ref="F33:Q33"/>
    <mergeCell ref="F34:Q34"/>
    <mergeCell ref="F32:Q32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565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582</v>
      </c>
      <c r="B19" s="620"/>
      <c r="C19" s="620"/>
      <c r="D19" s="620"/>
      <c r="E19" s="621"/>
      <c r="F19" s="625" t="s">
        <v>567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2500000</v>
      </c>
      <c r="AL19" s="635"/>
      <c r="AM19" s="635"/>
      <c r="AN19" s="635"/>
      <c r="AO19" s="635"/>
      <c r="AP19" s="636"/>
      <c r="AQ19" s="634">
        <f>R19*AK19</f>
        <v>2500000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572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568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580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581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44" t="s">
        <v>588</v>
      </c>
      <c r="G24" s="645"/>
      <c r="H24" s="645"/>
      <c r="I24" s="645"/>
      <c r="J24" s="645"/>
      <c r="K24" s="645"/>
      <c r="L24" s="645"/>
      <c r="M24" s="645"/>
      <c r="N24" s="645"/>
      <c r="O24" s="645"/>
      <c r="P24" s="645"/>
      <c r="Q24" s="646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1235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583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570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571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335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573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574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44" t="s">
        <v>587</v>
      </c>
      <c r="G32" s="645"/>
      <c r="H32" s="645"/>
      <c r="I32" s="645"/>
      <c r="J32" s="645"/>
      <c r="K32" s="645"/>
      <c r="L32" s="645"/>
      <c r="M32" s="645"/>
      <c r="N32" s="645"/>
      <c r="O32" s="645"/>
      <c r="P32" s="645"/>
      <c r="Q32" s="646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575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584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577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578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335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579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424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299"/>
      <c r="B40" s="300"/>
      <c r="C40" s="300"/>
      <c r="D40" s="300"/>
      <c r="E40" s="300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607" t="s">
        <v>303</v>
      </c>
      <c r="V40" s="608"/>
      <c r="W40" s="608"/>
      <c r="X40" s="608"/>
      <c r="Y40" s="608"/>
      <c r="Z40" s="608"/>
      <c r="AA40" s="608"/>
      <c r="AB40" s="608"/>
      <c r="AC40" s="609">
        <f>SUM(AC19:AJ39)</f>
        <v>0</v>
      </c>
      <c r="AD40" s="609"/>
      <c r="AE40" s="609"/>
      <c r="AF40" s="609"/>
      <c r="AG40" s="609"/>
      <c r="AH40" s="609"/>
      <c r="AI40" s="609"/>
      <c r="AJ40" s="609"/>
      <c r="AK40" s="607" t="s">
        <v>304</v>
      </c>
      <c r="AL40" s="608"/>
      <c r="AM40" s="608"/>
      <c r="AN40" s="608"/>
      <c r="AO40" s="608"/>
      <c r="AP40" s="608"/>
      <c r="AQ40" s="609">
        <f>SUM(AQ19:AV39)</f>
        <v>2500000</v>
      </c>
      <c r="AR40" s="609"/>
      <c r="AS40" s="609"/>
      <c r="AT40" s="609"/>
      <c r="AU40" s="609"/>
      <c r="AV40" s="609"/>
      <c r="AW40" s="309"/>
      <c r="AX40" s="301"/>
      <c r="AY40" s="301"/>
      <c r="AZ40" s="301"/>
      <c r="BA40" s="301"/>
      <c r="BB40" s="301"/>
      <c r="BC40" s="301"/>
      <c r="BD40" s="301"/>
      <c r="BE40" s="301"/>
      <c r="BF40" s="301"/>
      <c r="BG40" s="301"/>
      <c r="BH40" s="310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608"/>
      <c r="V41" s="608"/>
      <c r="W41" s="608"/>
      <c r="X41" s="608"/>
      <c r="Y41" s="608"/>
      <c r="Z41" s="608"/>
      <c r="AA41" s="608"/>
      <c r="AB41" s="608"/>
      <c r="AC41" s="609"/>
      <c r="AD41" s="609"/>
      <c r="AE41" s="609"/>
      <c r="AF41" s="609"/>
      <c r="AG41" s="609"/>
      <c r="AH41" s="609"/>
      <c r="AI41" s="609"/>
      <c r="AJ41" s="609"/>
      <c r="AK41" s="608"/>
      <c r="AL41" s="608"/>
      <c r="AM41" s="608"/>
      <c r="AN41" s="608"/>
      <c r="AO41" s="608"/>
      <c r="AP41" s="608"/>
      <c r="AQ41" s="609"/>
      <c r="AR41" s="609"/>
      <c r="AS41" s="609"/>
      <c r="AT41" s="609"/>
      <c r="AU41" s="609"/>
      <c r="AV41" s="609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7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9"/>
    <mergeCell ref="F19:Q19"/>
    <mergeCell ref="R19:T39"/>
    <mergeCell ref="U19:AB39"/>
    <mergeCell ref="AC19:AJ39"/>
    <mergeCell ref="AK19:AP39"/>
    <mergeCell ref="AQ19:AV39"/>
    <mergeCell ref="AW19:BH39"/>
    <mergeCell ref="F20:Q20"/>
    <mergeCell ref="F35:Q35"/>
    <mergeCell ref="F21:Q21"/>
    <mergeCell ref="F22:Q22"/>
    <mergeCell ref="F23:Q23"/>
    <mergeCell ref="F25:Q25"/>
    <mergeCell ref="AQ40:AV41"/>
    <mergeCell ref="F29:Q29"/>
    <mergeCell ref="F32:Q32"/>
    <mergeCell ref="U40:AB41"/>
    <mergeCell ref="AC40:AJ41"/>
    <mergeCell ref="AK40:AP41"/>
    <mergeCell ref="F24:Q24"/>
    <mergeCell ref="F37:Q37"/>
    <mergeCell ref="F36:Q36"/>
    <mergeCell ref="F38:Q38"/>
    <mergeCell ref="F39:Q39"/>
    <mergeCell ref="F28:Q28"/>
    <mergeCell ref="F30:Q30"/>
    <mergeCell ref="F31:Q31"/>
    <mergeCell ref="F33:Q33"/>
    <mergeCell ref="F34:Q34"/>
    <mergeCell ref="F26:Q26"/>
    <mergeCell ref="F27:Q27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589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590</v>
      </c>
      <c r="B19" s="620"/>
      <c r="C19" s="620"/>
      <c r="D19" s="620"/>
      <c r="E19" s="621"/>
      <c r="F19" s="625" t="s">
        <v>591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780000</v>
      </c>
      <c r="AL19" s="635"/>
      <c r="AM19" s="635"/>
      <c r="AN19" s="635"/>
      <c r="AO19" s="635"/>
      <c r="AP19" s="636"/>
      <c r="AQ19" s="634">
        <f>R19*AK19</f>
        <v>1560000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592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1131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593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594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314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595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596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597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19" t="s">
        <v>598</v>
      </c>
      <c r="B28" s="620"/>
      <c r="C28" s="620"/>
      <c r="D28" s="620"/>
      <c r="E28" s="621"/>
      <c r="F28" s="625" t="s">
        <v>599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634"/>
      <c r="V28" s="635"/>
      <c r="W28" s="635"/>
      <c r="X28" s="635"/>
      <c r="Y28" s="635"/>
      <c r="Z28" s="635"/>
      <c r="AA28" s="635"/>
      <c r="AB28" s="636"/>
      <c r="AC28" s="634">
        <f>R28*U28</f>
        <v>0</v>
      </c>
      <c r="AD28" s="635"/>
      <c r="AE28" s="635"/>
      <c r="AF28" s="635"/>
      <c r="AG28" s="635"/>
      <c r="AH28" s="635"/>
      <c r="AI28" s="635"/>
      <c r="AJ28" s="636"/>
      <c r="AK28" s="634">
        <v>650000</v>
      </c>
      <c r="AL28" s="635"/>
      <c r="AM28" s="635"/>
      <c r="AN28" s="635"/>
      <c r="AO28" s="635"/>
      <c r="AP28" s="636"/>
      <c r="AQ28" s="634">
        <f>R28*AK28</f>
        <v>650000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600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1133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601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594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314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595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596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597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299"/>
      <c r="B37" s="300"/>
      <c r="C37" s="300"/>
      <c r="D37" s="300"/>
      <c r="E37" s="300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607" t="s">
        <v>303</v>
      </c>
      <c r="V37" s="608"/>
      <c r="W37" s="608"/>
      <c r="X37" s="608"/>
      <c r="Y37" s="608"/>
      <c r="Z37" s="608"/>
      <c r="AA37" s="608"/>
      <c r="AB37" s="608"/>
      <c r="AC37" s="609">
        <f>SUM(AC19:AJ36)</f>
        <v>0</v>
      </c>
      <c r="AD37" s="609"/>
      <c r="AE37" s="609"/>
      <c r="AF37" s="609"/>
      <c r="AG37" s="609"/>
      <c r="AH37" s="609"/>
      <c r="AI37" s="609"/>
      <c r="AJ37" s="609"/>
      <c r="AK37" s="607" t="s">
        <v>304</v>
      </c>
      <c r="AL37" s="608"/>
      <c r="AM37" s="608"/>
      <c r="AN37" s="608"/>
      <c r="AO37" s="608"/>
      <c r="AP37" s="608"/>
      <c r="AQ37" s="609">
        <f>SUM(AQ19:AV36)</f>
        <v>2210000</v>
      </c>
      <c r="AR37" s="609"/>
      <c r="AS37" s="609"/>
      <c r="AT37" s="609"/>
      <c r="AU37" s="609"/>
      <c r="AV37" s="609"/>
      <c r="AW37" s="309"/>
      <c r="AX37" s="301"/>
      <c r="AY37" s="301"/>
      <c r="AZ37" s="301"/>
      <c r="BA37" s="301"/>
      <c r="BB37" s="301"/>
      <c r="BC37" s="301"/>
      <c r="BD37" s="301"/>
      <c r="BE37" s="301"/>
      <c r="BF37" s="301"/>
      <c r="BG37" s="301"/>
      <c r="BH37" s="310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608"/>
      <c r="V38" s="608"/>
      <c r="W38" s="608"/>
      <c r="X38" s="608"/>
      <c r="Y38" s="608"/>
      <c r="Z38" s="608"/>
      <c r="AA38" s="608"/>
      <c r="AB38" s="608"/>
      <c r="AC38" s="609"/>
      <c r="AD38" s="609"/>
      <c r="AE38" s="609"/>
      <c r="AF38" s="609"/>
      <c r="AG38" s="609"/>
      <c r="AH38" s="609"/>
      <c r="AI38" s="609"/>
      <c r="AJ38" s="609"/>
      <c r="AK38" s="608"/>
      <c r="AL38" s="608"/>
      <c r="AM38" s="608"/>
      <c r="AN38" s="608"/>
      <c r="AO38" s="608"/>
      <c r="AP38" s="608"/>
      <c r="AQ38" s="609"/>
      <c r="AR38" s="609"/>
      <c r="AS38" s="609"/>
      <c r="AT38" s="609"/>
      <c r="AU38" s="609"/>
      <c r="AV38" s="609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1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0:Q20"/>
    <mergeCell ref="F23:Q23"/>
    <mergeCell ref="F24:Q24"/>
    <mergeCell ref="F26:Q26"/>
    <mergeCell ref="F27:Q27"/>
    <mergeCell ref="F21:Q21"/>
    <mergeCell ref="F22:Q22"/>
    <mergeCell ref="AC37:AJ38"/>
    <mergeCell ref="AK37:AP38"/>
    <mergeCell ref="AQ37:AV38"/>
    <mergeCell ref="F25:Q25"/>
    <mergeCell ref="AK28:AP36"/>
    <mergeCell ref="U37:AB38"/>
    <mergeCell ref="AQ28:AV36"/>
    <mergeCell ref="AW28:BH36"/>
    <mergeCell ref="F29:Q29"/>
    <mergeCell ref="F35:Q35"/>
    <mergeCell ref="F36:Q36"/>
    <mergeCell ref="A28:E36"/>
    <mergeCell ref="F28:Q28"/>
    <mergeCell ref="R28:T36"/>
    <mergeCell ref="U28:AB36"/>
    <mergeCell ref="AC28:AJ36"/>
    <mergeCell ref="F30:Q30"/>
    <mergeCell ref="F31:Q31"/>
    <mergeCell ref="F32:Q32"/>
    <mergeCell ref="F33:Q33"/>
    <mergeCell ref="F34:Q34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589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602</v>
      </c>
      <c r="B19" s="620"/>
      <c r="C19" s="620"/>
      <c r="D19" s="620"/>
      <c r="E19" s="621"/>
      <c r="F19" s="625" t="s">
        <v>591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780000</v>
      </c>
      <c r="AL19" s="635"/>
      <c r="AM19" s="635"/>
      <c r="AN19" s="635"/>
      <c r="AO19" s="635"/>
      <c r="AP19" s="636"/>
      <c r="AQ19" s="634">
        <f>R19*AK19</f>
        <v>1560000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606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1132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607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594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314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595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605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596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597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19" t="s">
        <v>603</v>
      </c>
      <c r="B29" s="620"/>
      <c r="C29" s="620"/>
      <c r="D29" s="620"/>
      <c r="E29" s="621"/>
      <c r="F29" s="625" t="s">
        <v>599</v>
      </c>
      <c r="G29" s="626"/>
      <c r="H29" s="626"/>
      <c r="I29" s="626"/>
      <c r="J29" s="626"/>
      <c r="K29" s="626"/>
      <c r="L29" s="626"/>
      <c r="M29" s="626"/>
      <c r="N29" s="626"/>
      <c r="O29" s="626"/>
      <c r="P29" s="626"/>
      <c r="Q29" s="627"/>
      <c r="R29" s="628">
        <v>1</v>
      </c>
      <c r="S29" s="629"/>
      <c r="T29" s="630"/>
      <c r="U29" s="634"/>
      <c r="V29" s="635"/>
      <c r="W29" s="635"/>
      <c r="X29" s="635"/>
      <c r="Y29" s="635"/>
      <c r="Z29" s="635"/>
      <c r="AA29" s="635"/>
      <c r="AB29" s="636"/>
      <c r="AC29" s="634">
        <f>R29*U29</f>
        <v>0</v>
      </c>
      <c r="AD29" s="635"/>
      <c r="AE29" s="635"/>
      <c r="AF29" s="635"/>
      <c r="AG29" s="635"/>
      <c r="AH29" s="635"/>
      <c r="AI29" s="635"/>
      <c r="AJ29" s="636"/>
      <c r="AK29" s="634">
        <v>620000</v>
      </c>
      <c r="AL29" s="635"/>
      <c r="AM29" s="635"/>
      <c r="AN29" s="635"/>
      <c r="AO29" s="635"/>
      <c r="AP29" s="636"/>
      <c r="AQ29" s="634">
        <f>R29*AK29</f>
        <v>620000</v>
      </c>
      <c r="AR29" s="635"/>
      <c r="AS29" s="635"/>
      <c r="AT29" s="635"/>
      <c r="AU29" s="635"/>
      <c r="AV29" s="636"/>
      <c r="AW29" s="640"/>
      <c r="AX29" s="641"/>
      <c r="AY29" s="641"/>
      <c r="AZ29" s="641"/>
      <c r="BA29" s="641"/>
      <c r="BB29" s="641"/>
      <c r="BC29" s="641"/>
      <c r="BD29" s="641"/>
      <c r="BE29" s="641"/>
      <c r="BF29" s="641"/>
      <c r="BG29" s="641"/>
      <c r="BH29" s="642"/>
    </row>
    <row r="30" spans="1:60" ht="11.65" customHeight="1">
      <c r="A30" s="622"/>
      <c r="B30" s="623"/>
      <c r="C30" s="623"/>
      <c r="D30" s="623"/>
      <c r="E30" s="624"/>
      <c r="F30" s="610" t="s">
        <v>604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1134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601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594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314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595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596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597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299"/>
      <c r="B38" s="300"/>
      <c r="C38" s="300"/>
      <c r="D38" s="300"/>
      <c r="E38" s="300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607" t="s">
        <v>303</v>
      </c>
      <c r="V38" s="608"/>
      <c r="W38" s="608"/>
      <c r="X38" s="608"/>
      <c r="Y38" s="608"/>
      <c r="Z38" s="608"/>
      <c r="AA38" s="608"/>
      <c r="AB38" s="608"/>
      <c r="AC38" s="609">
        <f>SUM(AC19:AJ37)</f>
        <v>0</v>
      </c>
      <c r="AD38" s="609"/>
      <c r="AE38" s="609"/>
      <c r="AF38" s="609"/>
      <c r="AG38" s="609"/>
      <c r="AH38" s="609"/>
      <c r="AI38" s="609"/>
      <c r="AJ38" s="609"/>
      <c r="AK38" s="607" t="s">
        <v>304</v>
      </c>
      <c r="AL38" s="608"/>
      <c r="AM38" s="608"/>
      <c r="AN38" s="608"/>
      <c r="AO38" s="608"/>
      <c r="AP38" s="608"/>
      <c r="AQ38" s="609">
        <f>SUM(AQ19:AV37)</f>
        <v>2180000</v>
      </c>
      <c r="AR38" s="609"/>
      <c r="AS38" s="609"/>
      <c r="AT38" s="609"/>
      <c r="AU38" s="609"/>
      <c r="AV38" s="609"/>
      <c r="AW38" s="309"/>
      <c r="AX38" s="301"/>
      <c r="AY38" s="301"/>
      <c r="AZ38" s="301"/>
      <c r="BA38" s="301"/>
      <c r="BB38" s="301"/>
      <c r="BC38" s="301"/>
      <c r="BD38" s="301"/>
      <c r="BE38" s="301"/>
      <c r="BF38" s="301"/>
      <c r="BG38" s="301"/>
      <c r="BH38" s="310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608"/>
      <c r="V39" s="608"/>
      <c r="W39" s="608"/>
      <c r="X39" s="608"/>
      <c r="Y39" s="608"/>
      <c r="Z39" s="608"/>
      <c r="AA39" s="608"/>
      <c r="AB39" s="608"/>
      <c r="AC39" s="609"/>
      <c r="AD39" s="609"/>
      <c r="AE39" s="609"/>
      <c r="AF39" s="609"/>
      <c r="AG39" s="609"/>
      <c r="AH39" s="609"/>
      <c r="AI39" s="609"/>
      <c r="AJ39" s="609"/>
      <c r="AK39" s="608"/>
      <c r="AL39" s="608"/>
      <c r="AM39" s="608"/>
      <c r="AN39" s="608"/>
      <c r="AO39" s="608"/>
      <c r="AP39" s="608"/>
      <c r="AQ39" s="609"/>
      <c r="AR39" s="609"/>
      <c r="AS39" s="609"/>
      <c r="AT39" s="609"/>
      <c r="AU39" s="609"/>
      <c r="AV39" s="609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2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28"/>
    <mergeCell ref="F19:Q19"/>
    <mergeCell ref="R19:T28"/>
    <mergeCell ref="U19:AB28"/>
    <mergeCell ref="AC19:AJ28"/>
    <mergeCell ref="AK19:AP28"/>
    <mergeCell ref="AQ19:AV28"/>
    <mergeCell ref="AW19:BH28"/>
    <mergeCell ref="F20:Q20"/>
    <mergeCell ref="F21:Q21"/>
    <mergeCell ref="F22:Q22"/>
    <mergeCell ref="F23:Q23"/>
    <mergeCell ref="F24:Q24"/>
    <mergeCell ref="F25:Q25"/>
    <mergeCell ref="A29:E37"/>
    <mergeCell ref="F29:Q29"/>
    <mergeCell ref="R29:T37"/>
    <mergeCell ref="U29:AB37"/>
    <mergeCell ref="AC29:AJ37"/>
    <mergeCell ref="F37:Q37"/>
    <mergeCell ref="AW29:BH37"/>
    <mergeCell ref="F30:Q30"/>
    <mergeCell ref="F31:Q31"/>
    <mergeCell ref="F32:Q32"/>
    <mergeCell ref="F33:Q33"/>
    <mergeCell ref="F34:Q34"/>
    <mergeCell ref="F35:Q35"/>
    <mergeCell ref="F36:Q36"/>
    <mergeCell ref="U38:AB39"/>
    <mergeCell ref="AC38:AJ39"/>
    <mergeCell ref="AK38:AP39"/>
    <mergeCell ref="AQ38:AV39"/>
    <mergeCell ref="F26:Q26"/>
    <mergeCell ref="AK29:AP37"/>
    <mergeCell ref="AQ29:AV37"/>
    <mergeCell ref="F28:Q28"/>
    <mergeCell ref="F27:Q27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BH51"/>
  <sheetViews>
    <sheetView view="pageBreakPreview" zoomScale="115" zoomScaleNormal="115" zoomScaleSheetLayoutView="115" workbookViewId="0">
      <selection activeCell="U27" sqref="U27:AB34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337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309</v>
      </c>
      <c r="B19" s="620"/>
      <c r="C19" s="620"/>
      <c r="D19" s="620"/>
      <c r="E19" s="621"/>
      <c r="F19" s="625" t="s">
        <v>310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800000000</v>
      </c>
      <c r="V19" s="635"/>
      <c r="W19" s="635"/>
      <c r="X19" s="635"/>
      <c r="Y19" s="635"/>
      <c r="Z19" s="635"/>
      <c r="AA19" s="635"/>
      <c r="AB19" s="636"/>
      <c r="AC19" s="634">
        <f>R19*U19</f>
        <v>800000000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312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315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313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314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374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373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65" customHeight="1">
      <c r="A27" s="619" t="s">
        <v>319</v>
      </c>
      <c r="B27" s="620"/>
      <c r="C27" s="620"/>
      <c r="D27" s="620"/>
      <c r="E27" s="621"/>
      <c r="F27" s="625" t="s">
        <v>323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87">
        <v>1300000000</v>
      </c>
      <c r="V27" s="688"/>
      <c r="W27" s="688"/>
      <c r="X27" s="688"/>
      <c r="Y27" s="688"/>
      <c r="Z27" s="688"/>
      <c r="AA27" s="688"/>
      <c r="AB27" s="689"/>
      <c r="AC27" s="634">
        <f>R27*U27</f>
        <v>1300000000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324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315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313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314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374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373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93"/>
      <c r="V34" s="694"/>
      <c r="W34" s="694"/>
      <c r="X34" s="694"/>
      <c r="Y34" s="694"/>
      <c r="Z34" s="694"/>
      <c r="AA34" s="694"/>
      <c r="AB34" s="695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65" customHeight="1">
      <c r="A35" s="299"/>
      <c r="B35" s="300"/>
      <c r="C35" s="300"/>
      <c r="D35" s="300"/>
      <c r="E35" s="300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607" t="s">
        <v>303</v>
      </c>
      <c r="V35" s="608"/>
      <c r="W35" s="608"/>
      <c r="X35" s="608"/>
      <c r="Y35" s="608"/>
      <c r="Z35" s="608"/>
      <c r="AA35" s="608"/>
      <c r="AB35" s="608"/>
      <c r="AC35" s="609">
        <f>SUM(AC19:AJ32)</f>
        <v>2100000000</v>
      </c>
      <c r="AD35" s="609"/>
      <c r="AE35" s="609"/>
      <c r="AF35" s="609"/>
      <c r="AG35" s="609"/>
      <c r="AH35" s="609"/>
      <c r="AI35" s="609"/>
      <c r="AJ35" s="609"/>
      <c r="AK35" s="607" t="s">
        <v>304</v>
      </c>
      <c r="AL35" s="608"/>
      <c r="AM35" s="608"/>
      <c r="AN35" s="608"/>
      <c r="AO35" s="608"/>
      <c r="AP35" s="608"/>
      <c r="AQ35" s="609">
        <f>SUM(AQ19:AV32)</f>
        <v>0</v>
      </c>
      <c r="AR35" s="609"/>
      <c r="AS35" s="609"/>
      <c r="AT35" s="609"/>
      <c r="AU35" s="609"/>
      <c r="AV35" s="609"/>
      <c r="AW35" s="309"/>
      <c r="AX35" s="301"/>
      <c r="AY35" s="301"/>
      <c r="AZ35" s="301"/>
      <c r="BA35" s="301"/>
      <c r="BB35" s="301"/>
      <c r="BC35" s="301"/>
      <c r="BD35" s="301"/>
      <c r="BE35" s="301"/>
      <c r="BF35" s="301"/>
      <c r="BG35" s="301"/>
      <c r="BH35" s="310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608"/>
      <c r="V36" s="608"/>
      <c r="W36" s="608"/>
      <c r="X36" s="608"/>
      <c r="Y36" s="608"/>
      <c r="Z36" s="608"/>
      <c r="AA36" s="608"/>
      <c r="AB36" s="608"/>
      <c r="AC36" s="609"/>
      <c r="AD36" s="609"/>
      <c r="AE36" s="609"/>
      <c r="AF36" s="609"/>
      <c r="AG36" s="609"/>
      <c r="AH36" s="609"/>
      <c r="AI36" s="609"/>
      <c r="AJ36" s="609"/>
      <c r="AK36" s="608"/>
      <c r="AL36" s="608"/>
      <c r="AM36" s="608"/>
      <c r="AN36" s="608"/>
      <c r="AO36" s="608"/>
      <c r="AP36" s="608"/>
      <c r="AQ36" s="609"/>
      <c r="AR36" s="609"/>
      <c r="AS36" s="609"/>
      <c r="AT36" s="609"/>
      <c r="AU36" s="609"/>
      <c r="AV36" s="609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9">
    <mergeCell ref="F34:Q34"/>
    <mergeCell ref="A27:E34"/>
    <mergeCell ref="R27:T34"/>
    <mergeCell ref="U27:AB34"/>
    <mergeCell ref="AC27:AJ34"/>
    <mergeCell ref="F33:Q33"/>
    <mergeCell ref="F27:Q27"/>
    <mergeCell ref="F28:Q28"/>
    <mergeCell ref="F29:Q29"/>
    <mergeCell ref="F30:Q30"/>
    <mergeCell ref="F31:Q31"/>
    <mergeCell ref="F32:Q32"/>
    <mergeCell ref="A5:M6"/>
    <mergeCell ref="A7:M9"/>
    <mergeCell ref="A10:M11"/>
    <mergeCell ref="N7:AV9"/>
    <mergeCell ref="N10:S10"/>
    <mergeCell ref="N11:S11"/>
    <mergeCell ref="T10:Y10"/>
    <mergeCell ref="T11:Y11"/>
    <mergeCell ref="Z10:AE10"/>
    <mergeCell ref="Z11:AE11"/>
    <mergeCell ref="N1:AV6"/>
    <mergeCell ref="A1:M4"/>
    <mergeCell ref="AF10:AK10"/>
    <mergeCell ref="AF11:AK11"/>
    <mergeCell ref="AL10:AQ10"/>
    <mergeCell ref="AL11:AQ11"/>
    <mergeCell ref="AR10:AV10"/>
    <mergeCell ref="AR11:AV11"/>
    <mergeCell ref="AW5:BH6"/>
    <mergeCell ref="AW1:BH4"/>
    <mergeCell ref="AW10:BA11"/>
    <mergeCell ref="BB10:BC11"/>
    <mergeCell ref="BD10:BE11"/>
    <mergeCell ref="BF10:BG11"/>
    <mergeCell ref="AW7:BH9"/>
    <mergeCell ref="A16:E18"/>
    <mergeCell ref="F16:Q18"/>
    <mergeCell ref="R16:T18"/>
    <mergeCell ref="A13:BH13"/>
    <mergeCell ref="A14:BH14"/>
    <mergeCell ref="U16:AB18"/>
    <mergeCell ref="AC16:AJ18"/>
    <mergeCell ref="AK16:AP18"/>
    <mergeCell ref="AQ16:AV18"/>
    <mergeCell ref="AW16:BH18"/>
    <mergeCell ref="F23:Q23"/>
    <mergeCell ref="F22:Q22"/>
    <mergeCell ref="A19:E26"/>
    <mergeCell ref="R19:T26"/>
    <mergeCell ref="F21:Q21"/>
    <mergeCell ref="F26:Q26"/>
    <mergeCell ref="F20:Q20"/>
    <mergeCell ref="F19:Q19"/>
    <mergeCell ref="F24:Q24"/>
    <mergeCell ref="F25:Q25"/>
    <mergeCell ref="U19:AB26"/>
    <mergeCell ref="AC19:AJ26"/>
    <mergeCell ref="AK19:AP26"/>
    <mergeCell ref="AQ19:AV26"/>
    <mergeCell ref="AW19:BH26"/>
    <mergeCell ref="AW27:BH34"/>
    <mergeCell ref="U35:AB36"/>
    <mergeCell ref="AK35:AP36"/>
    <mergeCell ref="AC35:AJ36"/>
    <mergeCell ref="AQ35:AV36"/>
    <mergeCell ref="AK27:AP34"/>
    <mergeCell ref="AQ27:AV34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BH51"/>
  <sheetViews>
    <sheetView view="pageBreakPreview" topLeftCell="A13" zoomScale="115" zoomScaleNormal="115" zoomScaleSheetLayoutView="115" workbookViewId="0">
      <selection activeCell="U28" sqref="U28:AB36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380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333</v>
      </c>
      <c r="B19" s="620"/>
      <c r="C19" s="620"/>
      <c r="D19" s="620"/>
      <c r="E19" s="621"/>
      <c r="F19" s="625" t="s">
        <v>310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850000000</v>
      </c>
      <c r="V19" s="635"/>
      <c r="W19" s="635"/>
      <c r="X19" s="635"/>
      <c r="Y19" s="635"/>
      <c r="Z19" s="635"/>
      <c r="AA19" s="635"/>
      <c r="AB19" s="636"/>
      <c r="AC19" s="634">
        <f>R19*U19</f>
        <v>850000000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312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315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313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314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374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373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619" t="s">
        <v>334</v>
      </c>
      <c r="B28" s="620"/>
      <c r="C28" s="620"/>
      <c r="D28" s="620"/>
      <c r="E28" s="621"/>
      <c r="F28" s="625" t="s">
        <v>323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687">
        <v>1500000000</v>
      </c>
      <c r="V28" s="688"/>
      <c r="W28" s="688"/>
      <c r="X28" s="688"/>
      <c r="Y28" s="688"/>
      <c r="Z28" s="688"/>
      <c r="AA28" s="688"/>
      <c r="AB28" s="689"/>
      <c r="AC28" s="634">
        <f>R28*U28</f>
        <v>1500000000</v>
      </c>
      <c r="AD28" s="635"/>
      <c r="AE28" s="635"/>
      <c r="AF28" s="635"/>
      <c r="AG28" s="635"/>
      <c r="AH28" s="635"/>
      <c r="AI28" s="635"/>
      <c r="AJ28" s="636"/>
      <c r="AK28" s="634"/>
      <c r="AL28" s="635"/>
      <c r="AM28" s="635"/>
      <c r="AN28" s="635"/>
      <c r="AO28" s="635"/>
      <c r="AP28" s="636"/>
      <c r="AQ28" s="634">
        <f>R28*AK28</f>
        <v>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324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315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313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343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314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335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374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80"/>
      <c r="B36" s="681"/>
      <c r="C36" s="681"/>
      <c r="D36" s="681"/>
      <c r="E36" s="682"/>
      <c r="F36" s="674" t="s">
        <v>373</v>
      </c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86"/>
      <c r="R36" s="683"/>
      <c r="S36" s="684"/>
      <c r="T36" s="685"/>
      <c r="U36" s="693"/>
      <c r="V36" s="694"/>
      <c r="W36" s="694"/>
      <c r="X36" s="694"/>
      <c r="Y36" s="694"/>
      <c r="Z36" s="694"/>
      <c r="AA36" s="694"/>
      <c r="AB36" s="695"/>
      <c r="AC36" s="677"/>
      <c r="AD36" s="678"/>
      <c r="AE36" s="678"/>
      <c r="AF36" s="678"/>
      <c r="AG36" s="678"/>
      <c r="AH36" s="678"/>
      <c r="AI36" s="678"/>
      <c r="AJ36" s="679"/>
      <c r="AK36" s="677"/>
      <c r="AL36" s="678"/>
      <c r="AM36" s="678"/>
      <c r="AN36" s="678"/>
      <c r="AO36" s="678"/>
      <c r="AP36" s="679"/>
      <c r="AQ36" s="677"/>
      <c r="AR36" s="678"/>
      <c r="AS36" s="678"/>
      <c r="AT36" s="678"/>
      <c r="AU36" s="678"/>
      <c r="AV36" s="679"/>
      <c r="AW36" s="674"/>
      <c r="AX36" s="675"/>
      <c r="AY36" s="675"/>
      <c r="AZ36" s="675"/>
      <c r="BA36" s="675"/>
      <c r="BB36" s="675"/>
      <c r="BC36" s="675"/>
      <c r="BD36" s="675"/>
      <c r="BE36" s="675"/>
      <c r="BF36" s="675"/>
      <c r="BG36" s="675"/>
      <c r="BH36" s="676"/>
    </row>
    <row r="37" spans="1:60" ht="11.65" customHeight="1">
      <c r="A37" s="299"/>
      <c r="B37" s="300"/>
      <c r="C37" s="300"/>
      <c r="D37" s="300"/>
      <c r="E37" s="300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607" t="s">
        <v>303</v>
      </c>
      <c r="V37" s="608"/>
      <c r="W37" s="608"/>
      <c r="X37" s="608"/>
      <c r="Y37" s="608"/>
      <c r="Z37" s="608"/>
      <c r="AA37" s="608"/>
      <c r="AB37" s="608"/>
      <c r="AC37" s="609">
        <f>SUM(AC21:AJ36)</f>
        <v>1500000000</v>
      </c>
      <c r="AD37" s="609"/>
      <c r="AE37" s="609"/>
      <c r="AF37" s="609"/>
      <c r="AG37" s="609"/>
      <c r="AH37" s="609"/>
      <c r="AI37" s="609"/>
      <c r="AJ37" s="609"/>
      <c r="AK37" s="607" t="s">
        <v>304</v>
      </c>
      <c r="AL37" s="608"/>
      <c r="AM37" s="608"/>
      <c r="AN37" s="608"/>
      <c r="AO37" s="608"/>
      <c r="AP37" s="608"/>
      <c r="AQ37" s="609">
        <f>SUM(AQ21:AV36)</f>
        <v>0</v>
      </c>
      <c r="AR37" s="609"/>
      <c r="AS37" s="609"/>
      <c r="AT37" s="609"/>
      <c r="AU37" s="609"/>
      <c r="AV37" s="609"/>
      <c r="AW37" s="309"/>
      <c r="AX37" s="301"/>
      <c r="AY37" s="301"/>
      <c r="AZ37" s="301"/>
      <c r="BA37" s="301"/>
      <c r="BB37" s="301"/>
      <c r="BC37" s="301"/>
      <c r="BD37" s="301"/>
      <c r="BE37" s="301"/>
      <c r="BF37" s="301"/>
      <c r="BG37" s="301"/>
      <c r="BH37" s="310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608"/>
      <c r="V38" s="608"/>
      <c r="W38" s="608"/>
      <c r="X38" s="608"/>
      <c r="Y38" s="608"/>
      <c r="Z38" s="608"/>
      <c r="AA38" s="608"/>
      <c r="AB38" s="608"/>
      <c r="AC38" s="609"/>
      <c r="AD38" s="609"/>
      <c r="AE38" s="609"/>
      <c r="AF38" s="609"/>
      <c r="AG38" s="609"/>
      <c r="AH38" s="609"/>
      <c r="AI38" s="609"/>
      <c r="AJ38" s="609"/>
      <c r="AK38" s="608"/>
      <c r="AL38" s="608"/>
      <c r="AM38" s="608"/>
      <c r="AN38" s="608"/>
      <c r="AO38" s="608"/>
      <c r="AP38" s="608"/>
      <c r="AQ38" s="609"/>
      <c r="AR38" s="609"/>
      <c r="AS38" s="609"/>
      <c r="AT38" s="609"/>
      <c r="AU38" s="609"/>
      <c r="AV38" s="609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1">
    <mergeCell ref="AC16:AJ18"/>
    <mergeCell ref="AK16:AP18"/>
    <mergeCell ref="AQ16:AV18"/>
    <mergeCell ref="A7:M9"/>
    <mergeCell ref="N7:AV9"/>
    <mergeCell ref="A10:M11"/>
    <mergeCell ref="N10:S10"/>
    <mergeCell ref="T10:Y10"/>
    <mergeCell ref="Z10:AE10"/>
    <mergeCell ref="N11:S11"/>
    <mergeCell ref="T11:Y11"/>
    <mergeCell ref="Z11:AE11"/>
    <mergeCell ref="AW7:BH9"/>
    <mergeCell ref="AR10:AV10"/>
    <mergeCell ref="AW10:BA11"/>
    <mergeCell ref="AR11:AV11"/>
    <mergeCell ref="AF11:AK11"/>
    <mergeCell ref="AL11:AQ11"/>
    <mergeCell ref="AF10:AK10"/>
    <mergeCell ref="AL10:AQ10"/>
    <mergeCell ref="BB10:BC11"/>
    <mergeCell ref="BD10:BE11"/>
    <mergeCell ref="BF10:BG11"/>
    <mergeCell ref="A1:M4"/>
    <mergeCell ref="N1:AV6"/>
    <mergeCell ref="AW1:BH4"/>
    <mergeCell ref="A5:M6"/>
    <mergeCell ref="AW5:BH6"/>
    <mergeCell ref="U37:AB38"/>
    <mergeCell ref="AC37:AJ38"/>
    <mergeCell ref="AK19:AP27"/>
    <mergeCell ref="AQ19:AV27"/>
    <mergeCell ref="AW19:BH27"/>
    <mergeCell ref="AW28:BH36"/>
    <mergeCell ref="AW16:BH18"/>
    <mergeCell ref="A13:BH13"/>
    <mergeCell ref="A14:BH14"/>
    <mergeCell ref="A16:E18"/>
    <mergeCell ref="F34:Q34"/>
    <mergeCell ref="F26:Q26"/>
    <mergeCell ref="F16:Q18"/>
    <mergeCell ref="R16:T18"/>
    <mergeCell ref="U16:AB18"/>
    <mergeCell ref="F28:Q28"/>
    <mergeCell ref="A19:E27"/>
    <mergeCell ref="R19:T27"/>
    <mergeCell ref="U19:AB27"/>
    <mergeCell ref="AC19:AJ27"/>
    <mergeCell ref="F21:Q21"/>
    <mergeCell ref="F22:Q22"/>
    <mergeCell ref="F23:Q23"/>
    <mergeCell ref="F24:Q24"/>
    <mergeCell ref="F20:Q20"/>
    <mergeCell ref="F25:Q25"/>
    <mergeCell ref="F19:Q19"/>
    <mergeCell ref="F35:Q35"/>
    <mergeCell ref="AK37:AP38"/>
    <mergeCell ref="AQ37:AV38"/>
    <mergeCell ref="A28:E36"/>
    <mergeCell ref="F27:Q27"/>
    <mergeCell ref="F36:Q36"/>
    <mergeCell ref="R28:T36"/>
    <mergeCell ref="U28:AB36"/>
    <mergeCell ref="AC28:AJ36"/>
    <mergeCell ref="AK28:AP36"/>
    <mergeCell ref="F29:Q29"/>
    <mergeCell ref="F30:Q30"/>
    <mergeCell ref="F31:Q31"/>
    <mergeCell ref="F32:Q32"/>
    <mergeCell ref="F33:Q33"/>
    <mergeCell ref="AQ28:AV3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BH51"/>
  <sheetViews>
    <sheetView view="pageBreakPreview" topLeftCell="A16" zoomScale="115" zoomScaleNormal="115" zoomScaleSheetLayoutView="115" workbookViewId="0">
      <selection activeCell="U35" sqref="U35:AB42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380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316</v>
      </c>
      <c r="B19" s="620"/>
      <c r="C19" s="620"/>
      <c r="D19" s="620"/>
      <c r="E19" s="621"/>
      <c r="F19" s="625" t="s">
        <v>320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500000000</v>
      </c>
      <c r="V19" s="635"/>
      <c r="W19" s="635"/>
      <c r="X19" s="635"/>
      <c r="Y19" s="635"/>
      <c r="Z19" s="635"/>
      <c r="AA19" s="635"/>
      <c r="AB19" s="636"/>
      <c r="AC19" s="634">
        <f>R19*U19</f>
        <v>500000000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325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327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326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314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374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373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65" customHeight="1">
      <c r="A27" s="619" t="s">
        <v>317</v>
      </c>
      <c r="B27" s="620"/>
      <c r="C27" s="620"/>
      <c r="D27" s="620"/>
      <c r="E27" s="621"/>
      <c r="F27" s="625" t="s">
        <v>321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34">
        <v>850000000</v>
      </c>
      <c r="V27" s="635"/>
      <c r="W27" s="635"/>
      <c r="X27" s="635"/>
      <c r="Y27" s="635"/>
      <c r="Z27" s="635"/>
      <c r="AA27" s="635"/>
      <c r="AB27" s="636"/>
      <c r="AC27" s="634">
        <f>R27*U27</f>
        <v>850000000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330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315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360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331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374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373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65" customHeight="1">
      <c r="A35" s="619" t="s">
        <v>318</v>
      </c>
      <c r="B35" s="620"/>
      <c r="C35" s="620"/>
      <c r="D35" s="620"/>
      <c r="E35" s="621"/>
      <c r="F35" s="625" t="s">
        <v>322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1</v>
      </c>
      <c r="S35" s="629"/>
      <c r="T35" s="630"/>
      <c r="U35" s="687">
        <v>3000000000</v>
      </c>
      <c r="V35" s="688"/>
      <c r="W35" s="688"/>
      <c r="X35" s="688"/>
      <c r="Y35" s="688"/>
      <c r="Z35" s="688"/>
      <c r="AA35" s="688"/>
      <c r="AB35" s="689"/>
      <c r="AC35" s="634">
        <f>R35*U35</f>
        <v>3000000000</v>
      </c>
      <c r="AD35" s="635"/>
      <c r="AE35" s="635"/>
      <c r="AF35" s="635"/>
      <c r="AG35" s="635"/>
      <c r="AH35" s="635"/>
      <c r="AI35" s="635"/>
      <c r="AJ35" s="636"/>
      <c r="AK35" s="634"/>
      <c r="AL35" s="635"/>
      <c r="AM35" s="635"/>
      <c r="AN35" s="635"/>
      <c r="AO35" s="635"/>
      <c r="AP35" s="636"/>
      <c r="AQ35" s="634">
        <f>R35*AK35</f>
        <v>0</v>
      </c>
      <c r="AR35" s="635"/>
      <c r="AS35" s="635"/>
      <c r="AT35" s="635"/>
      <c r="AU35" s="635"/>
      <c r="AV35" s="636"/>
      <c r="AW35" s="640"/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328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327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329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345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314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374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80"/>
      <c r="B42" s="681"/>
      <c r="C42" s="681"/>
      <c r="D42" s="681"/>
      <c r="E42" s="682"/>
      <c r="F42" s="674" t="s">
        <v>373</v>
      </c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86"/>
      <c r="R42" s="683"/>
      <c r="S42" s="684"/>
      <c r="T42" s="685"/>
      <c r="U42" s="693"/>
      <c r="V42" s="694"/>
      <c r="W42" s="694"/>
      <c r="X42" s="694"/>
      <c r="Y42" s="694"/>
      <c r="Z42" s="694"/>
      <c r="AA42" s="694"/>
      <c r="AB42" s="695"/>
      <c r="AC42" s="677"/>
      <c r="AD42" s="678"/>
      <c r="AE42" s="678"/>
      <c r="AF42" s="678"/>
      <c r="AG42" s="678"/>
      <c r="AH42" s="678"/>
      <c r="AI42" s="678"/>
      <c r="AJ42" s="679"/>
      <c r="AK42" s="677"/>
      <c r="AL42" s="678"/>
      <c r="AM42" s="678"/>
      <c r="AN42" s="678"/>
      <c r="AO42" s="678"/>
      <c r="AP42" s="679"/>
      <c r="AQ42" s="677"/>
      <c r="AR42" s="678"/>
      <c r="AS42" s="678"/>
      <c r="AT42" s="678"/>
      <c r="AU42" s="678"/>
      <c r="AV42" s="679"/>
      <c r="AW42" s="674"/>
      <c r="AX42" s="675"/>
      <c r="AY42" s="675"/>
      <c r="AZ42" s="675"/>
      <c r="BA42" s="675"/>
      <c r="BB42" s="675"/>
      <c r="BC42" s="675"/>
      <c r="BD42" s="675"/>
      <c r="BE42" s="675"/>
      <c r="BF42" s="675"/>
      <c r="BG42" s="675"/>
      <c r="BH42" s="676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80"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W19:BH26"/>
    <mergeCell ref="A19:E26"/>
    <mergeCell ref="F19:Q19"/>
    <mergeCell ref="F20:Q20"/>
    <mergeCell ref="F21:Q21"/>
    <mergeCell ref="F22:Q22"/>
    <mergeCell ref="F23:Q23"/>
    <mergeCell ref="F24:Q24"/>
    <mergeCell ref="F25:Q25"/>
    <mergeCell ref="F26:Q26"/>
    <mergeCell ref="AQ19:AV26"/>
    <mergeCell ref="AK19:AP26"/>
    <mergeCell ref="AC19:AJ26"/>
    <mergeCell ref="A27:E34"/>
    <mergeCell ref="F27:Q27"/>
    <mergeCell ref="R27:T34"/>
    <mergeCell ref="U27:AB34"/>
    <mergeCell ref="R19:T26"/>
    <mergeCell ref="U19:AB26"/>
    <mergeCell ref="F32:Q32"/>
    <mergeCell ref="F33:Q33"/>
    <mergeCell ref="AK27:AP34"/>
    <mergeCell ref="AQ27:AV34"/>
    <mergeCell ref="AW27:BH34"/>
    <mergeCell ref="F28:Q28"/>
    <mergeCell ref="F29:Q29"/>
    <mergeCell ref="F30:Q30"/>
    <mergeCell ref="F31:Q31"/>
    <mergeCell ref="F34:Q34"/>
    <mergeCell ref="AC27:AJ34"/>
    <mergeCell ref="A35:E42"/>
    <mergeCell ref="F35:Q35"/>
    <mergeCell ref="R35:T42"/>
    <mergeCell ref="U35:AB42"/>
    <mergeCell ref="AC35:AJ42"/>
    <mergeCell ref="F40:Q40"/>
    <mergeCell ref="F41:Q41"/>
    <mergeCell ref="AW35:BH42"/>
    <mergeCell ref="F36:Q36"/>
    <mergeCell ref="F37:Q37"/>
    <mergeCell ref="F38:Q38"/>
    <mergeCell ref="F39:Q39"/>
    <mergeCell ref="F42:Q42"/>
    <mergeCell ref="AK35:AP42"/>
    <mergeCell ref="AQ35:AV42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</sheetPr>
  <dimension ref="A1:BH51"/>
  <sheetViews>
    <sheetView view="pageBreakPreview" topLeftCell="A4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380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22" t="s">
        <v>1178</v>
      </c>
      <c r="B19" s="623"/>
      <c r="C19" s="623"/>
      <c r="D19" s="623"/>
      <c r="E19" s="624"/>
      <c r="F19" s="696" t="s">
        <v>1179</v>
      </c>
      <c r="G19" s="697"/>
      <c r="H19" s="697"/>
      <c r="I19" s="697"/>
      <c r="J19" s="697"/>
      <c r="K19" s="697"/>
      <c r="L19" s="697"/>
      <c r="M19" s="697"/>
      <c r="N19" s="697"/>
      <c r="O19" s="697"/>
      <c r="P19" s="697"/>
      <c r="Q19" s="698"/>
      <c r="R19" s="631">
        <v>1</v>
      </c>
      <c r="S19" s="632"/>
      <c r="T19" s="633"/>
      <c r="U19" s="637">
        <v>500000000</v>
      </c>
      <c r="V19" s="638"/>
      <c r="W19" s="638"/>
      <c r="X19" s="638"/>
      <c r="Y19" s="638"/>
      <c r="Z19" s="638"/>
      <c r="AA19" s="638"/>
      <c r="AB19" s="639"/>
      <c r="AC19" s="637">
        <f>U19*R19</f>
        <v>500000000</v>
      </c>
      <c r="AD19" s="638"/>
      <c r="AE19" s="638"/>
      <c r="AF19" s="638"/>
      <c r="AG19" s="638"/>
      <c r="AH19" s="638"/>
      <c r="AI19" s="638"/>
      <c r="AJ19" s="639"/>
      <c r="AK19" s="637"/>
      <c r="AL19" s="638"/>
      <c r="AM19" s="638"/>
      <c r="AN19" s="638"/>
      <c r="AO19" s="638"/>
      <c r="AP19" s="639"/>
      <c r="AQ19" s="637">
        <v>0</v>
      </c>
      <c r="AR19" s="638"/>
      <c r="AS19" s="638"/>
      <c r="AT19" s="638"/>
      <c r="AU19" s="638"/>
      <c r="AV19" s="639"/>
      <c r="AW19" s="699" t="s">
        <v>1173</v>
      </c>
      <c r="AX19" s="611"/>
      <c r="AY19" s="611"/>
      <c r="AZ19" s="611"/>
      <c r="BA19" s="611"/>
      <c r="BB19" s="611"/>
      <c r="BC19" s="611"/>
      <c r="BD19" s="611"/>
      <c r="BE19" s="611"/>
      <c r="BF19" s="611"/>
      <c r="BG19" s="611"/>
      <c r="BH19" s="643"/>
    </row>
    <row r="20" spans="1:60" ht="11.65" customHeight="1">
      <c r="A20" s="622"/>
      <c r="B20" s="623"/>
      <c r="C20" s="623"/>
      <c r="D20" s="623"/>
      <c r="E20" s="624"/>
      <c r="F20" s="696" t="s">
        <v>1180</v>
      </c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8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99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325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327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391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345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314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374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373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299"/>
      <c r="B28" s="300"/>
      <c r="C28" s="300"/>
      <c r="D28" s="300"/>
      <c r="E28" s="300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607" t="s">
        <v>303</v>
      </c>
      <c r="V28" s="608"/>
      <c r="W28" s="608"/>
      <c r="X28" s="608"/>
      <c r="Y28" s="608"/>
      <c r="Z28" s="608"/>
      <c r="AA28" s="608"/>
      <c r="AB28" s="608"/>
      <c r="AC28" s="609">
        <f>SUM('VESSELS-C'!AC19:AJ42)+SUM('VESSELS-C (2)'!AC19:AJ27)</f>
        <v>4850000000</v>
      </c>
      <c r="AD28" s="609"/>
      <c r="AE28" s="609"/>
      <c r="AF28" s="609"/>
      <c r="AG28" s="609"/>
      <c r="AH28" s="609"/>
      <c r="AI28" s="609"/>
      <c r="AJ28" s="609"/>
      <c r="AK28" s="607" t="s">
        <v>304</v>
      </c>
      <c r="AL28" s="608"/>
      <c r="AM28" s="608"/>
      <c r="AN28" s="608"/>
      <c r="AO28" s="608"/>
      <c r="AP28" s="608"/>
      <c r="AQ28" s="609">
        <f>SUM('VESSELS-C'!AQ19:AV42)+SUM('VESSELS-C (2)'!AQ19:AV27)</f>
        <v>0</v>
      </c>
      <c r="AR28" s="609"/>
      <c r="AS28" s="609"/>
      <c r="AT28" s="609"/>
      <c r="AU28" s="609"/>
      <c r="AV28" s="609"/>
      <c r="AW28" s="309"/>
      <c r="AX28" s="301"/>
      <c r="AY28" s="301"/>
      <c r="AZ28" s="301"/>
      <c r="BA28" s="301"/>
      <c r="BB28" s="301"/>
      <c r="BC28" s="301"/>
      <c r="BD28" s="301"/>
      <c r="BE28" s="301"/>
      <c r="BF28" s="301"/>
      <c r="BG28" s="301"/>
      <c r="BH28" s="310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608"/>
      <c r="V29" s="608"/>
      <c r="W29" s="608"/>
      <c r="X29" s="608"/>
      <c r="Y29" s="608"/>
      <c r="Z29" s="608"/>
      <c r="AA29" s="608"/>
      <c r="AB29" s="608"/>
      <c r="AC29" s="609"/>
      <c r="AD29" s="609"/>
      <c r="AE29" s="609"/>
      <c r="AF29" s="609"/>
      <c r="AG29" s="609"/>
      <c r="AH29" s="609"/>
      <c r="AI29" s="609"/>
      <c r="AJ29" s="609"/>
      <c r="AK29" s="608"/>
      <c r="AL29" s="608"/>
      <c r="AM29" s="608"/>
      <c r="AN29" s="608"/>
      <c r="AO29" s="608"/>
      <c r="AP29" s="608"/>
      <c r="AQ29" s="609"/>
      <c r="AR29" s="609"/>
      <c r="AS29" s="609"/>
      <c r="AT29" s="609"/>
      <c r="AU29" s="609"/>
      <c r="AV29" s="609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294"/>
      <c r="B30" s="295"/>
      <c r="C30" s="295"/>
      <c r="D30" s="295"/>
      <c r="E30" s="295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294"/>
      <c r="B31" s="295"/>
      <c r="C31" s="295"/>
      <c r="D31" s="295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/>
      <c r="AO32" s="293"/>
      <c r="AP32" s="293"/>
      <c r="AQ32" s="293"/>
      <c r="AR32" s="293"/>
      <c r="AS32" s="293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5">
    <mergeCell ref="U28:AB29"/>
    <mergeCell ref="AC28:AJ29"/>
    <mergeCell ref="AK28:AP29"/>
    <mergeCell ref="AQ28:AV29"/>
    <mergeCell ref="F20:Q20"/>
    <mergeCell ref="AQ19:AV27"/>
    <mergeCell ref="AW19:BH27"/>
    <mergeCell ref="F21:Q21"/>
    <mergeCell ref="F22:Q22"/>
    <mergeCell ref="F23:Q23"/>
    <mergeCell ref="F24:Q24"/>
    <mergeCell ref="F25:Q25"/>
    <mergeCell ref="F26:Q26"/>
    <mergeCell ref="F27:Q27"/>
    <mergeCell ref="AK19:AP27"/>
    <mergeCell ref="Z11:AE11"/>
    <mergeCell ref="AF11:AK11"/>
    <mergeCell ref="AL11:AQ11"/>
    <mergeCell ref="A19:E27"/>
    <mergeCell ref="F19:Q19"/>
    <mergeCell ref="R19:T27"/>
    <mergeCell ref="U19:AB27"/>
    <mergeCell ref="AC19:AJ27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39997558519241921"/>
  </sheetPr>
  <dimension ref="A1:BH51"/>
  <sheetViews>
    <sheetView view="pageBreakPreview" topLeftCell="A25" zoomScale="115" zoomScaleNormal="115" zoomScaleSheetLayoutView="115" workbookViewId="0">
      <selection activeCell="U43" sqref="U43:AB50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1115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364</v>
      </c>
      <c r="B19" s="620"/>
      <c r="C19" s="620"/>
      <c r="D19" s="620"/>
      <c r="E19" s="621"/>
      <c r="F19" s="625" t="s">
        <v>1189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700">
        <v>16000000000</v>
      </c>
      <c r="V19" s="701"/>
      <c r="W19" s="701"/>
      <c r="X19" s="701"/>
      <c r="Y19" s="701"/>
      <c r="Z19" s="701"/>
      <c r="AA19" s="701"/>
      <c r="AB19" s="702"/>
      <c r="AC19" s="634">
        <f>R19*U19</f>
        <v>16000000000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706" t="s">
        <v>1122</v>
      </c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707" t="s">
        <v>1150</v>
      </c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9"/>
      <c r="R20" s="631"/>
      <c r="S20" s="632"/>
      <c r="T20" s="633"/>
      <c r="U20" s="703"/>
      <c r="V20" s="704"/>
      <c r="W20" s="704"/>
      <c r="X20" s="704"/>
      <c r="Y20" s="704"/>
      <c r="Z20" s="704"/>
      <c r="AA20" s="704"/>
      <c r="AB20" s="705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375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703"/>
      <c r="V21" s="704"/>
      <c r="W21" s="704"/>
      <c r="X21" s="704"/>
      <c r="Y21" s="704"/>
      <c r="Z21" s="704"/>
      <c r="AA21" s="704"/>
      <c r="AB21" s="705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342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703"/>
      <c r="V22" s="704"/>
      <c r="W22" s="704"/>
      <c r="X22" s="704"/>
      <c r="Y22" s="704"/>
      <c r="Z22" s="704"/>
      <c r="AA22" s="704"/>
      <c r="AB22" s="705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703"/>
      <c r="V23" s="704"/>
      <c r="W23" s="704"/>
      <c r="X23" s="704"/>
      <c r="Y23" s="704"/>
      <c r="Z23" s="704"/>
      <c r="AA23" s="704"/>
      <c r="AB23" s="705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378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703"/>
      <c r="V24" s="704"/>
      <c r="W24" s="704"/>
      <c r="X24" s="704"/>
      <c r="Y24" s="704"/>
      <c r="Z24" s="704"/>
      <c r="AA24" s="704"/>
      <c r="AB24" s="705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377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703"/>
      <c r="V25" s="704"/>
      <c r="W25" s="704"/>
      <c r="X25" s="704"/>
      <c r="Y25" s="704"/>
      <c r="Z25" s="704"/>
      <c r="AA25" s="704"/>
      <c r="AB25" s="705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74" t="s">
        <v>376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31"/>
      <c r="S26" s="632"/>
      <c r="T26" s="633"/>
      <c r="U26" s="703"/>
      <c r="V26" s="704"/>
      <c r="W26" s="704"/>
      <c r="X26" s="704"/>
      <c r="Y26" s="704"/>
      <c r="Z26" s="704"/>
      <c r="AA26" s="704"/>
      <c r="AB26" s="705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19" t="s">
        <v>352</v>
      </c>
      <c r="B27" s="620"/>
      <c r="C27" s="620"/>
      <c r="D27" s="620"/>
      <c r="E27" s="621"/>
      <c r="F27" s="625" t="s">
        <v>353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700">
        <v>4500000000</v>
      </c>
      <c r="V27" s="701"/>
      <c r="W27" s="701"/>
      <c r="X27" s="701"/>
      <c r="Y27" s="701"/>
      <c r="Z27" s="701"/>
      <c r="AA27" s="701"/>
      <c r="AB27" s="702"/>
      <c r="AC27" s="634">
        <f>R27*U27</f>
        <v>4500000000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706" t="s">
        <v>1122</v>
      </c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707" t="s">
        <v>1151</v>
      </c>
      <c r="G28" s="708"/>
      <c r="H28" s="708"/>
      <c r="I28" s="708"/>
      <c r="J28" s="708"/>
      <c r="K28" s="708"/>
      <c r="L28" s="708"/>
      <c r="M28" s="708"/>
      <c r="N28" s="708"/>
      <c r="O28" s="708"/>
      <c r="P28" s="708"/>
      <c r="Q28" s="709"/>
      <c r="R28" s="631"/>
      <c r="S28" s="632"/>
      <c r="T28" s="633"/>
      <c r="U28" s="703"/>
      <c r="V28" s="704"/>
      <c r="W28" s="704"/>
      <c r="X28" s="704"/>
      <c r="Y28" s="704"/>
      <c r="Z28" s="704"/>
      <c r="AA28" s="704"/>
      <c r="AB28" s="705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375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703"/>
      <c r="V29" s="704"/>
      <c r="W29" s="704"/>
      <c r="X29" s="704"/>
      <c r="Y29" s="704"/>
      <c r="Z29" s="704"/>
      <c r="AA29" s="704"/>
      <c r="AB29" s="705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342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703"/>
      <c r="V30" s="704"/>
      <c r="W30" s="704"/>
      <c r="X30" s="704"/>
      <c r="Y30" s="704"/>
      <c r="Z30" s="704"/>
      <c r="AA30" s="704"/>
      <c r="AB30" s="705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703"/>
      <c r="V31" s="704"/>
      <c r="W31" s="704"/>
      <c r="X31" s="704"/>
      <c r="Y31" s="704"/>
      <c r="Z31" s="704"/>
      <c r="AA31" s="704"/>
      <c r="AB31" s="705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378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703"/>
      <c r="V32" s="704"/>
      <c r="W32" s="704"/>
      <c r="X32" s="704"/>
      <c r="Y32" s="704"/>
      <c r="Z32" s="704"/>
      <c r="AA32" s="704"/>
      <c r="AB32" s="705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377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703"/>
      <c r="V33" s="704"/>
      <c r="W33" s="704"/>
      <c r="X33" s="704"/>
      <c r="Y33" s="704"/>
      <c r="Z33" s="704"/>
      <c r="AA33" s="704"/>
      <c r="AB33" s="705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376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710"/>
      <c r="V34" s="711"/>
      <c r="W34" s="711"/>
      <c r="X34" s="711"/>
      <c r="Y34" s="711"/>
      <c r="Z34" s="711"/>
      <c r="AA34" s="711"/>
      <c r="AB34" s="712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19" t="s">
        <v>346</v>
      </c>
      <c r="B35" s="620"/>
      <c r="C35" s="620"/>
      <c r="D35" s="620"/>
      <c r="E35" s="621"/>
      <c r="F35" s="625" t="s">
        <v>347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1</v>
      </c>
      <c r="S35" s="629"/>
      <c r="T35" s="630"/>
      <c r="U35" s="634">
        <v>500000000</v>
      </c>
      <c r="V35" s="635"/>
      <c r="W35" s="635"/>
      <c r="X35" s="635"/>
      <c r="Y35" s="635"/>
      <c r="Z35" s="635"/>
      <c r="AA35" s="635"/>
      <c r="AB35" s="636"/>
      <c r="AC35" s="634">
        <f>R35*U35</f>
        <v>500000000</v>
      </c>
      <c r="AD35" s="635"/>
      <c r="AE35" s="635"/>
      <c r="AF35" s="635"/>
      <c r="AG35" s="635"/>
      <c r="AH35" s="635"/>
      <c r="AI35" s="635"/>
      <c r="AJ35" s="636"/>
      <c r="AK35" s="634"/>
      <c r="AL35" s="635"/>
      <c r="AM35" s="635"/>
      <c r="AN35" s="635"/>
      <c r="AO35" s="635"/>
      <c r="AP35" s="636"/>
      <c r="AQ35" s="634">
        <f>R35*AK35</f>
        <v>0</v>
      </c>
      <c r="AR35" s="635"/>
      <c r="AS35" s="635"/>
      <c r="AT35" s="635"/>
      <c r="AU35" s="635"/>
      <c r="AV35" s="636"/>
      <c r="AW35" s="706" t="s">
        <v>1122</v>
      </c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348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375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342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345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378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377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80"/>
      <c r="B42" s="681"/>
      <c r="C42" s="681"/>
      <c r="D42" s="681"/>
      <c r="E42" s="682"/>
      <c r="F42" s="674" t="s">
        <v>376</v>
      </c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86"/>
      <c r="R42" s="683"/>
      <c r="S42" s="684"/>
      <c r="T42" s="685"/>
      <c r="U42" s="677"/>
      <c r="V42" s="678"/>
      <c r="W42" s="678"/>
      <c r="X42" s="678"/>
      <c r="Y42" s="678"/>
      <c r="Z42" s="678"/>
      <c r="AA42" s="678"/>
      <c r="AB42" s="679"/>
      <c r="AC42" s="677"/>
      <c r="AD42" s="678"/>
      <c r="AE42" s="678"/>
      <c r="AF42" s="678"/>
      <c r="AG42" s="678"/>
      <c r="AH42" s="678"/>
      <c r="AI42" s="678"/>
      <c r="AJ42" s="679"/>
      <c r="AK42" s="677"/>
      <c r="AL42" s="678"/>
      <c r="AM42" s="678"/>
      <c r="AN42" s="678"/>
      <c r="AO42" s="678"/>
      <c r="AP42" s="679"/>
      <c r="AQ42" s="677"/>
      <c r="AR42" s="678"/>
      <c r="AS42" s="678"/>
      <c r="AT42" s="678"/>
      <c r="AU42" s="678"/>
      <c r="AV42" s="67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19" t="s">
        <v>339</v>
      </c>
      <c r="B43" s="620"/>
      <c r="C43" s="620"/>
      <c r="D43" s="620"/>
      <c r="E43" s="621"/>
      <c r="F43" s="625" t="s">
        <v>340</v>
      </c>
      <c r="G43" s="626"/>
      <c r="H43" s="626"/>
      <c r="I43" s="626"/>
      <c r="J43" s="626"/>
      <c r="K43" s="626"/>
      <c r="L43" s="626"/>
      <c r="M43" s="626"/>
      <c r="N43" s="626"/>
      <c r="O43" s="626"/>
      <c r="P43" s="626"/>
      <c r="Q43" s="627"/>
      <c r="R43" s="628">
        <v>1</v>
      </c>
      <c r="S43" s="629"/>
      <c r="T43" s="630"/>
      <c r="U43" s="634">
        <v>3000000000</v>
      </c>
      <c r="V43" s="635"/>
      <c r="W43" s="635"/>
      <c r="X43" s="635"/>
      <c r="Y43" s="635"/>
      <c r="Z43" s="635"/>
      <c r="AA43" s="635"/>
      <c r="AB43" s="636"/>
      <c r="AC43" s="634">
        <f>R43*U43</f>
        <v>3000000000</v>
      </c>
      <c r="AD43" s="635"/>
      <c r="AE43" s="635"/>
      <c r="AF43" s="635"/>
      <c r="AG43" s="635"/>
      <c r="AH43" s="635"/>
      <c r="AI43" s="635"/>
      <c r="AJ43" s="636"/>
      <c r="AK43" s="634"/>
      <c r="AL43" s="635"/>
      <c r="AM43" s="635"/>
      <c r="AN43" s="635"/>
      <c r="AO43" s="635"/>
      <c r="AP43" s="636"/>
      <c r="AQ43" s="634">
        <f>R43*AK43</f>
        <v>0</v>
      </c>
      <c r="AR43" s="635"/>
      <c r="AS43" s="635"/>
      <c r="AT43" s="635"/>
      <c r="AU43" s="635"/>
      <c r="AV43" s="636"/>
      <c r="AW43" s="706" t="s">
        <v>1122</v>
      </c>
      <c r="AX43" s="641"/>
      <c r="AY43" s="641"/>
      <c r="AZ43" s="641"/>
      <c r="BA43" s="641"/>
      <c r="BB43" s="641"/>
      <c r="BC43" s="641"/>
      <c r="BD43" s="641"/>
      <c r="BE43" s="641"/>
      <c r="BF43" s="641"/>
      <c r="BG43" s="641"/>
      <c r="BH43" s="642"/>
    </row>
    <row r="44" spans="1:60" ht="11.65" customHeight="1">
      <c r="A44" s="622"/>
      <c r="B44" s="623"/>
      <c r="C44" s="623"/>
      <c r="D44" s="623"/>
      <c r="E44" s="624"/>
      <c r="F44" s="610" t="s">
        <v>341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375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342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345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378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22"/>
      <c r="B49" s="623"/>
      <c r="C49" s="623"/>
      <c r="D49" s="623"/>
      <c r="E49" s="624"/>
      <c r="F49" s="610" t="s">
        <v>377</v>
      </c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37"/>
      <c r="V49" s="638"/>
      <c r="W49" s="638"/>
      <c r="X49" s="638"/>
      <c r="Y49" s="638"/>
      <c r="Z49" s="638"/>
      <c r="AA49" s="638"/>
      <c r="AB49" s="639"/>
      <c r="AC49" s="637"/>
      <c r="AD49" s="638"/>
      <c r="AE49" s="638"/>
      <c r="AF49" s="638"/>
      <c r="AG49" s="638"/>
      <c r="AH49" s="638"/>
      <c r="AI49" s="638"/>
      <c r="AJ49" s="639"/>
      <c r="AK49" s="637"/>
      <c r="AL49" s="638"/>
      <c r="AM49" s="638"/>
      <c r="AN49" s="638"/>
      <c r="AO49" s="638"/>
      <c r="AP49" s="639"/>
      <c r="AQ49" s="637"/>
      <c r="AR49" s="638"/>
      <c r="AS49" s="638"/>
      <c r="AT49" s="638"/>
      <c r="AU49" s="638"/>
      <c r="AV49" s="639"/>
      <c r="AW49" s="610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43"/>
    </row>
    <row r="50" spans="1:60" ht="11.65" customHeight="1">
      <c r="A50" s="680"/>
      <c r="B50" s="681"/>
      <c r="C50" s="681"/>
      <c r="D50" s="681"/>
      <c r="E50" s="682"/>
      <c r="F50" s="674" t="s">
        <v>376</v>
      </c>
      <c r="G50" s="675"/>
      <c r="H50" s="675"/>
      <c r="I50" s="675"/>
      <c r="J50" s="675"/>
      <c r="K50" s="675"/>
      <c r="L50" s="675"/>
      <c r="M50" s="675"/>
      <c r="N50" s="675"/>
      <c r="O50" s="675"/>
      <c r="P50" s="675"/>
      <c r="Q50" s="686"/>
      <c r="R50" s="683"/>
      <c r="S50" s="684"/>
      <c r="T50" s="685"/>
      <c r="U50" s="677"/>
      <c r="V50" s="678"/>
      <c r="W50" s="678"/>
      <c r="X50" s="678"/>
      <c r="Y50" s="678"/>
      <c r="Z50" s="678"/>
      <c r="AA50" s="678"/>
      <c r="AB50" s="679"/>
      <c r="AC50" s="677"/>
      <c r="AD50" s="678"/>
      <c r="AE50" s="678"/>
      <c r="AF50" s="678"/>
      <c r="AG50" s="678"/>
      <c r="AH50" s="678"/>
      <c r="AI50" s="678"/>
      <c r="AJ50" s="679"/>
      <c r="AK50" s="677"/>
      <c r="AL50" s="678"/>
      <c r="AM50" s="678"/>
      <c r="AN50" s="678"/>
      <c r="AO50" s="678"/>
      <c r="AP50" s="679"/>
      <c r="AQ50" s="677"/>
      <c r="AR50" s="678"/>
      <c r="AS50" s="678"/>
      <c r="AT50" s="678"/>
      <c r="AU50" s="678"/>
      <c r="AV50" s="679"/>
      <c r="AW50" s="674"/>
      <c r="AX50" s="675"/>
      <c r="AY50" s="675"/>
      <c r="AZ50" s="675"/>
      <c r="BA50" s="675"/>
      <c r="BB50" s="675"/>
      <c r="BC50" s="675"/>
      <c r="BD50" s="675"/>
      <c r="BE50" s="675"/>
      <c r="BF50" s="675"/>
      <c r="BG50" s="675"/>
      <c r="BH50" s="676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5">
    <mergeCell ref="AQ43:AV50"/>
    <mergeCell ref="AW43:BH50"/>
    <mergeCell ref="F44:Q44"/>
    <mergeCell ref="F46:Q46"/>
    <mergeCell ref="F47:Q47"/>
    <mergeCell ref="F48:Q48"/>
    <mergeCell ref="F49:Q49"/>
    <mergeCell ref="F50:Q50"/>
    <mergeCell ref="AK43:AP50"/>
    <mergeCell ref="A43:E50"/>
    <mergeCell ref="F43:Q43"/>
    <mergeCell ref="R43:T50"/>
    <mergeCell ref="U43:AB50"/>
    <mergeCell ref="AC43:AJ50"/>
    <mergeCell ref="F45:Q45"/>
    <mergeCell ref="AQ35:AV42"/>
    <mergeCell ref="AW35:BH42"/>
    <mergeCell ref="F36:Q36"/>
    <mergeCell ref="F37:Q37"/>
    <mergeCell ref="F38:Q38"/>
    <mergeCell ref="F39:Q39"/>
    <mergeCell ref="F40:Q40"/>
    <mergeCell ref="F41:Q41"/>
    <mergeCell ref="F42:Q42"/>
    <mergeCell ref="AK35:AP42"/>
    <mergeCell ref="A35:E42"/>
    <mergeCell ref="F35:Q35"/>
    <mergeCell ref="R35:T42"/>
    <mergeCell ref="U35:AB42"/>
    <mergeCell ref="AC35:AJ42"/>
    <mergeCell ref="AC27:AJ34"/>
    <mergeCell ref="AQ27:AV34"/>
    <mergeCell ref="AW27:BH34"/>
    <mergeCell ref="F28:Q28"/>
    <mergeCell ref="F29:Q29"/>
    <mergeCell ref="F30:Q30"/>
    <mergeCell ref="F31:Q31"/>
    <mergeCell ref="F32:Q32"/>
    <mergeCell ref="F33:Q33"/>
    <mergeCell ref="F34:Q34"/>
    <mergeCell ref="AK27:AP34"/>
    <mergeCell ref="F25:Q25"/>
    <mergeCell ref="A27:E34"/>
    <mergeCell ref="F27:Q27"/>
    <mergeCell ref="R27:T34"/>
    <mergeCell ref="U27:AB34"/>
    <mergeCell ref="A10:M11"/>
    <mergeCell ref="F26:Q26"/>
    <mergeCell ref="AW16:BH18"/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39997558519241921"/>
  </sheetPr>
  <dimension ref="A1:BH51"/>
  <sheetViews>
    <sheetView view="pageBreakPreview" topLeftCell="A10" zoomScale="115" zoomScaleNormal="115" zoomScaleSheetLayoutView="115" workbookViewId="0">
      <selection activeCell="U27" sqref="U27:AB34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379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1115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351</v>
      </c>
      <c r="B19" s="620"/>
      <c r="C19" s="620"/>
      <c r="D19" s="620"/>
      <c r="E19" s="621"/>
      <c r="F19" s="625" t="s">
        <v>349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3000000000</v>
      </c>
      <c r="V19" s="688"/>
      <c r="W19" s="688"/>
      <c r="X19" s="688"/>
      <c r="Y19" s="688"/>
      <c r="Z19" s="688"/>
      <c r="AA19" s="688"/>
      <c r="AB19" s="689"/>
      <c r="AC19" s="634">
        <f>R19*U19</f>
        <v>3000000000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706" t="s">
        <v>1122</v>
      </c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350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375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342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378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377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376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93"/>
      <c r="V26" s="694"/>
      <c r="W26" s="694"/>
      <c r="X26" s="694"/>
      <c r="Y26" s="694"/>
      <c r="Z26" s="694"/>
      <c r="AA26" s="694"/>
      <c r="AB26" s="695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19" t="s">
        <v>355</v>
      </c>
      <c r="B27" s="620"/>
      <c r="C27" s="620"/>
      <c r="D27" s="620"/>
      <c r="E27" s="621"/>
      <c r="F27" s="625" t="s">
        <v>354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87">
        <v>3000000000</v>
      </c>
      <c r="V27" s="688"/>
      <c r="W27" s="688"/>
      <c r="X27" s="688"/>
      <c r="Y27" s="688"/>
      <c r="Z27" s="688"/>
      <c r="AA27" s="688"/>
      <c r="AB27" s="689"/>
      <c r="AC27" s="634">
        <f>R27*U27</f>
        <v>3000000000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706" t="s">
        <v>1122</v>
      </c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350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375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342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378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377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376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93"/>
      <c r="V34" s="694"/>
      <c r="W34" s="694"/>
      <c r="X34" s="694"/>
      <c r="Y34" s="694"/>
      <c r="Z34" s="694"/>
      <c r="AA34" s="694"/>
      <c r="AB34" s="695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299"/>
      <c r="B35" s="300"/>
      <c r="C35" s="300"/>
      <c r="D35" s="300"/>
      <c r="E35" s="300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607" t="s">
        <v>303</v>
      </c>
      <c r="V35" s="608"/>
      <c r="W35" s="608"/>
      <c r="X35" s="608"/>
      <c r="Y35" s="608"/>
      <c r="Z35" s="608"/>
      <c r="AA35" s="608"/>
      <c r="AB35" s="608"/>
      <c r="AC35" s="609">
        <f>SUM('TANKS-A (1)'!AC19:AJ50)+SUM('TANKS-A (2)'!AC19:AJ34)</f>
        <v>30000000000</v>
      </c>
      <c r="AD35" s="609"/>
      <c r="AE35" s="609"/>
      <c r="AF35" s="609"/>
      <c r="AG35" s="609"/>
      <c r="AH35" s="609"/>
      <c r="AI35" s="609"/>
      <c r="AJ35" s="609"/>
      <c r="AK35" s="607" t="s">
        <v>304</v>
      </c>
      <c r="AL35" s="608"/>
      <c r="AM35" s="608"/>
      <c r="AN35" s="608"/>
      <c r="AO35" s="608"/>
      <c r="AP35" s="608"/>
      <c r="AQ35" s="609">
        <f>SUM('TANKS-A (1)'!AQ19:AV50)+SUM('TANKS-A (2)'!AQ19:AV34)</f>
        <v>0</v>
      </c>
      <c r="AR35" s="609"/>
      <c r="AS35" s="609"/>
      <c r="AT35" s="609"/>
      <c r="AU35" s="609"/>
      <c r="AV35" s="609"/>
      <c r="AW35" s="309"/>
      <c r="AX35" s="301"/>
      <c r="AY35" s="301"/>
      <c r="AZ35" s="301"/>
      <c r="BA35" s="301"/>
      <c r="BB35" s="301"/>
      <c r="BC35" s="301"/>
      <c r="BD35" s="301"/>
      <c r="BE35" s="301"/>
      <c r="BF35" s="301"/>
      <c r="BG35" s="301"/>
      <c r="BH35" s="310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608"/>
      <c r="V36" s="608"/>
      <c r="W36" s="608"/>
      <c r="X36" s="608"/>
      <c r="Y36" s="608"/>
      <c r="Z36" s="608"/>
      <c r="AA36" s="608"/>
      <c r="AB36" s="608"/>
      <c r="AC36" s="609"/>
      <c r="AD36" s="609"/>
      <c r="AE36" s="609"/>
      <c r="AF36" s="609"/>
      <c r="AG36" s="609"/>
      <c r="AH36" s="609"/>
      <c r="AI36" s="609"/>
      <c r="AJ36" s="609"/>
      <c r="AK36" s="608"/>
      <c r="AL36" s="608"/>
      <c r="AM36" s="608"/>
      <c r="AN36" s="608"/>
      <c r="AO36" s="608"/>
      <c r="AP36" s="608"/>
      <c r="AQ36" s="609"/>
      <c r="AR36" s="609"/>
      <c r="AS36" s="609"/>
      <c r="AT36" s="609"/>
      <c r="AU36" s="609"/>
      <c r="AV36" s="609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311"/>
      <c r="V37" s="311"/>
      <c r="W37" s="311"/>
      <c r="X37" s="311"/>
      <c r="Y37" s="311"/>
      <c r="Z37" s="311"/>
      <c r="AA37" s="311"/>
      <c r="AB37" s="311"/>
      <c r="AC37" s="312"/>
      <c r="AD37" s="312"/>
      <c r="AE37" s="312"/>
      <c r="AF37" s="312"/>
      <c r="AG37" s="312"/>
      <c r="AH37" s="312"/>
      <c r="AI37" s="312"/>
      <c r="AJ37" s="312"/>
      <c r="AK37" s="311"/>
      <c r="AL37" s="311"/>
      <c r="AM37" s="311"/>
      <c r="AN37" s="311"/>
      <c r="AO37" s="311"/>
      <c r="AP37" s="311"/>
      <c r="AQ37" s="312"/>
      <c r="AR37" s="312"/>
      <c r="AS37" s="312"/>
      <c r="AT37" s="312"/>
      <c r="AU37" s="312"/>
      <c r="AV37" s="312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311"/>
      <c r="V38" s="311"/>
      <c r="W38" s="311"/>
      <c r="X38" s="311"/>
      <c r="Y38" s="311"/>
      <c r="Z38" s="311"/>
      <c r="AA38" s="311"/>
      <c r="AB38" s="311"/>
      <c r="AC38" s="312"/>
      <c r="AD38" s="312"/>
      <c r="AE38" s="312"/>
      <c r="AF38" s="312"/>
      <c r="AG38" s="312"/>
      <c r="AH38" s="312"/>
      <c r="AI38" s="312"/>
      <c r="AJ38" s="312"/>
      <c r="AK38" s="311"/>
      <c r="AL38" s="311"/>
      <c r="AM38" s="311"/>
      <c r="AN38" s="311"/>
      <c r="AO38" s="311"/>
      <c r="AP38" s="311"/>
      <c r="AQ38" s="312"/>
      <c r="AR38" s="312"/>
      <c r="AS38" s="312"/>
      <c r="AT38" s="312"/>
      <c r="AU38" s="312"/>
      <c r="AV38" s="312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311"/>
      <c r="V39" s="311"/>
      <c r="W39" s="311"/>
      <c r="X39" s="311"/>
      <c r="Y39" s="311"/>
      <c r="Z39" s="311"/>
      <c r="AA39" s="311"/>
      <c r="AB39" s="311"/>
      <c r="AC39" s="312"/>
      <c r="AD39" s="312"/>
      <c r="AE39" s="312"/>
      <c r="AF39" s="312"/>
      <c r="AG39" s="312"/>
      <c r="AH39" s="312"/>
      <c r="AI39" s="312"/>
      <c r="AJ39" s="312"/>
      <c r="AK39" s="311"/>
      <c r="AL39" s="311"/>
      <c r="AM39" s="311"/>
      <c r="AN39" s="311"/>
      <c r="AO39" s="311"/>
      <c r="AP39" s="311"/>
      <c r="AQ39" s="312"/>
      <c r="AR39" s="312"/>
      <c r="AS39" s="312"/>
      <c r="AT39" s="312"/>
      <c r="AU39" s="312"/>
      <c r="AV39" s="312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311"/>
      <c r="V40" s="311"/>
      <c r="W40" s="311"/>
      <c r="X40" s="311"/>
      <c r="Y40" s="311"/>
      <c r="Z40" s="311"/>
      <c r="AA40" s="311"/>
      <c r="AB40" s="311"/>
      <c r="AC40" s="312"/>
      <c r="AD40" s="312"/>
      <c r="AE40" s="312"/>
      <c r="AF40" s="312"/>
      <c r="AG40" s="312"/>
      <c r="AH40" s="312"/>
      <c r="AI40" s="312"/>
      <c r="AJ40" s="312"/>
      <c r="AK40" s="311"/>
      <c r="AL40" s="311"/>
      <c r="AM40" s="311"/>
      <c r="AN40" s="311"/>
      <c r="AO40" s="311"/>
      <c r="AP40" s="311"/>
      <c r="AQ40" s="312"/>
      <c r="AR40" s="312"/>
      <c r="AS40" s="312"/>
      <c r="AT40" s="312"/>
      <c r="AU40" s="312"/>
      <c r="AV40" s="312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311"/>
      <c r="V41" s="311"/>
      <c r="W41" s="311"/>
      <c r="X41" s="311"/>
      <c r="Y41" s="311"/>
      <c r="Z41" s="311"/>
      <c r="AA41" s="311"/>
      <c r="AB41" s="311"/>
      <c r="AC41" s="312"/>
      <c r="AD41" s="312"/>
      <c r="AE41" s="312"/>
      <c r="AF41" s="312"/>
      <c r="AG41" s="312"/>
      <c r="AH41" s="312"/>
      <c r="AI41" s="312"/>
      <c r="AJ41" s="312"/>
      <c r="AK41" s="311"/>
      <c r="AL41" s="311"/>
      <c r="AM41" s="311"/>
      <c r="AN41" s="311"/>
      <c r="AO41" s="311"/>
      <c r="AP41" s="311"/>
      <c r="AQ41" s="312"/>
      <c r="AR41" s="312"/>
      <c r="AS41" s="312"/>
      <c r="AT41" s="312"/>
      <c r="AU41" s="312"/>
      <c r="AV41" s="312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311"/>
      <c r="V42" s="311"/>
      <c r="W42" s="311"/>
      <c r="X42" s="311"/>
      <c r="Y42" s="311"/>
      <c r="Z42" s="311"/>
      <c r="AA42" s="311"/>
      <c r="AB42" s="311"/>
      <c r="AC42" s="312"/>
      <c r="AD42" s="312"/>
      <c r="AE42" s="312"/>
      <c r="AF42" s="312"/>
      <c r="AG42" s="312"/>
      <c r="AH42" s="312"/>
      <c r="AI42" s="312"/>
      <c r="AJ42" s="312"/>
      <c r="AK42" s="311"/>
      <c r="AL42" s="311"/>
      <c r="AM42" s="311"/>
      <c r="AN42" s="311"/>
      <c r="AO42" s="311"/>
      <c r="AP42" s="311"/>
      <c r="AQ42" s="312"/>
      <c r="AR42" s="312"/>
      <c r="AS42" s="312"/>
      <c r="AT42" s="312"/>
      <c r="AU42" s="312"/>
      <c r="AV42" s="312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311"/>
      <c r="V43" s="311"/>
      <c r="W43" s="311"/>
      <c r="X43" s="311"/>
      <c r="Y43" s="311"/>
      <c r="Z43" s="311"/>
      <c r="AA43" s="311"/>
      <c r="AB43" s="311"/>
      <c r="AC43" s="312"/>
      <c r="AD43" s="312"/>
      <c r="AE43" s="312"/>
      <c r="AF43" s="312"/>
      <c r="AG43" s="312"/>
      <c r="AH43" s="312"/>
      <c r="AI43" s="312"/>
      <c r="AJ43" s="312"/>
      <c r="AK43" s="311"/>
      <c r="AL43" s="311"/>
      <c r="AM43" s="311"/>
      <c r="AN43" s="311"/>
      <c r="AO43" s="311"/>
      <c r="AP43" s="311"/>
      <c r="AQ43" s="312"/>
      <c r="AR43" s="312"/>
      <c r="AS43" s="312"/>
      <c r="AT43" s="312"/>
      <c r="AU43" s="312"/>
      <c r="AV43" s="312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311"/>
      <c r="V44" s="311"/>
      <c r="W44" s="311"/>
      <c r="X44" s="311"/>
      <c r="Y44" s="311"/>
      <c r="Z44" s="311"/>
      <c r="AA44" s="311"/>
      <c r="AB44" s="311"/>
      <c r="AC44" s="312"/>
      <c r="AD44" s="312"/>
      <c r="AE44" s="312"/>
      <c r="AF44" s="312"/>
      <c r="AG44" s="312"/>
      <c r="AH44" s="312"/>
      <c r="AI44" s="312"/>
      <c r="AJ44" s="312"/>
      <c r="AK44" s="311"/>
      <c r="AL44" s="311"/>
      <c r="AM44" s="311"/>
      <c r="AN44" s="311"/>
      <c r="AO44" s="311"/>
      <c r="AP44" s="311"/>
      <c r="AQ44" s="312"/>
      <c r="AR44" s="312"/>
      <c r="AS44" s="312"/>
      <c r="AT44" s="312"/>
      <c r="AU44" s="312"/>
      <c r="AV44" s="312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311"/>
      <c r="V45" s="311"/>
      <c r="W45" s="311"/>
      <c r="X45" s="311"/>
      <c r="Y45" s="311"/>
      <c r="Z45" s="311"/>
      <c r="AA45" s="311"/>
      <c r="AB45" s="311"/>
      <c r="AC45" s="312"/>
      <c r="AD45" s="312"/>
      <c r="AE45" s="312"/>
      <c r="AF45" s="312"/>
      <c r="AG45" s="312"/>
      <c r="AH45" s="312"/>
      <c r="AI45" s="312"/>
      <c r="AJ45" s="312"/>
      <c r="AK45" s="311"/>
      <c r="AL45" s="311"/>
      <c r="AM45" s="311"/>
      <c r="AN45" s="311"/>
      <c r="AO45" s="311"/>
      <c r="AP45" s="311"/>
      <c r="AQ45" s="312"/>
      <c r="AR45" s="312"/>
      <c r="AS45" s="312"/>
      <c r="AT45" s="312"/>
      <c r="AU45" s="312"/>
      <c r="AV45" s="312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311"/>
      <c r="V46" s="311"/>
      <c r="W46" s="311"/>
      <c r="X46" s="311"/>
      <c r="Y46" s="311"/>
      <c r="Z46" s="311"/>
      <c r="AA46" s="311"/>
      <c r="AB46" s="311"/>
      <c r="AC46" s="312"/>
      <c r="AD46" s="312"/>
      <c r="AE46" s="312"/>
      <c r="AF46" s="312"/>
      <c r="AG46" s="312"/>
      <c r="AH46" s="312"/>
      <c r="AI46" s="312"/>
      <c r="AJ46" s="312"/>
      <c r="AK46" s="311"/>
      <c r="AL46" s="311"/>
      <c r="AM46" s="311"/>
      <c r="AN46" s="311"/>
      <c r="AO46" s="311"/>
      <c r="AP46" s="311"/>
      <c r="AQ46" s="312"/>
      <c r="AR46" s="312"/>
      <c r="AS46" s="312"/>
      <c r="AT46" s="312"/>
      <c r="AU46" s="312"/>
      <c r="AV46" s="312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311"/>
      <c r="V47" s="311"/>
      <c r="W47" s="311"/>
      <c r="X47" s="311"/>
      <c r="Y47" s="311"/>
      <c r="Z47" s="311"/>
      <c r="AA47" s="311"/>
      <c r="AB47" s="311"/>
      <c r="AC47" s="312"/>
      <c r="AD47" s="312"/>
      <c r="AE47" s="312"/>
      <c r="AF47" s="312"/>
      <c r="AG47" s="312"/>
      <c r="AH47" s="312"/>
      <c r="AI47" s="312"/>
      <c r="AJ47" s="312"/>
      <c r="AK47" s="311"/>
      <c r="AL47" s="311"/>
      <c r="AM47" s="311"/>
      <c r="AN47" s="311"/>
      <c r="AO47" s="311"/>
      <c r="AP47" s="311"/>
      <c r="AQ47" s="312"/>
      <c r="AR47" s="312"/>
      <c r="AS47" s="312"/>
      <c r="AT47" s="312"/>
      <c r="AU47" s="312"/>
      <c r="AV47" s="312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311"/>
      <c r="V48" s="311"/>
      <c r="W48" s="311"/>
      <c r="X48" s="311"/>
      <c r="Y48" s="311"/>
      <c r="Z48" s="311"/>
      <c r="AA48" s="311"/>
      <c r="AB48" s="311"/>
      <c r="AC48" s="312"/>
      <c r="AD48" s="312"/>
      <c r="AE48" s="312"/>
      <c r="AF48" s="312"/>
      <c r="AG48" s="312"/>
      <c r="AH48" s="312"/>
      <c r="AI48" s="312"/>
      <c r="AJ48" s="312"/>
      <c r="AK48" s="311"/>
      <c r="AL48" s="311"/>
      <c r="AM48" s="311"/>
      <c r="AN48" s="311"/>
      <c r="AO48" s="311"/>
      <c r="AP48" s="311"/>
      <c r="AQ48" s="312"/>
      <c r="AR48" s="312"/>
      <c r="AS48" s="312"/>
      <c r="AT48" s="312"/>
      <c r="AU48" s="312"/>
      <c r="AV48" s="312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311"/>
      <c r="V49" s="311"/>
      <c r="W49" s="311"/>
      <c r="X49" s="311"/>
      <c r="Y49" s="311"/>
      <c r="Z49" s="311"/>
      <c r="AA49" s="311"/>
      <c r="AB49" s="311"/>
      <c r="AC49" s="312"/>
      <c r="AD49" s="312"/>
      <c r="AE49" s="312"/>
      <c r="AF49" s="312"/>
      <c r="AG49" s="312"/>
      <c r="AH49" s="312"/>
      <c r="AI49" s="312"/>
      <c r="AJ49" s="312"/>
      <c r="AK49" s="311"/>
      <c r="AL49" s="311"/>
      <c r="AM49" s="311"/>
      <c r="AN49" s="311"/>
      <c r="AO49" s="311"/>
      <c r="AP49" s="311"/>
      <c r="AQ49" s="312"/>
      <c r="AR49" s="312"/>
      <c r="AS49" s="312"/>
      <c r="AT49" s="312"/>
      <c r="AU49" s="312"/>
      <c r="AV49" s="312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311"/>
      <c r="V50" s="311"/>
      <c r="W50" s="311"/>
      <c r="X50" s="311"/>
      <c r="Y50" s="311"/>
      <c r="Z50" s="311"/>
      <c r="AA50" s="311"/>
      <c r="AB50" s="311"/>
      <c r="AC50" s="312"/>
      <c r="AD50" s="312"/>
      <c r="AE50" s="312"/>
      <c r="AF50" s="312"/>
      <c r="AG50" s="312"/>
      <c r="AH50" s="312"/>
      <c r="AI50" s="312"/>
      <c r="AJ50" s="312"/>
      <c r="AK50" s="311"/>
      <c r="AL50" s="311"/>
      <c r="AM50" s="311"/>
      <c r="AN50" s="311"/>
      <c r="AO50" s="311"/>
      <c r="AP50" s="311"/>
      <c r="AQ50" s="312"/>
      <c r="AR50" s="312"/>
      <c r="AS50" s="312"/>
      <c r="AT50" s="312"/>
      <c r="AU50" s="312"/>
      <c r="AV50" s="312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9">
    <mergeCell ref="AW27:BH34"/>
    <mergeCell ref="F33:Q33"/>
    <mergeCell ref="F34:Q34"/>
    <mergeCell ref="F25:Q25"/>
    <mergeCell ref="F26:Q26"/>
    <mergeCell ref="A27:E34"/>
    <mergeCell ref="R27:T34"/>
    <mergeCell ref="U27:AB34"/>
    <mergeCell ref="U19:AB26"/>
    <mergeCell ref="A19:E26"/>
    <mergeCell ref="F21:Q21"/>
    <mergeCell ref="F30:Q30"/>
    <mergeCell ref="F31:Q31"/>
    <mergeCell ref="F32:Q32"/>
    <mergeCell ref="T10:Y10"/>
    <mergeCell ref="Z10:AE10"/>
    <mergeCell ref="A1:M4"/>
    <mergeCell ref="N1:AV6"/>
    <mergeCell ref="AW1:BH4"/>
    <mergeCell ref="A5:M6"/>
    <mergeCell ref="AW5:BH6"/>
    <mergeCell ref="A13:BH13"/>
    <mergeCell ref="A14:BH14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AK16:AP18"/>
    <mergeCell ref="AQ16:AV18"/>
    <mergeCell ref="A10:M11"/>
    <mergeCell ref="AW16:BH18"/>
    <mergeCell ref="F29:Q29"/>
    <mergeCell ref="F27:Q27"/>
    <mergeCell ref="AW19:BH26"/>
    <mergeCell ref="R19:T26"/>
    <mergeCell ref="A16:E18"/>
    <mergeCell ref="F16:Q18"/>
    <mergeCell ref="R16:T18"/>
    <mergeCell ref="U16:AB18"/>
    <mergeCell ref="AC16:AJ18"/>
    <mergeCell ref="AF10:AK10"/>
    <mergeCell ref="AL10:AQ10"/>
    <mergeCell ref="AR11:AV11"/>
    <mergeCell ref="U35:AB36"/>
    <mergeCell ref="AC35:AJ36"/>
    <mergeCell ref="AK35:AP36"/>
    <mergeCell ref="AQ35:AV36"/>
    <mergeCell ref="F20:Q20"/>
    <mergeCell ref="AC27:AJ34"/>
    <mergeCell ref="AK27:AP34"/>
    <mergeCell ref="AQ27:AV34"/>
    <mergeCell ref="AQ19:AV26"/>
    <mergeCell ref="AK19:AP26"/>
    <mergeCell ref="AC19:AJ26"/>
    <mergeCell ref="F22:Q22"/>
    <mergeCell ref="F23:Q23"/>
    <mergeCell ref="F24:Q24"/>
    <mergeCell ref="F19:Q19"/>
    <mergeCell ref="F28:Q2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39997558519241921"/>
  </sheetPr>
  <dimension ref="A1:BH51"/>
  <sheetViews>
    <sheetView view="pageBreakPreview" topLeftCell="A19" zoomScale="115" zoomScaleNormal="115" zoomScaleSheetLayoutView="115" workbookViewId="0">
      <selection activeCell="U37" sqref="U37:AB45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1115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366</v>
      </c>
      <c r="B19" s="620"/>
      <c r="C19" s="620"/>
      <c r="D19" s="620"/>
      <c r="E19" s="621"/>
      <c r="F19" s="625" t="s">
        <v>365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700">
        <v>14500000000</v>
      </c>
      <c r="V19" s="701"/>
      <c r="W19" s="701"/>
      <c r="X19" s="701"/>
      <c r="Y19" s="701"/>
      <c r="Z19" s="701"/>
      <c r="AA19" s="701"/>
      <c r="AB19" s="702"/>
      <c r="AC19" s="634">
        <f>R19*U19</f>
        <v>14500000000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706" t="s">
        <v>1122</v>
      </c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707" t="s">
        <v>1152</v>
      </c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9"/>
      <c r="R20" s="631"/>
      <c r="S20" s="632"/>
      <c r="T20" s="633"/>
      <c r="U20" s="703"/>
      <c r="V20" s="704"/>
      <c r="W20" s="704"/>
      <c r="X20" s="704"/>
      <c r="Y20" s="704"/>
      <c r="Z20" s="704"/>
      <c r="AA20" s="704"/>
      <c r="AB20" s="705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375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703"/>
      <c r="V21" s="704"/>
      <c r="W21" s="704"/>
      <c r="X21" s="704"/>
      <c r="Y21" s="704"/>
      <c r="Z21" s="704"/>
      <c r="AA21" s="704"/>
      <c r="AB21" s="705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342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703"/>
      <c r="V22" s="704"/>
      <c r="W22" s="704"/>
      <c r="X22" s="704"/>
      <c r="Y22" s="704"/>
      <c r="Z22" s="704"/>
      <c r="AA22" s="704"/>
      <c r="AB22" s="705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703"/>
      <c r="V23" s="704"/>
      <c r="W23" s="704"/>
      <c r="X23" s="704"/>
      <c r="Y23" s="704"/>
      <c r="Z23" s="704"/>
      <c r="AA23" s="704"/>
      <c r="AB23" s="705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378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703"/>
      <c r="V24" s="704"/>
      <c r="W24" s="704"/>
      <c r="X24" s="704"/>
      <c r="Y24" s="704"/>
      <c r="Z24" s="704"/>
      <c r="AA24" s="704"/>
      <c r="AB24" s="705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703"/>
      <c r="V25" s="704"/>
      <c r="W25" s="704"/>
      <c r="X25" s="704"/>
      <c r="Y25" s="704"/>
      <c r="Z25" s="704"/>
      <c r="AA25" s="704"/>
      <c r="AB25" s="705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377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703"/>
      <c r="V26" s="704"/>
      <c r="W26" s="704"/>
      <c r="X26" s="704"/>
      <c r="Y26" s="704"/>
      <c r="Z26" s="704"/>
      <c r="AA26" s="704"/>
      <c r="AB26" s="705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74" t="s">
        <v>376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31"/>
      <c r="S27" s="632"/>
      <c r="T27" s="633"/>
      <c r="U27" s="703"/>
      <c r="V27" s="704"/>
      <c r="W27" s="704"/>
      <c r="X27" s="704"/>
      <c r="Y27" s="704"/>
      <c r="Z27" s="704"/>
      <c r="AA27" s="704"/>
      <c r="AB27" s="705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19" t="s">
        <v>367</v>
      </c>
      <c r="B28" s="620"/>
      <c r="C28" s="620"/>
      <c r="D28" s="620"/>
      <c r="E28" s="621"/>
      <c r="F28" s="625" t="s">
        <v>353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713">
        <v>5000000000</v>
      </c>
      <c r="V28" s="714"/>
      <c r="W28" s="714"/>
      <c r="X28" s="714"/>
      <c r="Y28" s="714"/>
      <c r="Z28" s="714"/>
      <c r="AA28" s="714"/>
      <c r="AB28" s="715"/>
      <c r="AC28" s="634">
        <f>R28*U28</f>
        <v>5000000000</v>
      </c>
      <c r="AD28" s="635"/>
      <c r="AE28" s="635"/>
      <c r="AF28" s="635"/>
      <c r="AG28" s="635"/>
      <c r="AH28" s="635"/>
      <c r="AI28" s="635"/>
      <c r="AJ28" s="636"/>
      <c r="AK28" s="634"/>
      <c r="AL28" s="635"/>
      <c r="AM28" s="635"/>
      <c r="AN28" s="635"/>
      <c r="AO28" s="635"/>
      <c r="AP28" s="636"/>
      <c r="AQ28" s="634">
        <f>R28*AK28</f>
        <v>0</v>
      </c>
      <c r="AR28" s="635"/>
      <c r="AS28" s="635"/>
      <c r="AT28" s="635"/>
      <c r="AU28" s="635"/>
      <c r="AV28" s="636"/>
      <c r="AW28" s="706" t="s">
        <v>1122</v>
      </c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707" t="s">
        <v>1151</v>
      </c>
      <c r="G29" s="708"/>
      <c r="H29" s="708"/>
      <c r="I29" s="708"/>
      <c r="J29" s="708"/>
      <c r="K29" s="708"/>
      <c r="L29" s="708"/>
      <c r="M29" s="708"/>
      <c r="N29" s="708"/>
      <c r="O29" s="708"/>
      <c r="P29" s="708"/>
      <c r="Q29" s="709"/>
      <c r="R29" s="631"/>
      <c r="S29" s="632"/>
      <c r="T29" s="633"/>
      <c r="U29" s="716"/>
      <c r="V29" s="717"/>
      <c r="W29" s="717"/>
      <c r="X29" s="717"/>
      <c r="Y29" s="717"/>
      <c r="Z29" s="717"/>
      <c r="AA29" s="717"/>
      <c r="AB29" s="718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375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716"/>
      <c r="V30" s="717"/>
      <c r="W30" s="717"/>
      <c r="X30" s="717"/>
      <c r="Y30" s="717"/>
      <c r="Z30" s="717"/>
      <c r="AA30" s="717"/>
      <c r="AB30" s="718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342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716"/>
      <c r="V31" s="717"/>
      <c r="W31" s="717"/>
      <c r="X31" s="717"/>
      <c r="Y31" s="717"/>
      <c r="Z31" s="717"/>
      <c r="AA31" s="717"/>
      <c r="AB31" s="718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345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716"/>
      <c r="V32" s="717"/>
      <c r="W32" s="717"/>
      <c r="X32" s="717"/>
      <c r="Y32" s="717"/>
      <c r="Z32" s="717"/>
      <c r="AA32" s="717"/>
      <c r="AB32" s="718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378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716"/>
      <c r="V33" s="717"/>
      <c r="W33" s="717"/>
      <c r="X33" s="717"/>
      <c r="Y33" s="717"/>
      <c r="Z33" s="717"/>
      <c r="AA33" s="717"/>
      <c r="AB33" s="718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335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716"/>
      <c r="V34" s="717"/>
      <c r="W34" s="717"/>
      <c r="X34" s="717"/>
      <c r="Y34" s="717"/>
      <c r="Z34" s="717"/>
      <c r="AA34" s="717"/>
      <c r="AB34" s="718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377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716"/>
      <c r="V35" s="717"/>
      <c r="W35" s="717"/>
      <c r="X35" s="717"/>
      <c r="Y35" s="717"/>
      <c r="Z35" s="717"/>
      <c r="AA35" s="717"/>
      <c r="AB35" s="718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80"/>
      <c r="B36" s="681"/>
      <c r="C36" s="681"/>
      <c r="D36" s="681"/>
      <c r="E36" s="682"/>
      <c r="F36" s="674" t="s">
        <v>376</v>
      </c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86"/>
      <c r="R36" s="683"/>
      <c r="S36" s="684"/>
      <c r="T36" s="685"/>
      <c r="U36" s="719"/>
      <c r="V36" s="720"/>
      <c r="W36" s="720"/>
      <c r="X36" s="720"/>
      <c r="Y36" s="720"/>
      <c r="Z36" s="720"/>
      <c r="AA36" s="720"/>
      <c r="AB36" s="721"/>
      <c r="AC36" s="677"/>
      <c r="AD36" s="678"/>
      <c r="AE36" s="678"/>
      <c r="AF36" s="678"/>
      <c r="AG36" s="678"/>
      <c r="AH36" s="678"/>
      <c r="AI36" s="678"/>
      <c r="AJ36" s="679"/>
      <c r="AK36" s="677"/>
      <c r="AL36" s="678"/>
      <c r="AM36" s="678"/>
      <c r="AN36" s="678"/>
      <c r="AO36" s="678"/>
      <c r="AP36" s="679"/>
      <c r="AQ36" s="677"/>
      <c r="AR36" s="678"/>
      <c r="AS36" s="678"/>
      <c r="AT36" s="678"/>
      <c r="AU36" s="678"/>
      <c r="AV36" s="67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19" t="s">
        <v>372</v>
      </c>
      <c r="B37" s="620"/>
      <c r="C37" s="620"/>
      <c r="D37" s="620"/>
      <c r="E37" s="621"/>
      <c r="F37" s="625" t="s">
        <v>381</v>
      </c>
      <c r="G37" s="626"/>
      <c r="H37" s="626"/>
      <c r="I37" s="626"/>
      <c r="J37" s="626"/>
      <c r="K37" s="626"/>
      <c r="L37" s="626"/>
      <c r="M37" s="626"/>
      <c r="N37" s="626"/>
      <c r="O37" s="626"/>
      <c r="P37" s="626"/>
      <c r="Q37" s="627"/>
      <c r="R37" s="628">
        <v>1</v>
      </c>
      <c r="S37" s="629"/>
      <c r="T37" s="630"/>
      <c r="U37" s="687">
        <v>13000000000</v>
      </c>
      <c r="V37" s="688"/>
      <c r="W37" s="688"/>
      <c r="X37" s="688"/>
      <c r="Y37" s="688"/>
      <c r="Z37" s="688"/>
      <c r="AA37" s="688"/>
      <c r="AB37" s="689"/>
      <c r="AC37" s="634">
        <f>R37*U37</f>
        <v>13000000000</v>
      </c>
      <c r="AD37" s="635"/>
      <c r="AE37" s="635"/>
      <c r="AF37" s="635"/>
      <c r="AG37" s="635"/>
      <c r="AH37" s="635"/>
      <c r="AI37" s="635"/>
      <c r="AJ37" s="636"/>
      <c r="AK37" s="634"/>
      <c r="AL37" s="635"/>
      <c r="AM37" s="635"/>
      <c r="AN37" s="635"/>
      <c r="AO37" s="635"/>
      <c r="AP37" s="636"/>
      <c r="AQ37" s="634">
        <f>R37*AK37</f>
        <v>0</v>
      </c>
      <c r="AR37" s="635"/>
      <c r="AS37" s="635"/>
      <c r="AT37" s="635"/>
      <c r="AU37" s="635"/>
      <c r="AV37" s="636"/>
      <c r="AW37" s="706" t="s">
        <v>1122</v>
      </c>
      <c r="AX37" s="641"/>
      <c r="AY37" s="641"/>
      <c r="AZ37" s="641"/>
      <c r="BA37" s="641"/>
      <c r="BB37" s="641"/>
      <c r="BC37" s="641"/>
      <c r="BD37" s="641"/>
      <c r="BE37" s="641"/>
      <c r="BF37" s="641"/>
      <c r="BG37" s="641"/>
      <c r="BH37" s="642"/>
    </row>
    <row r="38" spans="1:60" ht="11.65" customHeight="1">
      <c r="A38" s="622"/>
      <c r="B38" s="623"/>
      <c r="C38" s="623"/>
      <c r="D38" s="623"/>
      <c r="E38" s="624"/>
      <c r="F38" s="610" t="s">
        <v>382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375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342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345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378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335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377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80"/>
      <c r="B45" s="681"/>
      <c r="C45" s="681"/>
      <c r="D45" s="681"/>
      <c r="E45" s="682"/>
      <c r="F45" s="674" t="s">
        <v>376</v>
      </c>
      <c r="G45" s="675"/>
      <c r="H45" s="675"/>
      <c r="I45" s="675"/>
      <c r="J45" s="675"/>
      <c r="K45" s="675"/>
      <c r="L45" s="675"/>
      <c r="M45" s="675"/>
      <c r="N45" s="675"/>
      <c r="O45" s="675"/>
      <c r="P45" s="675"/>
      <c r="Q45" s="686"/>
      <c r="R45" s="683"/>
      <c r="S45" s="684"/>
      <c r="T45" s="685"/>
      <c r="U45" s="693"/>
      <c r="V45" s="694"/>
      <c r="W45" s="694"/>
      <c r="X45" s="694"/>
      <c r="Y45" s="694"/>
      <c r="Z45" s="694"/>
      <c r="AA45" s="694"/>
      <c r="AB45" s="695"/>
      <c r="AC45" s="677"/>
      <c r="AD45" s="678"/>
      <c r="AE45" s="678"/>
      <c r="AF45" s="678"/>
      <c r="AG45" s="678"/>
      <c r="AH45" s="678"/>
      <c r="AI45" s="678"/>
      <c r="AJ45" s="679"/>
      <c r="AK45" s="677"/>
      <c r="AL45" s="678"/>
      <c r="AM45" s="678"/>
      <c r="AN45" s="678"/>
      <c r="AO45" s="678"/>
      <c r="AP45" s="679"/>
      <c r="AQ45" s="677"/>
      <c r="AR45" s="678"/>
      <c r="AS45" s="678"/>
      <c r="AT45" s="678"/>
      <c r="AU45" s="678"/>
      <c r="AV45" s="679"/>
      <c r="AW45" s="674"/>
      <c r="AX45" s="675"/>
      <c r="AY45" s="675"/>
      <c r="AZ45" s="675"/>
      <c r="BA45" s="675"/>
      <c r="BB45" s="675"/>
      <c r="BC45" s="675"/>
      <c r="BD45" s="675"/>
      <c r="BE45" s="675"/>
      <c r="BF45" s="675"/>
      <c r="BG45" s="675"/>
      <c r="BH45" s="676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83">
    <mergeCell ref="AQ37:AV45"/>
    <mergeCell ref="AW37:BH45"/>
    <mergeCell ref="F38:Q38"/>
    <mergeCell ref="F39:Q39"/>
    <mergeCell ref="F40:Q40"/>
    <mergeCell ref="F41:Q41"/>
    <mergeCell ref="F42:Q42"/>
    <mergeCell ref="F44:Q44"/>
    <mergeCell ref="F45:Q45"/>
    <mergeCell ref="F43:Q43"/>
    <mergeCell ref="AK37:AP45"/>
    <mergeCell ref="A37:E45"/>
    <mergeCell ref="F37:Q37"/>
    <mergeCell ref="R37:T45"/>
    <mergeCell ref="U37:AB45"/>
    <mergeCell ref="AC37:AJ45"/>
    <mergeCell ref="U28:AB36"/>
    <mergeCell ref="AC28:AJ36"/>
    <mergeCell ref="AQ28:AV36"/>
    <mergeCell ref="AW28:BH36"/>
    <mergeCell ref="F29:Q29"/>
    <mergeCell ref="F30:Q30"/>
    <mergeCell ref="F31:Q31"/>
    <mergeCell ref="F32:Q32"/>
    <mergeCell ref="F33:Q33"/>
    <mergeCell ref="F35:Q35"/>
    <mergeCell ref="F36:Q36"/>
    <mergeCell ref="F34:Q34"/>
    <mergeCell ref="AK28:AP36"/>
    <mergeCell ref="F24:Q24"/>
    <mergeCell ref="F26:Q26"/>
    <mergeCell ref="A28:E36"/>
    <mergeCell ref="F28:Q28"/>
    <mergeCell ref="R28:T36"/>
    <mergeCell ref="A10:M11"/>
    <mergeCell ref="F27:Q27"/>
    <mergeCell ref="F25:Q25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0:Q20"/>
    <mergeCell ref="F21:Q21"/>
    <mergeCell ref="F22:Q22"/>
    <mergeCell ref="F23:Q23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D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 tint="0.39997558519241921"/>
  </sheetPr>
  <dimension ref="A1:BH51"/>
  <sheetViews>
    <sheetView view="pageBreakPreview" topLeftCell="A26" zoomScale="115" zoomScaleNormal="115" zoomScaleSheetLayoutView="115" workbookViewId="0">
      <selection activeCell="U35" sqref="U35:AB42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379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1115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368</v>
      </c>
      <c r="B19" s="620"/>
      <c r="C19" s="620"/>
      <c r="D19" s="620"/>
      <c r="E19" s="621"/>
      <c r="F19" s="625" t="s">
        <v>347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500000000</v>
      </c>
      <c r="V19" s="635"/>
      <c r="W19" s="635"/>
      <c r="X19" s="635"/>
      <c r="Y19" s="635"/>
      <c r="Z19" s="635"/>
      <c r="AA19" s="635"/>
      <c r="AB19" s="636"/>
      <c r="AC19" s="634">
        <f>R19*U19</f>
        <v>500000000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706" t="s">
        <v>1122</v>
      </c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348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375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342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378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377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376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19" t="s">
        <v>369</v>
      </c>
      <c r="B27" s="620"/>
      <c r="C27" s="620"/>
      <c r="D27" s="620"/>
      <c r="E27" s="621"/>
      <c r="F27" s="625" t="s">
        <v>340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34">
        <v>3000000000</v>
      </c>
      <c r="V27" s="635"/>
      <c r="W27" s="635"/>
      <c r="X27" s="635"/>
      <c r="Y27" s="635"/>
      <c r="Z27" s="635"/>
      <c r="AA27" s="635"/>
      <c r="AB27" s="636"/>
      <c r="AC27" s="634">
        <f>R27*U27</f>
        <v>3000000000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706" t="s">
        <v>1122</v>
      </c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341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375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342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378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377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376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65" customHeight="1">
      <c r="A35" s="619" t="s">
        <v>370</v>
      </c>
      <c r="B35" s="620"/>
      <c r="C35" s="620"/>
      <c r="D35" s="620"/>
      <c r="E35" s="621"/>
      <c r="F35" s="625" t="s">
        <v>349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1</v>
      </c>
      <c r="S35" s="629"/>
      <c r="T35" s="630"/>
      <c r="U35" s="687">
        <v>3000000000</v>
      </c>
      <c r="V35" s="688"/>
      <c r="W35" s="688"/>
      <c r="X35" s="688"/>
      <c r="Y35" s="688"/>
      <c r="Z35" s="688"/>
      <c r="AA35" s="688"/>
      <c r="AB35" s="689"/>
      <c r="AC35" s="634">
        <f>R35*U35</f>
        <v>3000000000</v>
      </c>
      <c r="AD35" s="635"/>
      <c r="AE35" s="635"/>
      <c r="AF35" s="635"/>
      <c r="AG35" s="635"/>
      <c r="AH35" s="635"/>
      <c r="AI35" s="635"/>
      <c r="AJ35" s="636"/>
      <c r="AK35" s="634"/>
      <c r="AL35" s="635"/>
      <c r="AM35" s="635"/>
      <c r="AN35" s="635"/>
      <c r="AO35" s="635"/>
      <c r="AP35" s="636"/>
      <c r="AQ35" s="634">
        <f>R35*AK35</f>
        <v>0</v>
      </c>
      <c r="AR35" s="635"/>
      <c r="AS35" s="635"/>
      <c r="AT35" s="635"/>
      <c r="AU35" s="635"/>
      <c r="AV35" s="636"/>
      <c r="AW35" s="706" t="s">
        <v>1122</v>
      </c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350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375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342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345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378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377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80"/>
      <c r="B42" s="681"/>
      <c r="C42" s="681"/>
      <c r="D42" s="681"/>
      <c r="E42" s="682"/>
      <c r="F42" s="674" t="s">
        <v>376</v>
      </c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86"/>
      <c r="R42" s="683"/>
      <c r="S42" s="684"/>
      <c r="T42" s="685"/>
      <c r="U42" s="693"/>
      <c r="V42" s="694"/>
      <c r="W42" s="694"/>
      <c r="X42" s="694"/>
      <c r="Y42" s="694"/>
      <c r="Z42" s="694"/>
      <c r="AA42" s="694"/>
      <c r="AB42" s="695"/>
      <c r="AC42" s="677"/>
      <c r="AD42" s="678"/>
      <c r="AE42" s="678"/>
      <c r="AF42" s="678"/>
      <c r="AG42" s="678"/>
      <c r="AH42" s="678"/>
      <c r="AI42" s="678"/>
      <c r="AJ42" s="679"/>
      <c r="AK42" s="677"/>
      <c r="AL42" s="678"/>
      <c r="AM42" s="678"/>
      <c r="AN42" s="678"/>
      <c r="AO42" s="678"/>
      <c r="AP42" s="679"/>
      <c r="AQ42" s="677"/>
      <c r="AR42" s="678"/>
      <c r="AS42" s="678"/>
      <c r="AT42" s="678"/>
      <c r="AU42" s="678"/>
      <c r="AV42" s="679"/>
      <c r="AW42" s="674"/>
      <c r="AX42" s="675"/>
      <c r="AY42" s="675"/>
      <c r="AZ42" s="675"/>
      <c r="BA42" s="675"/>
      <c r="BB42" s="675"/>
      <c r="BC42" s="675"/>
      <c r="BD42" s="675"/>
      <c r="BE42" s="675"/>
      <c r="BF42" s="675"/>
      <c r="BG42" s="675"/>
      <c r="BH42" s="676"/>
    </row>
    <row r="43" spans="1:60" ht="11.65" customHeight="1">
      <c r="A43" s="619" t="s">
        <v>371</v>
      </c>
      <c r="B43" s="620"/>
      <c r="C43" s="620"/>
      <c r="D43" s="620"/>
      <c r="E43" s="621"/>
      <c r="F43" s="625" t="s">
        <v>354</v>
      </c>
      <c r="G43" s="626"/>
      <c r="H43" s="626"/>
      <c r="I43" s="626"/>
      <c r="J43" s="626"/>
      <c r="K43" s="626"/>
      <c r="L43" s="626"/>
      <c r="M43" s="626"/>
      <c r="N43" s="626"/>
      <c r="O43" s="626"/>
      <c r="P43" s="626"/>
      <c r="Q43" s="627"/>
      <c r="R43" s="628">
        <v>1</v>
      </c>
      <c r="S43" s="629"/>
      <c r="T43" s="630"/>
      <c r="U43" s="687">
        <v>3000000000</v>
      </c>
      <c r="V43" s="688"/>
      <c r="W43" s="688"/>
      <c r="X43" s="688"/>
      <c r="Y43" s="688"/>
      <c r="Z43" s="688"/>
      <c r="AA43" s="688"/>
      <c r="AB43" s="689"/>
      <c r="AC43" s="634">
        <f>R43*U43</f>
        <v>3000000000</v>
      </c>
      <c r="AD43" s="635"/>
      <c r="AE43" s="635"/>
      <c r="AF43" s="635"/>
      <c r="AG43" s="635"/>
      <c r="AH43" s="635"/>
      <c r="AI43" s="635"/>
      <c r="AJ43" s="636"/>
      <c r="AK43" s="634"/>
      <c r="AL43" s="635"/>
      <c r="AM43" s="635"/>
      <c r="AN43" s="635"/>
      <c r="AO43" s="635"/>
      <c r="AP43" s="636"/>
      <c r="AQ43" s="634">
        <f>R43*AK43</f>
        <v>0</v>
      </c>
      <c r="AR43" s="635"/>
      <c r="AS43" s="635"/>
      <c r="AT43" s="635"/>
      <c r="AU43" s="635"/>
      <c r="AV43" s="636"/>
      <c r="AW43" s="706" t="s">
        <v>1122</v>
      </c>
      <c r="AX43" s="641"/>
      <c r="AY43" s="641"/>
      <c r="AZ43" s="641"/>
      <c r="BA43" s="641"/>
      <c r="BB43" s="641"/>
      <c r="BC43" s="641"/>
      <c r="BD43" s="641"/>
      <c r="BE43" s="641"/>
      <c r="BF43" s="641"/>
      <c r="BG43" s="641"/>
      <c r="BH43" s="642"/>
    </row>
    <row r="44" spans="1:60" ht="11.65" customHeight="1">
      <c r="A44" s="622"/>
      <c r="B44" s="623"/>
      <c r="C44" s="623"/>
      <c r="D44" s="623"/>
      <c r="E44" s="624"/>
      <c r="F44" s="610" t="s">
        <v>350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375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342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90"/>
      <c r="V46" s="691"/>
      <c r="W46" s="691"/>
      <c r="X46" s="691"/>
      <c r="Y46" s="691"/>
      <c r="Z46" s="691"/>
      <c r="AA46" s="691"/>
      <c r="AB46" s="692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345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90"/>
      <c r="V47" s="691"/>
      <c r="W47" s="691"/>
      <c r="X47" s="691"/>
      <c r="Y47" s="691"/>
      <c r="Z47" s="691"/>
      <c r="AA47" s="691"/>
      <c r="AB47" s="692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378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90"/>
      <c r="V48" s="691"/>
      <c r="W48" s="691"/>
      <c r="X48" s="691"/>
      <c r="Y48" s="691"/>
      <c r="Z48" s="691"/>
      <c r="AA48" s="691"/>
      <c r="AB48" s="692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22"/>
      <c r="B49" s="623"/>
      <c r="C49" s="623"/>
      <c r="D49" s="623"/>
      <c r="E49" s="624"/>
      <c r="F49" s="610" t="s">
        <v>383</v>
      </c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90"/>
      <c r="V49" s="691"/>
      <c r="W49" s="691"/>
      <c r="X49" s="691"/>
      <c r="Y49" s="691"/>
      <c r="Z49" s="691"/>
      <c r="AA49" s="691"/>
      <c r="AB49" s="692"/>
      <c r="AC49" s="637"/>
      <c r="AD49" s="638"/>
      <c r="AE49" s="638"/>
      <c r="AF49" s="638"/>
      <c r="AG49" s="638"/>
      <c r="AH49" s="638"/>
      <c r="AI49" s="638"/>
      <c r="AJ49" s="639"/>
      <c r="AK49" s="637"/>
      <c r="AL49" s="638"/>
      <c r="AM49" s="638"/>
      <c r="AN49" s="638"/>
      <c r="AO49" s="638"/>
      <c r="AP49" s="639"/>
      <c r="AQ49" s="637"/>
      <c r="AR49" s="638"/>
      <c r="AS49" s="638"/>
      <c r="AT49" s="638"/>
      <c r="AU49" s="638"/>
      <c r="AV49" s="639"/>
      <c r="AW49" s="610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43"/>
    </row>
    <row r="50" spans="1:60" ht="11.65" customHeight="1">
      <c r="A50" s="299"/>
      <c r="B50" s="300"/>
      <c r="C50" s="300"/>
      <c r="D50" s="300"/>
      <c r="E50" s="300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607" t="s">
        <v>303</v>
      </c>
      <c r="V50" s="608"/>
      <c r="W50" s="608"/>
      <c r="X50" s="608"/>
      <c r="Y50" s="608"/>
      <c r="Z50" s="608"/>
      <c r="AA50" s="608"/>
      <c r="AB50" s="608"/>
      <c r="AC50" s="609">
        <f>SUM('TANKS-B'!AC19:AJ45)+SUM('TANKS-B (2)'!AC19:AJ49)</f>
        <v>42000000000</v>
      </c>
      <c r="AD50" s="609"/>
      <c r="AE50" s="609"/>
      <c r="AF50" s="609"/>
      <c r="AG50" s="609"/>
      <c r="AH50" s="609"/>
      <c r="AI50" s="609"/>
      <c r="AJ50" s="609"/>
      <c r="AK50" s="607" t="s">
        <v>304</v>
      </c>
      <c r="AL50" s="608"/>
      <c r="AM50" s="608"/>
      <c r="AN50" s="608"/>
      <c r="AO50" s="608"/>
      <c r="AP50" s="608"/>
      <c r="AQ50" s="609">
        <f>SUM('TANKS-B'!AQ19:AV45)+SUM('TANKS-B (2)'!AQ19:AV49)</f>
        <v>0</v>
      </c>
      <c r="AR50" s="609"/>
      <c r="AS50" s="609"/>
      <c r="AT50" s="609"/>
      <c r="AU50" s="609"/>
      <c r="AV50" s="609"/>
      <c r="AW50" s="309"/>
      <c r="AX50" s="301"/>
      <c r="AY50" s="301"/>
      <c r="AZ50" s="301"/>
      <c r="BA50" s="301"/>
      <c r="BB50" s="301"/>
      <c r="BC50" s="301"/>
      <c r="BD50" s="301"/>
      <c r="BE50" s="301"/>
      <c r="BF50" s="301"/>
      <c r="BG50" s="301"/>
      <c r="BH50" s="310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722"/>
      <c r="V51" s="722"/>
      <c r="W51" s="722"/>
      <c r="X51" s="722"/>
      <c r="Y51" s="722"/>
      <c r="Z51" s="722"/>
      <c r="AA51" s="722"/>
      <c r="AB51" s="722"/>
      <c r="AC51" s="723"/>
      <c r="AD51" s="723"/>
      <c r="AE51" s="723"/>
      <c r="AF51" s="723"/>
      <c r="AG51" s="723"/>
      <c r="AH51" s="723"/>
      <c r="AI51" s="723"/>
      <c r="AJ51" s="723"/>
      <c r="AK51" s="722"/>
      <c r="AL51" s="722"/>
      <c r="AM51" s="722"/>
      <c r="AN51" s="722"/>
      <c r="AO51" s="722"/>
      <c r="AP51" s="722"/>
      <c r="AQ51" s="723"/>
      <c r="AR51" s="723"/>
      <c r="AS51" s="723"/>
      <c r="AT51" s="723"/>
      <c r="AU51" s="723"/>
      <c r="AV51" s="723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8">
    <mergeCell ref="AC19:AJ26"/>
    <mergeCell ref="AQ19:AV26"/>
    <mergeCell ref="AW19:BH26"/>
    <mergeCell ref="F20:Q20"/>
    <mergeCell ref="F21:Q21"/>
    <mergeCell ref="F22:Q22"/>
    <mergeCell ref="F23:Q23"/>
    <mergeCell ref="F24:Q24"/>
    <mergeCell ref="F25:Q25"/>
    <mergeCell ref="F26:Q26"/>
    <mergeCell ref="AK19:AP26"/>
    <mergeCell ref="F34:Q34"/>
    <mergeCell ref="A19:E26"/>
    <mergeCell ref="F19:Q19"/>
    <mergeCell ref="R19:T26"/>
    <mergeCell ref="U19:AB26"/>
    <mergeCell ref="F29:Q29"/>
    <mergeCell ref="F30:Q30"/>
    <mergeCell ref="F31:Q31"/>
    <mergeCell ref="F32:Q32"/>
    <mergeCell ref="F33:Q33"/>
    <mergeCell ref="U50:AB51"/>
    <mergeCell ref="AC50:AJ51"/>
    <mergeCell ref="AK50:AP51"/>
    <mergeCell ref="AQ50:AV51"/>
    <mergeCell ref="A27:E34"/>
    <mergeCell ref="F27:Q27"/>
    <mergeCell ref="R27:T34"/>
    <mergeCell ref="U27:AB34"/>
    <mergeCell ref="AC27:AJ34"/>
    <mergeCell ref="AK27:AP34"/>
    <mergeCell ref="AQ43:AV49"/>
    <mergeCell ref="A43:E49"/>
    <mergeCell ref="F37:Q37"/>
    <mergeCell ref="F38:Q38"/>
    <mergeCell ref="F39:Q39"/>
    <mergeCell ref="F40:Q40"/>
    <mergeCell ref="AW43:BH49"/>
    <mergeCell ref="F44:Q44"/>
    <mergeCell ref="F45:Q45"/>
    <mergeCell ref="F46:Q46"/>
    <mergeCell ref="F47:Q47"/>
    <mergeCell ref="F48:Q48"/>
    <mergeCell ref="F49:Q49"/>
    <mergeCell ref="F43:Q43"/>
    <mergeCell ref="R43:T49"/>
    <mergeCell ref="U43:AB49"/>
    <mergeCell ref="AC43:AJ49"/>
    <mergeCell ref="AK43:AP49"/>
    <mergeCell ref="A10:M11"/>
    <mergeCell ref="F41:Q41"/>
    <mergeCell ref="F42:Q42"/>
    <mergeCell ref="AW16:BH18"/>
    <mergeCell ref="A35:E42"/>
    <mergeCell ref="F35:Q35"/>
    <mergeCell ref="R35:T42"/>
    <mergeCell ref="U35:AB42"/>
    <mergeCell ref="AC35:AJ42"/>
    <mergeCell ref="AK35:AP42"/>
    <mergeCell ref="AQ35:AV42"/>
    <mergeCell ref="AW35:BH42"/>
    <mergeCell ref="F36:Q36"/>
    <mergeCell ref="AQ27:AV34"/>
    <mergeCell ref="AW27:BH34"/>
    <mergeCell ref="F28:Q28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E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0.39997558519241921"/>
  </sheetPr>
  <dimension ref="A1:BH51"/>
  <sheetViews>
    <sheetView view="pageBreakPreview" topLeftCell="A25" zoomScale="115" zoomScaleNormal="115" zoomScaleSheetLayoutView="115" workbookViewId="0">
      <selection activeCell="U35" sqref="U35:AB44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1115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361</v>
      </c>
      <c r="B19" s="620"/>
      <c r="C19" s="620"/>
      <c r="D19" s="620"/>
      <c r="E19" s="621"/>
      <c r="F19" s="625" t="s">
        <v>362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1000000000</v>
      </c>
      <c r="V19" s="635"/>
      <c r="W19" s="635"/>
      <c r="X19" s="635"/>
      <c r="Y19" s="635"/>
      <c r="Z19" s="635"/>
      <c r="AA19" s="635"/>
      <c r="AB19" s="636"/>
      <c r="AC19" s="634">
        <f>R19*U19</f>
        <v>1000000000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706" t="s">
        <v>1122</v>
      </c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363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384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359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345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378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385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386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65" customHeight="1">
      <c r="A27" s="619" t="s">
        <v>356</v>
      </c>
      <c r="B27" s="620"/>
      <c r="C27" s="620"/>
      <c r="D27" s="620"/>
      <c r="E27" s="621"/>
      <c r="F27" s="625" t="s">
        <v>357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2</v>
      </c>
      <c r="S27" s="629"/>
      <c r="T27" s="630"/>
      <c r="U27" s="634">
        <v>6000000000</v>
      </c>
      <c r="V27" s="635"/>
      <c r="W27" s="635"/>
      <c r="X27" s="635"/>
      <c r="Y27" s="635"/>
      <c r="Z27" s="635"/>
      <c r="AA27" s="635"/>
      <c r="AB27" s="636"/>
      <c r="AC27" s="634">
        <f>R27*U27</f>
        <v>12000000000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706" t="s">
        <v>1122</v>
      </c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358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384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1208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345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378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387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386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25" customHeight="1">
      <c r="A35" s="622" t="s">
        <v>796</v>
      </c>
      <c r="B35" s="623"/>
      <c r="C35" s="623"/>
      <c r="D35" s="623"/>
      <c r="E35" s="624"/>
      <c r="F35" s="696" t="s">
        <v>947</v>
      </c>
      <c r="G35" s="697"/>
      <c r="H35" s="697"/>
      <c r="I35" s="697"/>
      <c r="J35" s="697"/>
      <c r="K35" s="697"/>
      <c r="L35" s="697"/>
      <c r="M35" s="697"/>
      <c r="N35" s="697"/>
      <c r="O35" s="697"/>
      <c r="P35" s="697"/>
      <c r="Q35" s="698"/>
      <c r="R35" s="631">
        <v>1</v>
      </c>
      <c r="S35" s="632"/>
      <c r="T35" s="633"/>
      <c r="U35" s="637">
        <v>200000000</v>
      </c>
      <c r="V35" s="638"/>
      <c r="W35" s="638"/>
      <c r="X35" s="638"/>
      <c r="Y35" s="638"/>
      <c r="Z35" s="638"/>
      <c r="AA35" s="638"/>
      <c r="AB35" s="639"/>
      <c r="AC35" s="637">
        <f>U35*R35</f>
        <v>200000000</v>
      </c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>
        <v>0</v>
      </c>
      <c r="AR35" s="638"/>
      <c r="AS35" s="638"/>
      <c r="AT35" s="638"/>
      <c r="AU35" s="638"/>
      <c r="AV35" s="639"/>
      <c r="AW35" s="699" t="s">
        <v>1122</v>
      </c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25" customHeight="1">
      <c r="A36" s="622"/>
      <c r="B36" s="623"/>
      <c r="C36" s="623"/>
      <c r="D36" s="623"/>
      <c r="E36" s="624"/>
      <c r="F36" s="696" t="s">
        <v>946</v>
      </c>
      <c r="G36" s="697"/>
      <c r="H36" s="697"/>
      <c r="I36" s="697"/>
      <c r="J36" s="697"/>
      <c r="K36" s="697"/>
      <c r="L36" s="697"/>
      <c r="M36" s="697"/>
      <c r="N36" s="697"/>
      <c r="O36" s="697"/>
      <c r="P36" s="697"/>
      <c r="Q36" s="698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25" customHeight="1">
      <c r="A37" s="622"/>
      <c r="B37" s="623"/>
      <c r="C37" s="623"/>
      <c r="D37" s="623"/>
      <c r="E37" s="624"/>
      <c r="F37" s="696" t="s">
        <v>614</v>
      </c>
      <c r="G37" s="697"/>
      <c r="H37" s="697"/>
      <c r="I37" s="697"/>
      <c r="J37" s="697"/>
      <c r="K37" s="697"/>
      <c r="L37" s="697"/>
      <c r="M37" s="697"/>
      <c r="N37" s="697"/>
      <c r="O37" s="697"/>
      <c r="P37" s="697"/>
      <c r="Q37" s="698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797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384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359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345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1123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387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80"/>
      <c r="B44" s="681"/>
      <c r="C44" s="681"/>
      <c r="D44" s="681"/>
      <c r="E44" s="682"/>
      <c r="F44" s="674" t="s">
        <v>386</v>
      </c>
      <c r="G44" s="675"/>
      <c r="H44" s="675"/>
      <c r="I44" s="675"/>
      <c r="J44" s="675"/>
      <c r="K44" s="675"/>
      <c r="L44" s="675"/>
      <c r="M44" s="675"/>
      <c r="N44" s="675"/>
      <c r="O44" s="675"/>
      <c r="P44" s="675"/>
      <c r="Q44" s="686"/>
      <c r="R44" s="683"/>
      <c r="S44" s="684"/>
      <c r="T44" s="685"/>
      <c r="U44" s="677"/>
      <c r="V44" s="678"/>
      <c r="W44" s="678"/>
      <c r="X44" s="678"/>
      <c r="Y44" s="678"/>
      <c r="Z44" s="678"/>
      <c r="AA44" s="678"/>
      <c r="AB44" s="679"/>
      <c r="AC44" s="677"/>
      <c r="AD44" s="678"/>
      <c r="AE44" s="678"/>
      <c r="AF44" s="678"/>
      <c r="AG44" s="678"/>
      <c r="AH44" s="678"/>
      <c r="AI44" s="678"/>
      <c r="AJ44" s="679"/>
      <c r="AK44" s="677"/>
      <c r="AL44" s="678"/>
      <c r="AM44" s="678"/>
      <c r="AN44" s="678"/>
      <c r="AO44" s="678"/>
      <c r="AP44" s="679"/>
      <c r="AQ44" s="677"/>
      <c r="AR44" s="678"/>
      <c r="AS44" s="678"/>
      <c r="AT44" s="678"/>
      <c r="AU44" s="678"/>
      <c r="AV44" s="679"/>
      <c r="AW44" s="674"/>
      <c r="AX44" s="675"/>
      <c r="AY44" s="675"/>
      <c r="AZ44" s="675"/>
      <c r="BA44" s="675"/>
      <c r="BB44" s="675"/>
      <c r="BC44" s="675"/>
      <c r="BD44" s="675"/>
      <c r="BE44" s="675"/>
      <c r="BF44" s="675"/>
      <c r="BG44" s="675"/>
      <c r="BH44" s="676"/>
    </row>
    <row r="45" spans="1:60" ht="11.65" customHeight="1">
      <c r="A45" s="299"/>
      <c r="B45" s="300"/>
      <c r="C45" s="300"/>
      <c r="D45" s="300"/>
      <c r="E45" s="300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607" t="s">
        <v>303</v>
      </c>
      <c r="V45" s="608"/>
      <c r="W45" s="608"/>
      <c r="X45" s="608"/>
      <c r="Y45" s="608"/>
      <c r="Z45" s="608"/>
      <c r="AA45" s="608"/>
      <c r="AB45" s="608"/>
      <c r="AC45" s="609">
        <f>SUM(AC19:AJ44)</f>
        <v>13200000000</v>
      </c>
      <c r="AD45" s="609"/>
      <c r="AE45" s="609"/>
      <c r="AF45" s="609"/>
      <c r="AG45" s="609"/>
      <c r="AH45" s="609"/>
      <c r="AI45" s="609"/>
      <c r="AJ45" s="609"/>
      <c r="AK45" s="607" t="s">
        <v>304</v>
      </c>
      <c r="AL45" s="608"/>
      <c r="AM45" s="608"/>
      <c r="AN45" s="608"/>
      <c r="AO45" s="608"/>
      <c r="AP45" s="608"/>
      <c r="AQ45" s="609">
        <f>SUM(AQ19:AV44)</f>
        <v>0</v>
      </c>
      <c r="AR45" s="609"/>
      <c r="AS45" s="609"/>
      <c r="AT45" s="609"/>
      <c r="AU45" s="609"/>
      <c r="AV45" s="609"/>
      <c r="AW45" s="309"/>
      <c r="AX45" s="301"/>
      <c r="AY45" s="301"/>
      <c r="AZ45" s="301"/>
      <c r="BA45" s="301"/>
      <c r="BB45" s="301"/>
      <c r="BC45" s="301"/>
      <c r="BD45" s="301"/>
      <c r="BE45" s="301"/>
      <c r="BF45" s="301"/>
      <c r="BG45" s="301"/>
      <c r="BH45" s="310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608"/>
      <c r="V46" s="608"/>
      <c r="W46" s="608"/>
      <c r="X46" s="608"/>
      <c r="Y46" s="608"/>
      <c r="Z46" s="608"/>
      <c r="AA46" s="608"/>
      <c r="AB46" s="608"/>
      <c r="AC46" s="609"/>
      <c r="AD46" s="609"/>
      <c r="AE46" s="609"/>
      <c r="AF46" s="609"/>
      <c r="AG46" s="609"/>
      <c r="AH46" s="609"/>
      <c r="AI46" s="609"/>
      <c r="AJ46" s="609"/>
      <c r="AK46" s="608"/>
      <c r="AL46" s="608"/>
      <c r="AM46" s="608"/>
      <c r="AN46" s="608"/>
      <c r="AO46" s="608"/>
      <c r="AP46" s="608"/>
      <c r="AQ46" s="609"/>
      <c r="AR46" s="609"/>
      <c r="AS46" s="609"/>
      <c r="AT46" s="609"/>
      <c r="AU46" s="609"/>
      <c r="AV46" s="609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86">
    <mergeCell ref="A1:M4"/>
    <mergeCell ref="N1:AV6"/>
    <mergeCell ref="AW1:BH4"/>
    <mergeCell ref="A5:M6"/>
    <mergeCell ref="AW5:BH6"/>
    <mergeCell ref="AW7:BH9"/>
    <mergeCell ref="A19:E26"/>
    <mergeCell ref="R19:T26"/>
    <mergeCell ref="U19:AB26"/>
    <mergeCell ref="AC19:AJ26"/>
    <mergeCell ref="AK19:AP26"/>
    <mergeCell ref="AQ19:AV26"/>
    <mergeCell ref="AW19:BH26"/>
    <mergeCell ref="AR10:AV10"/>
    <mergeCell ref="AW10:BA11"/>
    <mergeCell ref="BB10:BC11"/>
    <mergeCell ref="BD10:BE11"/>
    <mergeCell ref="BF10:BG11"/>
    <mergeCell ref="N11:S11"/>
    <mergeCell ref="T10:Y10"/>
    <mergeCell ref="Z10:AE10"/>
    <mergeCell ref="AF10:AK10"/>
    <mergeCell ref="AL10:AQ10"/>
    <mergeCell ref="A7:M9"/>
    <mergeCell ref="N7:AV9"/>
    <mergeCell ref="AR11:AV11"/>
    <mergeCell ref="A10:M11"/>
    <mergeCell ref="T11:Y11"/>
    <mergeCell ref="Z11:AE11"/>
    <mergeCell ref="AF11:AK11"/>
    <mergeCell ref="AL11:AQ11"/>
    <mergeCell ref="N10:S10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F36:Q36"/>
    <mergeCell ref="F21:Q21"/>
    <mergeCell ref="AW16:BH18"/>
    <mergeCell ref="F25:Q25"/>
    <mergeCell ref="F26:Q26"/>
    <mergeCell ref="F32:Q32"/>
    <mergeCell ref="R27:T34"/>
    <mergeCell ref="U27:AB34"/>
    <mergeCell ref="AC27:AJ34"/>
    <mergeCell ref="AK27:AP34"/>
    <mergeCell ref="F20:Q20"/>
    <mergeCell ref="F22:Q22"/>
    <mergeCell ref="F23:Q23"/>
    <mergeCell ref="F24:Q24"/>
    <mergeCell ref="F19:Q19"/>
    <mergeCell ref="AW27:BH34"/>
    <mergeCell ref="F34:Q34"/>
    <mergeCell ref="F27:Q27"/>
    <mergeCell ref="F28:Q28"/>
    <mergeCell ref="F30:Q30"/>
    <mergeCell ref="F31:Q31"/>
    <mergeCell ref="F33:Q33"/>
    <mergeCell ref="U45:AB46"/>
    <mergeCell ref="AC45:AJ46"/>
    <mergeCell ref="AK45:AP46"/>
    <mergeCell ref="AQ45:AV46"/>
    <mergeCell ref="AQ27:AV34"/>
    <mergeCell ref="AK35:AP44"/>
    <mergeCell ref="AQ35:AV44"/>
    <mergeCell ref="AW35:BH44"/>
    <mergeCell ref="F35:Q35"/>
    <mergeCell ref="F37:Q37"/>
    <mergeCell ref="A27:E34"/>
    <mergeCell ref="A35:E44"/>
    <mergeCell ref="R35:T44"/>
    <mergeCell ref="F38:Q38"/>
    <mergeCell ref="F39:Q39"/>
    <mergeCell ref="F40:Q40"/>
    <mergeCell ref="F41:Q41"/>
    <mergeCell ref="F42:Q42"/>
    <mergeCell ref="F43:Q43"/>
    <mergeCell ref="F44:Q44"/>
    <mergeCell ref="U35:AB44"/>
    <mergeCell ref="AC35:AJ44"/>
    <mergeCell ref="F29:Q29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0F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2" tint="-0.499984740745262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400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402</v>
      </c>
      <c r="B19" s="620"/>
      <c r="C19" s="620"/>
      <c r="D19" s="620"/>
      <c r="E19" s="621"/>
      <c r="F19" s="625" t="s">
        <v>401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120000</v>
      </c>
      <c r="AL19" s="635"/>
      <c r="AM19" s="635"/>
      <c r="AN19" s="635"/>
      <c r="AO19" s="635"/>
      <c r="AP19" s="636"/>
      <c r="AQ19" s="634">
        <f>R19*AK19</f>
        <v>120000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403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404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343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405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406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80"/>
      <c r="B25" s="681"/>
      <c r="C25" s="681"/>
      <c r="D25" s="681"/>
      <c r="E25" s="682"/>
      <c r="F25" s="674" t="s">
        <v>407</v>
      </c>
      <c r="G25" s="675"/>
      <c r="H25" s="675"/>
      <c r="I25" s="675"/>
      <c r="J25" s="675"/>
      <c r="K25" s="675"/>
      <c r="L25" s="675"/>
      <c r="M25" s="675"/>
      <c r="N25" s="675"/>
      <c r="O25" s="675"/>
      <c r="P25" s="675"/>
      <c r="Q25" s="686"/>
      <c r="R25" s="683"/>
      <c r="S25" s="684"/>
      <c r="T25" s="685"/>
      <c r="U25" s="677"/>
      <c r="V25" s="678"/>
      <c r="W25" s="678"/>
      <c r="X25" s="678"/>
      <c r="Y25" s="678"/>
      <c r="Z25" s="678"/>
      <c r="AA25" s="678"/>
      <c r="AB25" s="679"/>
      <c r="AC25" s="677"/>
      <c r="AD25" s="678"/>
      <c r="AE25" s="678"/>
      <c r="AF25" s="678"/>
      <c r="AG25" s="678"/>
      <c r="AH25" s="678"/>
      <c r="AI25" s="678"/>
      <c r="AJ25" s="679"/>
      <c r="AK25" s="677"/>
      <c r="AL25" s="678"/>
      <c r="AM25" s="678"/>
      <c r="AN25" s="678"/>
      <c r="AO25" s="678"/>
      <c r="AP25" s="679"/>
      <c r="AQ25" s="677"/>
      <c r="AR25" s="678"/>
      <c r="AS25" s="678"/>
      <c r="AT25" s="678"/>
      <c r="AU25" s="678"/>
      <c r="AV25" s="679"/>
      <c r="AW25" s="674"/>
      <c r="AX25" s="675"/>
      <c r="AY25" s="675"/>
      <c r="AZ25" s="675"/>
      <c r="BA25" s="675"/>
      <c r="BB25" s="675"/>
      <c r="BC25" s="675"/>
      <c r="BD25" s="675"/>
      <c r="BE25" s="675"/>
      <c r="BF25" s="675"/>
      <c r="BG25" s="675"/>
      <c r="BH25" s="676"/>
    </row>
    <row r="26" spans="1:60" ht="11.65" customHeight="1">
      <c r="A26" s="619" t="s">
        <v>409</v>
      </c>
      <c r="B26" s="620"/>
      <c r="C26" s="620"/>
      <c r="D26" s="620"/>
      <c r="E26" s="621"/>
      <c r="F26" s="625" t="s">
        <v>408</v>
      </c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7"/>
      <c r="R26" s="628">
        <v>1</v>
      </c>
      <c r="S26" s="629"/>
      <c r="T26" s="630"/>
      <c r="U26" s="634"/>
      <c r="V26" s="635"/>
      <c r="W26" s="635"/>
      <c r="X26" s="635"/>
      <c r="Y26" s="635"/>
      <c r="Z26" s="635"/>
      <c r="AA26" s="635"/>
      <c r="AB26" s="636"/>
      <c r="AC26" s="634">
        <f>R26*U26</f>
        <v>0</v>
      </c>
      <c r="AD26" s="635"/>
      <c r="AE26" s="635"/>
      <c r="AF26" s="635"/>
      <c r="AG26" s="635"/>
      <c r="AH26" s="635"/>
      <c r="AI26" s="635"/>
      <c r="AJ26" s="636"/>
      <c r="AK26" s="634">
        <v>25000</v>
      </c>
      <c r="AL26" s="635"/>
      <c r="AM26" s="635"/>
      <c r="AN26" s="635"/>
      <c r="AO26" s="635"/>
      <c r="AP26" s="636"/>
      <c r="AQ26" s="634">
        <f>R26*AK26</f>
        <v>25000</v>
      </c>
      <c r="AR26" s="635"/>
      <c r="AS26" s="635"/>
      <c r="AT26" s="635"/>
      <c r="AU26" s="635"/>
      <c r="AV26" s="636"/>
      <c r="AW26" s="640"/>
      <c r="AX26" s="641"/>
      <c r="AY26" s="641"/>
      <c r="AZ26" s="641"/>
      <c r="BA26" s="641"/>
      <c r="BB26" s="641"/>
      <c r="BC26" s="641"/>
      <c r="BD26" s="641"/>
      <c r="BE26" s="641"/>
      <c r="BF26" s="641"/>
      <c r="BG26" s="641"/>
      <c r="BH26" s="642"/>
    </row>
    <row r="27" spans="1:60" ht="11.65" customHeight="1">
      <c r="A27" s="622"/>
      <c r="B27" s="623"/>
      <c r="C27" s="623"/>
      <c r="D27" s="623"/>
      <c r="E27" s="624"/>
      <c r="F27" s="610" t="s">
        <v>410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727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343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405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406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80"/>
      <c r="B32" s="681"/>
      <c r="C32" s="681"/>
      <c r="D32" s="681"/>
      <c r="E32" s="682"/>
      <c r="F32" s="674" t="s">
        <v>407</v>
      </c>
      <c r="G32" s="675"/>
      <c r="H32" s="675"/>
      <c r="I32" s="675"/>
      <c r="J32" s="675"/>
      <c r="K32" s="675"/>
      <c r="L32" s="675"/>
      <c r="M32" s="675"/>
      <c r="N32" s="675"/>
      <c r="O32" s="675"/>
      <c r="P32" s="675"/>
      <c r="Q32" s="686"/>
      <c r="R32" s="683"/>
      <c r="S32" s="684"/>
      <c r="T32" s="685"/>
      <c r="U32" s="677"/>
      <c r="V32" s="678"/>
      <c r="W32" s="678"/>
      <c r="X32" s="678"/>
      <c r="Y32" s="678"/>
      <c r="Z32" s="678"/>
      <c r="AA32" s="678"/>
      <c r="AB32" s="679"/>
      <c r="AC32" s="677"/>
      <c r="AD32" s="678"/>
      <c r="AE32" s="678"/>
      <c r="AF32" s="678"/>
      <c r="AG32" s="678"/>
      <c r="AH32" s="678"/>
      <c r="AI32" s="678"/>
      <c r="AJ32" s="679"/>
      <c r="AK32" s="677"/>
      <c r="AL32" s="678"/>
      <c r="AM32" s="678"/>
      <c r="AN32" s="678"/>
      <c r="AO32" s="678"/>
      <c r="AP32" s="679"/>
      <c r="AQ32" s="677"/>
      <c r="AR32" s="678"/>
      <c r="AS32" s="678"/>
      <c r="AT32" s="678"/>
      <c r="AU32" s="678"/>
      <c r="AV32" s="679"/>
      <c r="AW32" s="674"/>
      <c r="AX32" s="675"/>
      <c r="AY32" s="675"/>
      <c r="AZ32" s="675"/>
      <c r="BA32" s="675"/>
      <c r="BB32" s="675"/>
      <c r="BC32" s="675"/>
      <c r="BD32" s="675"/>
      <c r="BE32" s="675"/>
      <c r="BF32" s="675"/>
      <c r="BG32" s="675"/>
      <c r="BH32" s="676"/>
    </row>
    <row r="33" spans="1:60" ht="11.65" customHeight="1">
      <c r="A33" s="299"/>
      <c r="B33" s="300"/>
      <c r="C33" s="300"/>
      <c r="D33" s="300"/>
      <c r="E33" s="300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607" t="s">
        <v>303</v>
      </c>
      <c r="V33" s="608"/>
      <c r="W33" s="608"/>
      <c r="X33" s="608"/>
      <c r="Y33" s="608"/>
      <c r="Z33" s="608"/>
      <c r="AA33" s="608"/>
      <c r="AB33" s="608"/>
      <c r="AC33" s="609">
        <f>SUM(AC19:AJ32)</f>
        <v>0</v>
      </c>
      <c r="AD33" s="609"/>
      <c r="AE33" s="609"/>
      <c r="AF33" s="609"/>
      <c r="AG33" s="609"/>
      <c r="AH33" s="609"/>
      <c r="AI33" s="609"/>
      <c r="AJ33" s="609"/>
      <c r="AK33" s="607" t="s">
        <v>304</v>
      </c>
      <c r="AL33" s="608"/>
      <c r="AM33" s="608"/>
      <c r="AN33" s="608"/>
      <c r="AO33" s="608"/>
      <c r="AP33" s="608"/>
      <c r="AQ33" s="609">
        <f>SUM(AQ19:AV32)</f>
        <v>145000</v>
      </c>
      <c r="AR33" s="609"/>
      <c r="AS33" s="609"/>
      <c r="AT33" s="609"/>
      <c r="AU33" s="609"/>
      <c r="AV33" s="609"/>
      <c r="AW33" s="309"/>
      <c r="AX33" s="301"/>
      <c r="AY33" s="301"/>
      <c r="AZ33" s="301"/>
      <c r="BA33" s="301"/>
      <c r="BB33" s="301"/>
      <c r="BC33" s="301"/>
      <c r="BD33" s="301"/>
      <c r="BE33" s="301"/>
      <c r="BF33" s="301"/>
      <c r="BG33" s="301"/>
      <c r="BH33" s="310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608"/>
      <c r="V34" s="608"/>
      <c r="W34" s="608"/>
      <c r="X34" s="608"/>
      <c r="Y34" s="608"/>
      <c r="Z34" s="608"/>
      <c r="AA34" s="608"/>
      <c r="AB34" s="608"/>
      <c r="AC34" s="609"/>
      <c r="AD34" s="609"/>
      <c r="AE34" s="609"/>
      <c r="AF34" s="609"/>
      <c r="AG34" s="609"/>
      <c r="AH34" s="609"/>
      <c r="AI34" s="609"/>
      <c r="AJ34" s="609"/>
      <c r="AK34" s="608"/>
      <c r="AL34" s="608"/>
      <c r="AM34" s="608"/>
      <c r="AN34" s="608"/>
      <c r="AO34" s="608"/>
      <c r="AP34" s="608"/>
      <c r="AQ34" s="609"/>
      <c r="AR34" s="609"/>
      <c r="AS34" s="609"/>
      <c r="AT34" s="609"/>
      <c r="AU34" s="609"/>
      <c r="AV34" s="609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7">
    <mergeCell ref="AW26:BH32"/>
    <mergeCell ref="F27:Q27"/>
    <mergeCell ref="F28:Q28"/>
    <mergeCell ref="F29:Q29"/>
    <mergeCell ref="F30:Q30"/>
    <mergeCell ref="F31:Q31"/>
    <mergeCell ref="F32:Q32"/>
    <mergeCell ref="U33:AB34"/>
    <mergeCell ref="AC33:AJ34"/>
    <mergeCell ref="AK33:AP34"/>
    <mergeCell ref="AQ33:AV34"/>
    <mergeCell ref="A26:E32"/>
    <mergeCell ref="F26:Q26"/>
    <mergeCell ref="R26:T32"/>
    <mergeCell ref="U26:AB32"/>
    <mergeCell ref="AC26:AJ32"/>
    <mergeCell ref="AK26:AP32"/>
    <mergeCell ref="AQ26:AV32"/>
    <mergeCell ref="A10:M11"/>
    <mergeCell ref="AW16:BH18"/>
    <mergeCell ref="A19:E25"/>
    <mergeCell ref="F19:Q19"/>
    <mergeCell ref="R19:T25"/>
    <mergeCell ref="U19:AB25"/>
    <mergeCell ref="AC19:AJ25"/>
    <mergeCell ref="AK19:AP25"/>
    <mergeCell ref="AQ19:AV25"/>
    <mergeCell ref="AW19:BH25"/>
    <mergeCell ref="F20:Q20"/>
    <mergeCell ref="F21:Q21"/>
    <mergeCell ref="F22:Q22"/>
    <mergeCell ref="F23:Q23"/>
    <mergeCell ref="F24:Q24"/>
    <mergeCell ref="F25:Q25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499984740745262"/>
  </sheetPr>
  <dimension ref="A1:BH51"/>
  <sheetViews>
    <sheetView view="pageBreakPreview" topLeftCell="A4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400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412</v>
      </c>
      <c r="B19" s="620"/>
      <c r="C19" s="620"/>
      <c r="D19" s="620"/>
      <c r="E19" s="621"/>
      <c r="F19" s="625" t="s">
        <v>401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65000</v>
      </c>
      <c r="AL19" s="635"/>
      <c r="AM19" s="635"/>
      <c r="AN19" s="635"/>
      <c r="AO19" s="635"/>
      <c r="AP19" s="636"/>
      <c r="AQ19" s="634">
        <f>R19*AK19</f>
        <v>65000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414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415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343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405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406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80"/>
      <c r="B25" s="681"/>
      <c r="C25" s="681"/>
      <c r="D25" s="681"/>
      <c r="E25" s="682"/>
      <c r="F25" s="674" t="s">
        <v>407</v>
      </c>
      <c r="G25" s="675"/>
      <c r="H25" s="675"/>
      <c r="I25" s="675"/>
      <c r="J25" s="675"/>
      <c r="K25" s="675"/>
      <c r="L25" s="675"/>
      <c r="M25" s="675"/>
      <c r="N25" s="675"/>
      <c r="O25" s="675"/>
      <c r="P25" s="675"/>
      <c r="Q25" s="686"/>
      <c r="R25" s="683"/>
      <c r="S25" s="684"/>
      <c r="T25" s="685"/>
      <c r="U25" s="677"/>
      <c r="V25" s="678"/>
      <c r="W25" s="678"/>
      <c r="X25" s="678"/>
      <c r="Y25" s="678"/>
      <c r="Z25" s="678"/>
      <c r="AA25" s="678"/>
      <c r="AB25" s="679"/>
      <c r="AC25" s="677"/>
      <c r="AD25" s="678"/>
      <c r="AE25" s="678"/>
      <c r="AF25" s="678"/>
      <c r="AG25" s="678"/>
      <c r="AH25" s="678"/>
      <c r="AI25" s="678"/>
      <c r="AJ25" s="679"/>
      <c r="AK25" s="677"/>
      <c r="AL25" s="678"/>
      <c r="AM25" s="678"/>
      <c r="AN25" s="678"/>
      <c r="AO25" s="678"/>
      <c r="AP25" s="679"/>
      <c r="AQ25" s="677"/>
      <c r="AR25" s="678"/>
      <c r="AS25" s="678"/>
      <c r="AT25" s="678"/>
      <c r="AU25" s="678"/>
      <c r="AV25" s="679"/>
      <c r="AW25" s="674"/>
      <c r="AX25" s="675"/>
      <c r="AY25" s="675"/>
      <c r="AZ25" s="675"/>
      <c r="BA25" s="675"/>
      <c r="BB25" s="675"/>
      <c r="BC25" s="675"/>
      <c r="BD25" s="675"/>
      <c r="BE25" s="675"/>
      <c r="BF25" s="675"/>
      <c r="BG25" s="675"/>
      <c r="BH25" s="676"/>
    </row>
    <row r="26" spans="1:60" ht="11.65" customHeight="1">
      <c r="A26" s="619" t="s">
        <v>413</v>
      </c>
      <c r="B26" s="620"/>
      <c r="C26" s="620"/>
      <c r="D26" s="620"/>
      <c r="E26" s="621"/>
      <c r="F26" s="625" t="s">
        <v>408</v>
      </c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7"/>
      <c r="R26" s="628">
        <v>1</v>
      </c>
      <c r="S26" s="629"/>
      <c r="T26" s="630"/>
      <c r="U26" s="634"/>
      <c r="V26" s="635"/>
      <c r="W26" s="635"/>
      <c r="X26" s="635"/>
      <c r="Y26" s="635"/>
      <c r="Z26" s="635"/>
      <c r="AA26" s="635"/>
      <c r="AB26" s="636"/>
      <c r="AC26" s="634">
        <f>R26*U26</f>
        <v>0</v>
      </c>
      <c r="AD26" s="635"/>
      <c r="AE26" s="635"/>
      <c r="AF26" s="635"/>
      <c r="AG26" s="635"/>
      <c r="AH26" s="635"/>
      <c r="AI26" s="635"/>
      <c r="AJ26" s="636"/>
      <c r="AK26" s="634">
        <v>25000</v>
      </c>
      <c r="AL26" s="635"/>
      <c r="AM26" s="635"/>
      <c r="AN26" s="635"/>
      <c r="AO26" s="635"/>
      <c r="AP26" s="636"/>
      <c r="AQ26" s="634">
        <f>R26*AK26</f>
        <v>25000</v>
      </c>
      <c r="AR26" s="635"/>
      <c r="AS26" s="635"/>
      <c r="AT26" s="635"/>
      <c r="AU26" s="635"/>
      <c r="AV26" s="636"/>
      <c r="AW26" s="640"/>
      <c r="AX26" s="641"/>
      <c r="AY26" s="641"/>
      <c r="AZ26" s="641"/>
      <c r="BA26" s="641"/>
      <c r="BB26" s="641"/>
      <c r="BC26" s="641"/>
      <c r="BD26" s="641"/>
      <c r="BE26" s="641"/>
      <c r="BF26" s="641"/>
      <c r="BG26" s="641"/>
      <c r="BH26" s="642"/>
    </row>
    <row r="27" spans="1:60" ht="11.65" customHeight="1">
      <c r="A27" s="622"/>
      <c r="B27" s="623"/>
      <c r="C27" s="623"/>
      <c r="D27" s="623"/>
      <c r="E27" s="624"/>
      <c r="F27" s="610" t="s">
        <v>1209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411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343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405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406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80"/>
      <c r="B32" s="681"/>
      <c r="C32" s="681"/>
      <c r="D32" s="681"/>
      <c r="E32" s="682"/>
      <c r="F32" s="674" t="s">
        <v>407</v>
      </c>
      <c r="G32" s="675"/>
      <c r="H32" s="675"/>
      <c r="I32" s="675"/>
      <c r="J32" s="675"/>
      <c r="K32" s="675"/>
      <c r="L32" s="675"/>
      <c r="M32" s="675"/>
      <c r="N32" s="675"/>
      <c r="O32" s="675"/>
      <c r="P32" s="675"/>
      <c r="Q32" s="686"/>
      <c r="R32" s="683"/>
      <c r="S32" s="684"/>
      <c r="T32" s="685"/>
      <c r="U32" s="677"/>
      <c r="V32" s="678"/>
      <c r="W32" s="678"/>
      <c r="X32" s="678"/>
      <c r="Y32" s="678"/>
      <c r="Z32" s="678"/>
      <c r="AA32" s="678"/>
      <c r="AB32" s="679"/>
      <c r="AC32" s="677"/>
      <c r="AD32" s="678"/>
      <c r="AE32" s="678"/>
      <c r="AF32" s="678"/>
      <c r="AG32" s="678"/>
      <c r="AH32" s="678"/>
      <c r="AI32" s="678"/>
      <c r="AJ32" s="679"/>
      <c r="AK32" s="677"/>
      <c r="AL32" s="678"/>
      <c r="AM32" s="678"/>
      <c r="AN32" s="678"/>
      <c r="AO32" s="678"/>
      <c r="AP32" s="679"/>
      <c r="AQ32" s="677"/>
      <c r="AR32" s="678"/>
      <c r="AS32" s="678"/>
      <c r="AT32" s="678"/>
      <c r="AU32" s="678"/>
      <c r="AV32" s="679"/>
      <c r="AW32" s="674"/>
      <c r="AX32" s="675"/>
      <c r="AY32" s="675"/>
      <c r="AZ32" s="675"/>
      <c r="BA32" s="675"/>
      <c r="BB32" s="675"/>
      <c r="BC32" s="675"/>
      <c r="BD32" s="675"/>
      <c r="BE32" s="675"/>
      <c r="BF32" s="675"/>
      <c r="BG32" s="675"/>
      <c r="BH32" s="676"/>
    </row>
    <row r="33" spans="1:60" ht="11.65" customHeight="1">
      <c r="A33" s="299"/>
      <c r="B33" s="300"/>
      <c r="C33" s="300"/>
      <c r="D33" s="300"/>
      <c r="E33" s="300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607" t="s">
        <v>303</v>
      </c>
      <c r="V33" s="608"/>
      <c r="W33" s="608"/>
      <c r="X33" s="608"/>
      <c r="Y33" s="608"/>
      <c r="Z33" s="608"/>
      <c r="AA33" s="608"/>
      <c r="AB33" s="608"/>
      <c r="AC33" s="609">
        <f>SUM(AC19:AJ32)</f>
        <v>0</v>
      </c>
      <c r="AD33" s="609"/>
      <c r="AE33" s="609"/>
      <c r="AF33" s="609"/>
      <c r="AG33" s="609"/>
      <c r="AH33" s="609"/>
      <c r="AI33" s="609"/>
      <c r="AJ33" s="609"/>
      <c r="AK33" s="607" t="s">
        <v>304</v>
      </c>
      <c r="AL33" s="608"/>
      <c r="AM33" s="608"/>
      <c r="AN33" s="608"/>
      <c r="AO33" s="608"/>
      <c r="AP33" s="608"/>
      <c r="AQ33" s="609">
        <f>SUM(AQ19:AV32)</f>
        <v>90000</v>
      </c>
      <c r="AR33" s="609"/>
      <c r="AS33" s="609"/>
      <c r="AT33" s="609"/>
      <c r="AU33" s="609"/>
      <c r="AV33" s="609"/>
      <c r="AW33" s="309"/>
      <c r="AX33" s="301"/>
      <c r="AY33" s="301"/>
      <c r="AZ33" s="301"/>
      <c r="BA33" s="301"/>
      <c r="BB33" s="301"/>
      <c r="BC33" s="301"/>
      <c r="BD33" s="301"/>
      <c r="BE33" s="301"/>
      <c r="BF33" s="301"/>
      <c r="BG33" s="301"/>
      <c r="BH33" s="310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608"/>
      <c r="V34" s="608"/>
      <c r="W34" s="608"/>
      <c r="X34" s="608"/>
      <c r="Y34" s="608"/>
      <c r="Z34" s="608"/>
      <c r="AA34" s="608"/>
      <c r="AB34" s="608"/>
      <c r="AC34" s="609"/>
      <c r="AD34" s="609"/>
      <c r="AE34" s="609"/>
      <c r="AF34" s="609"/>
      <c r="AG34" s="609"/>
      <c r="AH34" s="609"/>
      <c r="AI34" s="609"/>
      <c r="AJ34" s="609"/>
      <c r="AK34" s="608"/>
      <c r="AL34" s="608"/>
      <c r="AM34" s="608"/>
      <c r="AN34" s="608"/>
      <c r="AO34" s="608"/>
      <c r="AP34" s="608"/>
      <c r="AQ34" s="609"/>
      <c r="AR34" s="609"/>
      <c r="AS34" s="609"/>
      <c r="AT34" s="609"/>
      <c r="AU34" s="609"/>
      <c r="AV34" s="609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7">
    <mergeCell ref="AQ33:AV34"/>
    <mergeCell ref="F30:Q30"/>
    <mergeCell ref="F31:Q31"/>
    <mergeCell ref="F32:Q32"/>
    <mergeCell ref="U33:AB34"/>
    <mergeCell ref="AC33:AJ34"/>
    <mergeCell ref="AK33:AP34"/>
    <mergeCell ref="R26:T32"/>
    <mergeCell ref="U26:AB32"/>
    <mergeCell ref="AC26:AJ32"/>
    <mergeCell ref="AK26:AP32"/>
    <mergeCell ref="AQ26:AV32"/>
    <mergeCell ref="AW26:BH32"/>
    <mergeCell ref="F21:Q21"/>
    <mergeCell ref="F22:Q22"/>
    <mergeCell ref="F23:Q23"/>
    <mergeCell ref="F24:Q24"/>
    <mergeCell ref="F25:Q25"/>
    <mergeCell ref="A26:E32"/>
    <mergeCell ref="F26:Q26"/>
    <mergeCell ref="F27:Q27"/>
    <mergeCell ref="F28:Q28"/>
    <mergeCell ref="F29:Q29"/>
    <mergeCell ref="A10:M11"/>
    <mergeCell ref="AW16:BH18"/>
    <mergeCell ref="A19:E25"/>
    <mergeCell ref="F19:Q19"/>
    <mergeCell ref="R19:T25"/>
    <mergeCell ref="U19:AB25"/>
    <mergeCell ref="AC19:AJ25"/>
    <mergeCell ref="AK19:AP25"/>
    <mergeCell ref="AQ19:AV25"/>
    <mergeCell ref="AW19:BH25"/>
    <mergeCell ref="F20:Q20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0.39997558519241921"/>
  </sheetPr>
  <dimension ref="A1:BH51"/>
  <sheetViews>
    <sheetView view="pageBreakPreview" topLeftCell="A16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416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425</v>
      </c>
      <c r="B19" s="620"/>
      <c r="C19" s="620"/>
      <c r="D19" s="620"/>
      <c r="E19" s="621"/>
      <c r="F19" s="625" t="s">
        <v>426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3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55000</v>
      </c>
      <c r="AL19" s="635"/>
      <c r="AM19" s="635"/>
      <c r="AN19" s="635"/>
      <c r="AO19" s="635"/>
      <c r="AP19" s="636"/>
      <c r="AQ19" s="634">
        <f>R19*AK19</f>
        <v>165000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419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707" t="s">
        <v>1153</v>
      </c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9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1187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505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423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424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495</v>
      </c>
      <c r="B27" s="620"/>
      <c r="C27" s="620"/>
      <c r="D27" s="620"/>
      <c r="E27" s="621"/>
      <c r="F27" s="625" t="s">
        <v>496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3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60000</v>
      </c>
      <c r="AL27" s="635"/>
      <c r="AM27" s="635"/>
      <c r="AN27" s="635"/>
      <c r="AO27" s="635"/>
      <c r="AP27" s="636"/>
      <c r="AQ27" s="634">
        <f>R27*AK27</f>
        <v>180000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419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1210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1191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1190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427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423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424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25" customHeight="1">
      <c r="A35" s="619" t="s">
        <v>507</v>
      </c>
      <c r="B35" s="620"/>
      <c r="C35" s="620"/>
      <c r="D35" s="620"/>
      <c r="E35" s="621"/>
      <c r="F35" s="625" t="s">
        <v>503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2</v>
      </c>
      <c r="S35" s="629"/>
      <c r="T35" s="630"/>
      <c r="U35" s="634"/>
      <c r="V35" s="635"/>
      <c r="W35" s="635"/>
      <c r="X35" s="635"/>
      <c r="Y35" s="635"/>
      <c r="Z35" s="635"/>
      <c r="AA35" s="635"/>
      <c r="AB35" s="636"/>
      <c r="AC35" s="634">
        <f>R35*U35</f>
        <v>0</v>
      </c>
      <c r="AD35" s="635"/>
      <c r="AE35" s="635"/>
      <c r="AF35" s="635"/>
      <c r="AG35" s="635"/>
      <c r="AH35" s="635"/>
      <c r="AI35" s="635"/>
      <c r="AJ35" s="636"/>
      <c r="AK35" s="634">
        <v>10000</v>
      </c>
      <c r="AL35" s="635"/>
      <c r="AM35" s="635"/>
      <c r="AN35" s="635"/>
      <c r="AO35" s="635"/>
      <c r="AP35" s="636"/>
      <c r="AQ35" s="634">
        <f>R35*AK35</f>
        <v>20000</v>
      </c>
      <c r="AR35" s="635"/>
      <c r="AS35" s="635"/>
      <c r="AT35" s="635"/>
      <c r="AU35" s="635"/>
      <c r="AV35" s="636"/>
      <c r="AW35" s="640"/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506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504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1211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427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500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80"/>
      <c r="B41" s="681"/>
      <c r="C41" s="681"/>
      <c r="D41" s="681"/>
      <c r="E41" s="682"/>
      <c r="F41" s="674" t="s">
        <v>502</v>
      </c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86"/>
      <c r="R41" s="683"/>
      <c r="S41" s="684"/>
      <c r="T41" s="685"/>
      <c r="U41" s="677"/>
      <c r="V41" s="678"/>
      <c r="W41" s="678"/>
      <c r="X41" s="678"/>
      <c r="Y41" s="678"/>
      <c r="Z41" s="678"/>
      <c r="AA41" s="678"/>
      <c r="AB41" s="679"/>
      <c r="AC41" s="677"/>
      <c r="AD41" s="678"/>
      <c r="AE41" s="678"/>
      <c r="AF41" s="678"/>
      <c r="AG41" s="678"/>
      <c r="AH41" s="678"/>
      <c r="AI41" s="678"/>
      <c r="AJ41" s="679"/>
      <c r="AK41" s="677"/>
      <c r="AL41" s="678"/>
      <c r="AM41" s="678"/>
      <c r="AN41" s="678"/>
      <c r="AO41" s="678"/>
      <c r="AP41" s="679"/>
      <c r="AQ41" s="677"/>
      <c r="AR41" s="678"/>
      <c r="AS41" s="678"/>
      <c r="AT41" s="678"/>
      <c r="AU41" s="678"/>
      <c r="AV41" s="679"/>
      <c r="AW41" s="674"/>
      <c r="AX41" s="675"/>
      <c r="AY41" s="675"/>
      <c r="AZ41" s="675"/>
      <c r="BA41" s="675"/>
      <c r="BB41" s="675"/>
      <c r="BC41" s="675"/>
      <c r="BD41" s="675"/>
      <c r="BE41" s="675"/>
      <c r="BF41" s="675"/>
      <c r="BG41" s="675"/>
      <c r="BH41" s="676"/>
    </row>
    <row r="42" spans="1:60" ht="11.25" customHeight="1">
      <c r="A42" s="619" t="s">
        <v>417</v>
      </c>
      <c r="B42" s="620"/>
      <c r="C42" s="620"/>
      <c r="D42" s="620"/>
      <c r="E42" s="621"/>
      <c r="F42" s="625" t="s">
        <v>418</v>
      </c>
      <c r="G42" s="626"/>
      <c r="H42" s="626"/>
      <c r="I42" s="626"/>
      <c r="J42" s="626"/>
      <c r="K42" s="626"/>
      <c r="L42" s="626"/>
      <c r="M42" s="626"/>
      <c r="N42" s="626"/>
      <c r="O42" s="626"/>
      <c r="P42" s="626"/>
      <c r="Q42" s="627"/>
      <c r="R42" s="628">
        <v>2</v>
      </c>
      <c r="S42" s="629"/>
      <c r="T42" s="630"/>
      <c r="U42" s="634"/>
      <c r="V42" s="635"/>
      <c r="W42" s="635"/>
      <c r="X42" s="635"/>
      <c r="Y42" s="635"/>
      <c r="Z42" s="635"/>
      <c r="AA42" s="635"/>
      <c r="AB42" s="636"/>
      <c r="AC42" s="634">
        <f>R42*U42</f>
        <v>0</v>
      </c>
      <c r="AD42" s="635"/>
      <c r="AE42" s="635"/>
      <c r="AF42" s="635"/>
      <c r="AG42" s="635"/>
      <c r="AH42" s="635"/>
      <c r="AI42" s="635"/>
      <c r="AJ42" s="636"/>
      <c r="AK42" s="634">
        <v>30000</v>
      </c>
      <c r="AL42" s="635"/>
      <c r="AM42" s="635"/>
      <c r="AN42" s="635"/>
      <c r="AO42" s="635"/>
      <c r="AP42" s="636"/>
      <c r="AQ42" s="634">
        <f>R42*AK42</f>
        <v>60000</v>
      </c>
      <c r="AR42" s="635"/>
      <c r="AS42" s="635"/>
      <c r="AT42" s="635"/>
      <c r="AU42" s="635"/>
      <c r="AV42" s="636"/>
      <c r="AW42" s="640"/>
      <c r="AX42" s="641"/>
      <c r="AY42" s="641"/>
      <c r="AZ42" s="641"/>
      <c r="BA42" s="641"/>
      <c r="BB42" s="641"/>
      <c r="BC42" s="641"/>
      <c r="BD42" s="641"/>
      <c r="BE42" s="641"/>
      <c r="BF42" s="641"/>
      <c r="BG42" s="641"/>
      <c r="BH42" s="642"/>
    </row>
    <row r="43" spans="1:60" ht="11.65" customHeight="1">
      <c r="A43" s="622"/>
      <c r="B43" s="623"/>
      <c r="C43" s="623"/>
      <c r="D43" s="623"/>
      <c r="E43" s="624"/>
      <c r="F43" s="610" t="s">
        <v>419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420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1188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505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422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423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80"/>
      <c r="B49" s="681"/>
      <c r="C49" s="681"/>
      <c r="D49" s="681"/>
      <c r="E49" s="682"/>
      <c r="F49" s="674" t="s">
        <v>424</v>
      </c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86"/>
      <c r="R49" s="683"/>
      <c r="S49" s="684"/>
      <c r="T49" s="685"/>
      <c r="U49" s="677"/>
      <c r="V49" s="678"/>
      <c r="W49" s="678"/>
      <c r="X49" s="678"/>
      <c r="Y49" s="678"/>
      <c r="Z49" s="678"/>
      <c r="AA49" s="678"/>
      <c r="AB49" s="679"/>
      <c r="AC49" s="677"/>
      <c r="AD49" s="678"/>
      <c r="AE49" s="678"/>
      <c r="AF49" s="678"/>
      <c r="AG49" s="678"/>
      <c r="AH49" s="678"/>
      <c r="AI49" s="678"/>
      <c r="AJ49" s="679"/>
      <c r="AK49" s="677"/>
      <c r="AL49" s="678"/>
      <c r="AM49" s="678"/>
      <c r="AN49" s="678"/>
      <c r="AO49" s="678"/>
      <c r="AP49" s="679"/>
      <c r="AQ49" s="677"/>
      <c r="AR49" s="678"/>
      <c r="AS49" s="678"/>
      <c r="AT49" s="678"/>
      <c r="AU49" s="678"/>
      <c r="AV49" s="679"/>
      <c r="AW49" s="674"/>
      <c r="AX49" s="675"/>
      <c r="AY49" s="675"/>
      <c r="AZ49" s="675"/>
      <c r="BA49" s="675"/>
      <c r="BB49" s="675"/>
      <c r="BC49" s="675"/>
      <c r="BD49" s="675"/>
      <c r="BE49" s="675"/>
      <c r="BF49" s="675"/>
      <c r="BG49" s="675"/>
      <c r="BH49" s="676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4">
    <mergeCell ref="AQ42:AV49"/>
    <mergeCell ref="AW42:BH49"/>
    <mergeCell ref="F43:Q43"/>
    <mergeCell ref="F44:Q44"/>
    <mergeCell ref="F45:Q45"/>
    <mergeCell ref="F46:Q46"/>
    <mergeCell ref="F47:Q47"/>
    <mergeCell ref="F48:Q48"/>
    <mergeCell ref="F49:Q49"/>
    <mergeCell ref="AK42:AP49"/>
    <mergeCell ref="A42:E49"/>
    <mergeCell ref="F42:Q42"/>
    <mergeCell ref="R42:T49"/>
    <mergeCell ref="U42:AB49"/>
    <mergeCell ref="AC42:AJ49"/>
    <mergeCell ref="AQ35:AV41"/>
    <mergeCell ref="AW35:BH41"/>
    <mergeCell ref="F36:Q36"/>
    <mergeCell ref="F37:Q37"/>
    <mergeCell ref="F38:Q38"/>
    <mergeCell ref="F39:Q39"/>
    <mergeCell ref="F40:Q40"/>
    <mergeCell ref="F41:Q41"/>
    <mergeCell ref="AK35:AP41"/>
    <mergeCell ref="A35:E41"/>
    <mergeCell ref="F35:Q35"/>
    <mergeCell ref="R35:T41"/>
    <mergeCell ref="U35:AB41"/>
    <mergeCell ref="AC35:AJ41"/>
    <mergeCell ref="AC27:AJ34"/>
    <mergeCell ref="AQ27:AV34"/>
    <mergeCell ref="AW27:BH34"/>
    <mergeCell ref="F28:Q28"/>
    <mergeCell ref="F29:Q29"/>
    <mergeCell ref="F30:Q30"/>
    <mergeCell ref="F31:Q31"/>
    <mergeCell ref="F32:Q32"/>
    <mergeCell ref="F33:Q33"/>
    <mergeCell ref="F34:Q34"/>
    <mergeCell ref="AK27:AP34"/>
    <mergeCell ref="F25:Q25"/>
    <mergeCell ref="A27:E34"/>
    <mergeCell ref="F27:Q27"/>
    <mergeCell ref="R27:T34"/>
    <mergeCell ref="U27:AB34"/>
    <mergeCell ref="A10:M11"/>
    <mergeCell ref="F26:Q26"/>
    <mergeCell ref="AW16:BH18"/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39997558519241921"/>
  </sheetPr>
  <dimension ref="A1:BH51"/>
  <sheetViews>
    <sheetView view="pageBreakPreview" topLeftCell="A23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434</v>
      </c>
      <c r="B19" s="620"/>
      <c r="C19" s="620"/>
      <c r="D19" s="620"/>
      <c r="E19" s="621"/>
      <c r="F19" s="625" t="s">
        <v>435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210000</v>
      </c>
      <c r="AL19" s="635"/>
      <c r="AM19" s="635"/>
      <c r="AN19" s="635"/>
      <c r="AO19" s="635"/>
      <c r="AP19" s="636"/>
      <c r="AQ19" s="634">
        <f>R19*AK19</f>
        <v>420000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436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437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1194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1193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422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423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424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438</v>
      </c>
      <c r="B27" s="620"/>
      <c r="C27" s="620"/>
      <c r="D27" s="620"/>
      <c r="E27" s="621"/>
      <c r="F27" s="625" t="s">
        <v>435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2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150000</v>
      </c>
      <c r="AL27" s="635"/>
      <c r="AM27" s="635"/>
      <c r="AN27" s="635"/>
      <c r="AO27" s="635"/>
      <c r="AP27" s="636"/>
      <c r="AQ27" s="634">
        <f>R27*AK27</f>
        <v>300000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436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439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1195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1196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422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423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424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25" customHeight="1">
      <c r="A35" s="619" t="s">
        <v>454</v>
      </c>
      <c r="B35" s="620"/>
      <c r="C35" s="620"/>
      <c r="D35" s="620"/>
      <c r="E35" s="621"/>
      <c r="F35" s="625" t="s">
        <v>455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2</v>
      </c>
      <c r="S35" s="629"/>
      <c r="T35" s="630"/>
      <c r="U35" s="634"/>
      <c r="V35" s="635"/>
      <c r="W35" s="635"/>
      <c r="X35" s="635"/>
      <c r="Y35" s="635"/>
      <c r="Z35" s="635"/>
      <c r="AA35" s="635"/>
      <c r="AB35" s="636"/>
      <c r="AC35" s="634">
        <f>R35*U35</f>
        <v>0</v>
      </c>
      <c r="AD35" s="635"/>
      <c r="AE35" s="635"/>
      <c r="AF35" s="635"/>
      <c r="AG35" s="635"/>
      <c r="AH35" s="635"/>
      <c r="AI35" s="635"/>
      <c r="AJ35" s="636"/>
      <c r="AK35" s="634">
        <v>16500</v>
      </c>
      <c r="AL35" s="635"/>
      <c r="AM35" s="635"/>
      <c r="AN35" s="635"/>
      <c r="AO35" s="635"/>
      <c r="AP35" s="636"/>
      <c r="AQ35" s="634">
        <f>R35*AK35</f>
        <v>33000</v>
      </c>
      <c r="AR35" s="635"/>
      <c r="AS35" s="635"/>
      <c r="AT35" s="635"/>
      <c r="AU35" s="635"/>
      <c r="AV35" s="636"/>
      <c r="AW35" s="640"/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419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707" t="s">
        <v>1154</v>
      </c>
      <c r="G37" s="708"/>
      <c r="H37" s="708"/>
      <c r="I37" s="708"/>
      <c r="J37" s="708"/>
      <c r="K37" s="708"/>
      <c r="L37" s="708"/>
      <c r="M37" s="708"/>
      <c r="N37" s="708"/>
      <c r="O37" s="708"/>
      <c r="P37" s="708"/>
      <c r="Q37" s="709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456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1192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1212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423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80"/>
      <c r="B42" s="681"/>
      <c r="C42" s="681"/>
      <c r="D42" s="681"/>
      <c r="E42" s="682"/>
      <c r="F42" s="674" t="s">
        <v>424</v>
      </c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86"/>
      <c r="R42" s="683"/>
      <c r="S42" s="684"/>
      <c r="T42" s="685"/>
      <c r="U42" s="677"/>
      <c r="V42" s="678"/>
      <c r="W42" s="678"/>
      <c r="X42" s="678"/>
      <c r="Y42" s="678"/>
      <c r="Z42" s="678"/>
      <c r="AA42" s="678"/>
      <c r="AB42" s="679"/>
      <c r="AC42" s="677"/>
      <c r="AD42" s="678"/>
      <c r="AE42" s="678"/>
      <c r="AF42" s="678"/>
      <c r="AG42" s="678"/>
      <c r="AH42" s="678"/>
      <c r="AI42" s="678"/>
      <c r="AJ42" s="679"/>
      <c r="AK42" s="677"/>
      <c r="AL42" s="678"/>
      <c r="AM42" s="678"/>
      <c r="AN42" s="678"/>
      <c r="AO42" s="678"/>
      <c r="AP42" s="679"/>
      <c r="AQ42" s="677"/>
      <c r="AR42" s="678"/>
      <c r="AS42" s="678"/>
      <c r="AT42" s="678"/>
      <c r="AU42" s="678"/>
      <c r="AV42" s="679"/>
      <c r="AW42" s="674"/>
      <c r="AX42" s="675"/>
      <c r="AY42" s="675"/>
      <c r="AZ42" s="675"/>
      <c r="BA42" s="675"/>
      <c r="BB42" s="675"/>
      <c r="BC42" s="675"/>
      <c r="BD42" s="675"/>
      <c r="BE42" s="675"/>
      <c r="BF42" s="675"/>
      <c r="BG42" s="675"/>
      <c r="BH42" s="676"/>
    </row>
    <row r="43" spans="1:60" ht="11.25" customHeight="1">
      <c r="A43" s="619" t="s">
        <v>457</v>
      </c>
      <c r="B43" s="620"/>
      <c r="C43" s="620"/>
      <c r="D43" s="620"/>
      <c r="E43" s="621"/>
      <c r="F43" s="625" t="s">
        <v>458</v>
      </c>
      <c r="G43" s="626"/>
      <c r="H43" s="626"/>
      <c r="I43" s="626"/>
      <c r="J43" s="626"/>
      <c r="K43" s="626"/>
      <c r="L43" s="626"/>
      <c r="M43" s="626"/>
      <c r="N43" s="626"/>
      <c r="O43" s="626"/>
      <c r="P43" s="626"/>
      <c r="Q43" s="627"/>
      <c r="R43" s="628">
        <v>1</v>
      </c>
      <c r="S43" s="629"/>
      <c r="T43" s="630"/>
      <c r="U43" s="634"/>
      <c r="V43" s="635"/>
      <c r="W43" s="635"/>
      <c r="X43" s="635"/>
      <c r="Y43" s="635"/>
      <c r="Z43" s="635"/>
      <c r="AA43" s="635"/>
      <c r="AB43" s="636"/>
      <c r="AC43" s="634">
        <f>R43*U43</f>
        <v>0</v>
      </c>
      <c r="AD43" s="635"/>
      <c r="AE43" s="635"/>
      <c r="AF43" s="635"/>
      <c r="AG43" s="635"/>
      <c r="AH43" s="635"/>
      <c r="AI43" s="635"/>
      <c r="AJ43" s="636"/>
      <c r="AK43" s="634">
        <v>17500</v>
      </c>
      <c r="AL43" s="635"/>
      <c r="AM43" s="635"/>
      <c r="AN43" s="635"/>
      <c r="AO43" s="635"/>
      <c r="AP43" s="636"/>
      <c r="AQ43" s="634">
        <f>R43*AK43</f>
        <v>17500</v>
      </c>
      <c r="AR43" s="635"/>
      <c r="AS43" s="635"/>
      <c r="AT43" s="635"/>
      <c r="AU43" s="635"/>
      <c r="AV43" s="636"/>
      <c r="AW43" s="640"/>
      <c r="AX43" s="641"/>
      <c r="AY43" s="641"/>
      <c r="AZ43" s="641"/>
      <c r="BA43" s="641"/>
      <c r="BB43" s="641"/>
      <c r="BC43" s="641"/>
      <c r="BD43" s="641"/>
      <c r="BE43" s="641"/>
      <c r="BF43" s="641"/>
      <c r="BG43" s="641"/>
      <c r="BH43" s="642"/>
    </row>
    <row r="44" spans="1:60" ht="11.65" customHeight="1">
      <c r="A44" s="622"/>
      <c r="B44" s="623"/>
      <c r="C44" s="623"/>
      <c r="D44" s="623"/>
      <c r="E44" s="624"/>
      <c r="F44" s="610" t="s">
        <v>419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707" t="s">
        <v>1155</v>
      </c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9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456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1192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1212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22"/>
      <c r="B49" s="623"/>
      <c r="C49" s="623"/>
      <c r="D49" s="623"/>
      <c r="E49" s="624"/>
      <c r="F49" s="610" t="s">
        <v>423</v>
      </c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37"/>
      <c r="V49" s="638"/>
      <c r="W49" s="638"/>
      <c r="X49" s="638"/>
      <c r="Y49" s="638"/>
      <c r="Z49" s="638"/>
      <c r="AA49" s="638"/>
      <c r="AB49" s="639"/>
      <c r="AC49" s="637"/>
      <c r="AD49" s="638"/>
      <c r="AE49" s="638"/>
      <c r="AF49" s="638"/>
      <c r="AG49" s="638"/>
      <c r="AH49" s="638"/>
      <c r="AI49" s="638"/>
      <c r="AJ49" s="639"/>
      <c r="AK49" s="637"/>
      <c r="AL49" s="638"/>
      <c r="AM49" s="638"/>
      <c r="AN49" s="638"/>
      <c r="AO49" s="638"/>
      <c r="AP49" s="639"/>
      <c r="AQ49" s="637"/>
      <c r="AR49" s="638"/>
      <c r="AS49" s="638"/>
      <c r="AT49" s="638"/>
      <c r="AU49" s="638"/>
      <c r="AV49" s="639"/>
      <c r="AW49" s="610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43"/>
    </row>
    <row r="50" spans="1:60" ht="11.65" customHeight="1">
      <c r="A50" s="680"/>
      <c r="B50" s="681"/>
      <c r="C50" s="681"/>
      <c r="D50" s="681"/>
      <c r="E50" s="682"/>
      <c r="F50" s="674" t="s">
        <v>424</v>
      </c>
      <c r="G50" s="675"/>
      <c r="H50" s="675"/>
      <c r="I50" s="675"/>
      <c r="J50" s="675"/>
      <c r="K50" s="675"/>
      <c r="L50" s="675"/>
      <c r="M50" s="675"/>
      <c r="N50" s="675"/>
      <c r="O50" s="675"/>
      <c r="P50" s="675"/>
      <c r="Q50" s="686"/>
      <c r="R50" s="683"/>
      <c r="S50" s="684"/>
      <c r="T50" s="685"/>
      <c r="U50" s="677"/>
      <c r="V50" s="678"/>
      <c r="W50" s="678"/>
      <c r="X50" s="678"/>
      <c r="Y50" s="678"/>
      <c r="Z50" s="678"/>
      <c r="AA50" s="678"/>
      <c r="AB50" s="679"/>
      <c r="AC50" s="677"/>
      <c r="AD50" s="678"/>
      <c r="AE50" s="678"/>
      <c r="AF50" s="678"/>
      <c r="AG50" s="678"/>
      <c r="AH50" s="678"/>
      <c r="AI50" s="678"/>
      <c r="AJ50" s="679"/>
      <c r="AK50" s="677"/>
      <c r="AL50" s="678"/>
      <c r="AM50" s="678"/>
      <c r="AN50" s="678"/>
      <c r="AO50" s="678"/>
      <c r="AP50" s="679"/>
      <c r="AQ50" s="677"/>
      <c r="AR50" s="678"/>
      <c r="AS50" s="678"/>
      <c r="AT50" s="678"/>
      <c r="AU50" s="678"/>
      <c r="AV50" s="679"/>
      <c r="AW50" s="674"/>
      <c r="AX50" s="675"/>
      <c r="AY50" s="675"/>
      <c r="AZ50" s="675"/>
      <c r="BA50" s="675"/>
      <c r="BB50" s="675"/>
      <c r="BC50" s="675"/>
      <c r="BD50" s="675"/>
      <c r="BE50" s="675"/>
      <c r="BF50" s="675"/>
      <c r="BG50" s="675"/>
      <c r="BH50" s="676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5">
    <mergeCell ref="AQ43:AV50"/>
    <mergeCell ref="AW43:BH50"/>
    <mergeCell ref="F44:Q44"/>
    <mergeCell ref="F45:Q45"/>
    <mergeCell ref="F46:Q46"/>
    <mergeCell ref="F47:Q47"/>
    <mergeCell ref="F48:Q48"/>
    <mergeCell ref="F49:Q49"/>
    <mergeCell ref="F50:Q50"/>
    <mergeCell ref="AK43:AP50"/>
    <mergeCell ref="A43:E50"/>
    <mergeCell ref="F43:Q43"/>
    <mergeCell ref="R43:T50"/>
    <mergeCell ref="U43:AB50"/>
    <mergeCell ref="AC43:AJ50"/>
    <mergeCell ref="AQ35:AV42"/>
    <mergeCell ref="AW35:BH42"/>
    <mergeCell ref="F36:Q36"/>
    <mergeCell ref="F37:Q37"/>
    <mergeCell ref="F38:Q38"/>
    <mergeCell ref="F39:Q39"/>
    <mergeCell ref="F40:Q40"/>
    <mergeCell ref="F41:Q41"/>
    <mergeCell ref="F42:Q42"/>
    <mergeCell ref="AK35:AP42"/>
    <mergeCell ref="A35:E42"/>
    <mergeCell ref="F35:Q35"/>
    <mergeCell ref="R35:T42"/>
    <mergeCell ref="U35:AB42"/>
    <mergeCell ref="AC35:AJ42"/>
    <mergeCell ref="AQ27:AV34"/>
    <mergeCell ref="AW27:BH34"/>
    <mergeCell ref="F28:Q28"/>
    <mergeCell ref="F29:Q29"/>
    <mergeCell ref="F30:Q30"/>
    <mergeCell ref="F31:Q31"/>
    <mergeCell ref="F32:Q32"/>
    <mergeCell ref="F33:Q33"/>
    <mergeCell ref="F34:Q34"/>
    <mergeCell ref="AK27:AP34"/>
    <mergeCell ref="A27:E34"/>
    <mergeCell ref="F27:Q27"/>
    <mergeCell ref="R27:T34"/>
    <mergeCell ref="U27:AB34"/>
    <mergeCell ref="AC27:AJ34"/>
    <mergeCell ref="AW19:BH26"/>
    <mergeCell ref="F20:Q20"/>
    <mergeCell ref="F21:Q21"/>
    <mergeCell ref="F22:Q22"/>
    <mergeCell ref="F23:Q23"/>
    <mergeCell ref="F24:Q24"/>
    <mergeCell ref="F25:Q25"/>
    <mergeCell ref="F26:Q26"/>
    <mergeCell ref="AK19:AP26"/>
    <mergeCell ref="Z11:AE11"/>
    <mergeCell ref="AF11:AK11"/>
    <mergeCell ref="AL11:AQ11"/>
    <mergeCell ref="A19:E26"/>
    <mergeCell ref="F19:Q19"/>
    <mergeCell ref="R19:T26"/>
    <mergeCell ref="U19:AB26"/>
    <mergeCell ref="AC19:AJ26"/>
    <mergeCell ref="AQ19:AV26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</sheetPr>
  <dimension ref="A1:BH51"/>
  <sheetViews>
    <sheetView view="pageBreakPreview" topLeftCell="A22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488</v>
      </c>
      <c r="B19" s="620"/>
      <c r="C19" s="620"/>
      <c r="D19" s="620"/>
      <c r="E19" s="621"/>
      <c r="F19" s="625" t="s">
        <v>486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10000</v>
      </c>
      <c r="AL19" s="635"/>
      <c r="AM19" s="635"/>
      <c r="AN19" s="635"/>
      <c r="AO19" s="635"/>
      <c r="AP19" s="636"/>
      <c r="AQ19" s="634">
        <f>R19*AK19</f>
        <v>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419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442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489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1213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433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423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424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497</v>
      </c>
      <c r="B27" s="620"/>
      <c r="C27" s="620"/>
      <c r="D27" s="620"/>
      <c r="E27" s="621"/>
      <c r="F27" s="625" t="s">
        <v>498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2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25000</v>
      </c>
      <c r="AL27" s="635"/>
      <c r="AM27" s="635"/>
      <c r="AN27" s="635"/>
      <c r="AO27" s="635"/>
      <c r="AP27" s="636"/>
      <c r="AQ27" s="634">
        <f>R27*AK27</f>
        <v>50000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501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499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1214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427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500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80"/>
      <c r="B33" s="681"/>
      <c r="C33" s="681"/>
      <c r="D33" s="681"/>
      <c r="E33" s="682"/>
      <c r="F33" s="674" t="s">
        <v>502</v>
      </c>
      <c r="G33" s="675"/>
      <c r="H33" s="675"/>
      <c r="I33" s="675"/>
      <c r="J33" s="675"/>
      <c r="K33" s="675"/>
      <c r="L33" s="675"/>
      <c r="M33" s="675"/>
      <c r="N33" s="675"/>
      <c r="O33" s="675"/>
      <c r="P33" s="675"/>
      <c r="Q33" s="686"/>
      <c r="R33" s="683"/>
      <c r="S33" s="684"/>
      <c r="T33" s="685"/>
      <c r="U33" s="677"/>
      <c r="V33" s="678"/>
      <c r="W33" s="678"/>
      <c r="X33" s="678"/>
      <c r="Y33" s="678"/>
      <c r="Z33" s="678"/>
      <c r="AA33" s="678"/>
      <c r="AB33" s="679"/>
      <c r="AC33" s="677"/>
      <c r="AD33" s="678"/>
      <c r="AE33" s="678"/>
      <c r="AF33" s="678"/>
      <c r="AG33" s="678"/>
      <c r="AH33" s="678"/>
      <c r="AI33" s="678"/>
      <c r="AJ33" s="679"/>
      <c r="AK33" s="677"/>
      <c r="AL33" s="678"/>
      <c r="AM33" s="678"/>
      <c r="AN33" s="678"/>
      <c r="AO33" s="678"/>
      <c r="AP33" s="679"/>
      <c r="AQ33" s="677"/>
      <c r="AR33" s="678"/>
      <c r="AS33" s="678"/>
      <c r="AT33" s="678"/>
      <c r="AU33" s="678"/>
      <c r="AV33" s="679"/>
      <c r="AW33" s="674"/>
      <c r="AX33" s="675"/>
      <c r="AY33" s="675"/>
      <c r="AZ33" s="675"/>
      <c r="BA33" s="675"/>
      <c r="BB33" s="675"/>
      <c r="BC33" s="675"/>
      <c r="BD33" s="675"/>
      <c r="BE33" s="675"/>
      <c r="BF33" s="675"/>
      <c r="BG33" s="675"/>
      <c r="BH33" s="676"/>
    </row>
    <row r="34" spans="1:60" ht="11.25" customHeight="1">
      <c r="A34" s="619" t="s">
        <v>492</v>
      </c>
      <c r="B34" s="620"/>
      <c r="C34" s="620"/>
      <c r="D34" s="620"/>
      <c r="E34" s="621"/>
      <c r="F34" s="625" t="s">
        <v>493</v>
      </c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7"/>
      <c r="R34" s="628">
        <v>2</v>
      </c>
      <c r="S34" s="629"/>
      <c r="T34" s="630"/>
      <c r="U34" s="634"/>
      <c r="V34" s="635"/>
      <c r="W34" s="635"/>
      <c r="X34" s="635"/>
      <c r="Y34" s="635"/>
      <c r="Z34" s="635"/>
      <c r="AA34" s="635"/>
      <c r="AB34" s="636"/>
      <c r="AC34" s="634">
        <f>R34*U34</f>
        <v>0</v>
      </c>
      <c r="AD34" s="635"/>
      <c r="AE34" s="635"/>
      <c r="AF34" s="635"/>
      <c r="AG34" s="635"/>
      <c r="AH34" s="635"/>
      <c r="AI34" s="635"/>
      <c r="AJ34" s="636"/>
      <c r="AK34" s="634">
        <v>20000</v>
      </c>
      <c r="AL34" s="635"/>
      <c r="AM34" s="635"/>
      <c r="AN34" s="635"/>
      <c r="AO34" s="635"/>
      <c r="AP34" s="636"/>
      <c r="AQ34" s="634">
        <f>R34*AK34</f>
        <v>40000</v>
      </c>
      <c r="AR34" s="635"/>
      <c r="AS34" s="635"/>
      <c r="AT34" s="635"/>
      <c r="AU34" s="635"/>
      <c r="AV34" s="636"/>
      <c r="AW34" s="640"/>
      <c r="AX34" s="641"/>
      <c r="AY34" s="641"/>
      <c r="AZ34" s="641"/>
      <c r="BA34" s="641"/>
      <c r="BB34" s="641"/>
      <c r="BC34" s="641"/>
      <c r="BD34" s="641"/>
      <c r="BE34" s="641"/>
      <c r="BF34" s="641"/>
      <c r="BG34" s="641"/>
      <c r="BH34" s="642"/>
    </row>
    <row r="35" spans="1:60" ht="11.65" customHeight="1">
      <c r="A35" s="622"/>
      <c r="B35" s="623"/>
      <c r="C35" s="623"/>
      <c r="D35" s="623"/>
      <c r="E35" s="624"/>
      <c r="F35" s="610" t="s">
        <v>419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494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1188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432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422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423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80"/>
      <c r="B41" s="681"/>
      <c r="C41" s="681"/>
      <c r="D41" s="681"/>
      <c r="E41" s="682"/>
      <c r="F41" s="674" t="s">
        <v>424</v>
      </c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86"/>
      <c r="R41" s="683"/>
      <c r="S41" s="684"/>
      <c r="T41" s="685"/>
      <c r="U41" s="677"/>
      <c r="V41" s="678"/>
      <c r="W41" s="678"/>
      <c r="X41" s="678"/>
      <c r="Y41" s="678"/>
      <c r="Z41" s="678"/>
      <c r="AA41" s="678"/>
      <c r="AB41" s="679"/>
      <c r="AC41" s="677"/>
      <c r="AD41" s="678"/>
      <c r="AE41" s="678"/>
      <c r="AF41" s="678"/>
      <c r="AG41" s="678"/>
      <c r="AH41" s="678"/>
      <c r="AI41" s="678"/>
      <c r="AJ41" s="679"/>
      <c r="AK41" s="677"/>
      <c r="AL41" s="678"/>
      <c r="AM41" s="678"/>
      <c r="AN41" s="678"/>
      <c r="AO41" s="678"/>
      <c r="AP41" s="679"/>
      <c r="AQ41" s="677"/>
      <c r="AR41" s="678"/>
      <c r="AS41" s="678"/>
      <c r="AT41" s="678"/>
      <c r="AU41" s="678"/>
      <c r="AV41" s="679"/>
      <c r="AW41" s="674"/>
      <c r="AX41" s="675"/>
      <c r="AY41" s="675"/>
      <c r="AZ41" s="675"/>
      <c r="BA41" s="675"/>
      <c r="BB41" s="675"/>
      <c r="BC41" s="675"/>
      <c r="BD41" s="675"/>
      <c r="BE41" s="675"/>
      <c r="BF41" s="675"/>
      <c r="BG41" s="675"/>
      <c r="BH41" s="676"/>
    </row>
    <row r="42" spans="1:60" ht="11.25" customHeight="1">
      <c r="A42" s="619" t="s">
        <v>440</v>
      </c>
      <c r="B42" s="620"/>
      <c r="C42" s="620"/>
      <c r="D42" s="620"/>
      <c r="E42" s="621"/>
      <c r="F42" s="625" t="s">
        <v>441</v>
      </c>
      <c r="G42" s="626"/>
      <c r="H42" s="626"/>
      <c r="I42" s="626"/>
      <c r="J42" s="626"/>
      <c r="K42" s="626"/>
      <c r="L42" s="626"/>
      <c r="M42" s="626"/>
      <c r="N42" s="626"/>
      <c r="O42" s="626"/>
      <c r="P42" s="626"/>
      <c r="Q42" s="627"/>
      <c r="R42" s="628">
        <v>2</v>
      </c>
      <c r="S42" s="629"/>
      <c r="T42" s="630"/>
      <c r="U42" s="634"/>
      <c r="V42" s="635"/>
      <c r="W42" s="635"/>
      <c r="X42" s="635"/>
      <c r="Y42" s="635"/>
      <c r="Z42" s="635"/>
      <c r="AA42" s="635"/>
      <c r="AB42" s="636"/>
      <c r="AC42" s="634">
        <f>R42*U42</f>
        <v>0</v>
      </c>
      <c r="AD42" s="635"/>
      <c r="AE42" s="635"/>
      <c r="AF42" s="635"/>
      <c r="AG42" s="635"/>
      <c r="AH42" s="635"/>
      <c r="AI42" s="635"/>
      <c r="AJ42" s="636"/>
      <c r="AK42" s="634">
        <v>15000</v>
      </c>
      <c r="AL42" s="635"/>
      <c r="AM42" s="635"/>
      <c r="AN42" s="635"/>
      <c r="AO42" s="635"/>
      <c r="AP42" s="636"/>
      <c r="AQ42" s="634">
        <f>R42*AK42</f>
        <v>30000</v>
      </c>
      <c r="AR42" s="635"/>
      <c r="AS42" s="635"/>
      <c r="AT42" s="635"/>
      <c r="AU42" s="635"/>
      <c r="AV42" s="636"/>
      <c r="AW42" s="640"/>
      <c r="AX42" s="641"/>
      <c r="AY42" s="641"/>
      <c r="AZ42" s="641"/>
      <c r="BA42" s="641"/>
      <c r="BB42" s="641"/>
      <c r="BC42" s="641"/>
      <c r="BD42" s="641"/>
      <c r="BE42" s="641"/>
      <c r="BF42" s="641"/>
      <c r="BG42" s="641"/>
      <c r="BH42" s="642"/>
    </row>
    <row r="43" spans="1:60" ht="11.65" customHeight="1">
      <c r="A43" s="622"/>
      <c r="B43" s="623"/>
      <c r="C43" s="623"/>
      <c r="D43" s="623"/>
      <c r="E43" s="624"/>
      <c r="F43" s="610" t="s">
        <v>419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442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1215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1216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422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423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80"/>
      <c r="B49" s="681"/>
      <c r="C49" s="681"/>
      <c r="D49" s="681"/>
      <c r="E49" s="682"/>
      <c r="F49" s="610" t="s">
        <v>424</v>
      </c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77"/>
      <c r="V49" s="678"/>
      <c r="W49" s="678"/>
      <c r="X49" s="678"/>
      <c r="Y49" s="678"/>
      <c r="Z49" s="678"/>
      <c r="AA49" s="678"/>
      <c r="AB49" s="679"/>
      <c r="AC49" s="677"/>
      <c r="AD49" s="678"/>
      <c r="AE49" s="678"/>
      <c r="AF49" s="678"/>
      <c r="AG49" s="678"/>
      <c r="AH49" s="678"/>
      <c r="AI49" s="678"/>
      <c r="AJ49" s="679"/>
      <c r="AK49" s="677"/>
      <c r="AL49" s="678"/>
      <c r="AM49" s="678"/>
      <c r="AN49" s="678"/>
      <c r="AO49" s="678"/>
      <c r="AP49" s="679"/>
      <c r="AQ49" s="677"/>
      <c r="AR49" s="678"/>
      <c r="AS49" s="678"/>
      <c r="AT49" s="678"/>
      <c r="AU49" s="678"/>
      <c r="AV49" s="679"/>
      <c r="AW49" s="674"/>
      <c r="AX49" s="675"/>
      <c r="AY49" s="675"/>
      <c r="AZ49" s="675"/>
      <c r="BA49" s="675"/>
      <c r="BB49" s="675"/>
      <c r="BC49" s="675"/>
      <c r="BD49" s="675"/>
      <c r="BE49" s="675"/>
      <c r="BF49" s="675"/>
      <c r="BG49" s="675"/>
      <c r="BH49" s="676"/>
    </row>
    <row r="50" spans="1:60" ht="11.65" customHeight="1">
      <c r="A50" s="327"/>
      <c r="B50" s="328"/>
      <c r="C50" s="328"/>
      <c r="D50" s="328"/>
      <c r="E50" s="328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82"/>
      <c r="V50" s="370"/>
      <c r="W50" s="370"/>
      <c r="X50" s="370"/>
      <c r="Y50" s="370"/>
      <c r="Z50" s="370"/>
      <c r="AA50" s="370"/>
      <c r="AB50" s="370"/>
      <c r="AC50" s="372"/>
      <c r="AD50" s="372"/>
      <c r="AE50" s="372"/>
      <c r="AF50" s="372"/>
      <c r="AG50" s="372"/>
      <c r="AH50" s="372"/>
      <c r="AI50" s="372"/>
      <c r="AJ50" s="372"/>
      <c r="AK50" s="382"/>
      <c r="AL50" s="370"/>
      <c r="AM50" s="370"/>
      <c r="AN50" s="370"/>
      <c r="AO50" s="370"/>
      <c r="AP50" s="370"/>
      <c r="AQ50" s="372"/>
      <c r="AR50" s="372"/>
      <c r="AS50" s="372"/>
      <c r="AT50" s="372"/>
      <c r="AU50" s="372"/>
      <c r="AV50" s="372"/>
      <c r="AW50" s="324"/>
      <c r="AX50" s="324"/>
      <c r="AY50" s="324"/>
      <c r="AZ50" s="324"/>
      <c r="BA50" s="324"/>
      <c r="BB50" s="324"/>
      <c r="BC50" s="324"/>
      <c r="BD50" s="324"/>
      <c r="BE50" s="324"/>
      <c r="BF50" s="324"/>
      <c r="BG50" s="324"/>
      <c r="BH50" s="326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83"/>
      <c r="V51" s="383"/>
      <c r="W51" s="383"/>
      <c r="X51" s="383"/>
      <c r="Y51" s="383"/>
      <c r="Z51" s="383"/>
      <c r="AA51" s="383"/>
      <c r="AB51" s="383"/>
      <c r="AC51" s="384"/>
      <c r="AD51" s="384"/>
      <c r="AE51" s="384"/>
      <c r="AF51" s="384"/>
      <c r="AG51" s="384"/>
      <c r="AH51" s="384"/>
      <c r="AI51" s="384"/>
      <c r="AJ51" s="384"/>
      <c r="AK51" s="383"/>
      <c r="AL51" s="383"/>
      <c r="AM51" s="383"/>
      <c r="AN51" s="383"/>
      <c r="AO51" s="383"/>
      <c r="AP51" s="383"/>
      <c r="AQ51" s="384"/>
      <c r="AR51" s="384"/>
      <c r="AS51" s="384"/>
      <c r="AT51" s="384"/>
      <c r="AU51" s="384"/>
      <c r="AV51" s="38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4">
    <mergeCell ref="AQ27:AV33"/>
    <mergeCell ref="AW27:BH33"/>
    <mergeCell ref="U27:AB33"/>
    <mergeCell ref="AC27:AJ33"/>
    <mergeCell ref="AK27:AP33"/>
    <mergeCell ref="A27:E33"/>
    <mergeCell ref="A34:E41"/>
    <mergeCell ref="R34:T41"/>
    <mergeCell ref="F28:Q28"/>
    <mergeCell ref="F29:Q29"/>
    <mergeCell ref="F30:Q30"/>
    <mergeCell ref="F31:Q31"/>
    <mergeCell ref="F32:Q32"/>
    <mergeCell ref="F33:Q33"/>
    <mergeCell ref="F34:Q34"/>
    <mergeCell ref="R27:T33"/>
    <mergeCell ref="F27:Q27"/>
    <mergeCell ref="AQ19:AV26"/>
    <mergeCell ref="AW19:BH26"/>
    <mergeCell ref="F20:Q20"/>
    <mergeCell ref="F21:Q21"/>
    <mergeCell ref="F22:Q22"/>
    <mergeCell ref="F23:Q23"/>
    <mergeCell ref="F24:Q24"/>
    <mergeCell ref="F25:Q25"/>
    <mergeCell ref="F26:Q26"/>
    <mergeCell ref="AK19:AP26"/>
    <mergeCell ref="A19:E26"/>
    <mergeCell ref="F19:Q19"/>
    <mergeCell ref="R19:T26"/>
    <mergeCell ref="U19:AB26"/>
    <mergeCell ref="AC19:AJ26"/>
    <mergeCell ref="AW34:BH41"/>
    <mergeCell ref="AC34:AJ41"/>
    <mergeCell ref="AK34:AP41"/>
    <mergeCell ref="F44:Q44"/>
    <mergeCell ref="F45:Q45"/>
    <mergeCell ref="AW42:BH49"/>
    <mergeCell ref="F35:Q35"/>
    <mergeCell ref="AQ34:AV41"/>
    <mergeCell ref="F48:Q48"/>
    <mergeCell ref="F49:Q49"/>
    <mergeCell ref="AQ42:AV49"/>
    <mergeCell ref="F43:Q43"/>
    <mergeCell ref="AK42:AP49"/>
    <mergeCell ref="U34:AB41"/>
    <mergeCell ref="Z11:AE11"/>
    <mergeCell ref="AF11:AK11"/>
    <mergeCell ref="AL11:AQ11"/>
    <mergeCell ref="A42:E49"/>
    <mergeCell ref="R42:T49"/>
    <mergeCell ref="U42:AB49"/>
    <mergeCell ref="AC42:AJ49"/>
    <mergeCell ref="F36:Q36"/>
    <mergeCell ref="F37:Q37"/>
    <mergeCell ref="F38:Q38"/>
    <mergeCell ref="F39:Q39"/>
    <mergeCell ref="F40:Q40"/>
    <mergeCell ref="F41:Q41"/>
    <mergeCell ref="F42:Q42"/>
    <mergeCell ref="F46:Q46"/>
    <mergeCell ref="F47:Q47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BI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08" width="9.140625" style="7"/>
    <col min="209" max="247" width="2.42578125" style="7" customWidth="1"/>
    <col min="248" max="248" width="3.42578125" style="7" bestFit="1" customWidth="1"/>
    <col min="249" max="464" width="9.140625" style="7"/>
    <col min="465" max="503" width="2.42578125" style="7" customWidth="1"/>
    <col min="504" max="504" width="3.42578125" style="7" bestFit="1" customWidth="1"/>
    <col min="505" max="720" width="9.140625" style="7"/>
    <col min="721" max="759" width="2.42578125" style="7" customWidth="1"/>
    <col min="760" max="760" width="3.42578125" style="7" bestFit="1" customWidth="1"/>
    <col min="761" max="976" width="9.140625" style="7"/>
    <col min="977" max="1015" width="2.42578125" style="7" customWidth="1"/>
    <col min="1016" max="1016" width="3.42578125" style="7" bestFit="1" customWidth="1"/>
    <col min="1017" max="1232" width="9.140625" style="7"/>
    <col min="1233" max="1271" width="2.42578125" style="7" customWidth="1"/>
    <col min="1272" max="1272" width="3.42578125" style="7" bestFit="1" customWidth="1"/>
    <col min="1273" max="1488" width="9.140625" style="7"/>
    <col min="1489" max="1527" width="2.42578125" style="7" customWidth="1"/>
    <col min="1528" max="1528" width="3.42578125" style="7" bestFit="1" customWidth="1"/>
    <col min="1529" max="1744" width="9.140625" style="7"/>
    <col min="1745" max="1783" width="2.42578125" style="7" customWidth="1"/>
    <col min="1784" max="1784" width="3.42578125" style="7" bestFit="1" customWidth="1"/>
    <col min="1785" max="2000" width="9.140625" style="7"/>
    <col min="2001" max="2039" width="2.42578125" style="7" customWidth="1"/>
    <col min="2040" max="2040" width="3.42578125" style="7" bestFit="1" customWidth="1"/>
    <col min="2041" max="2256" width="9.140625" style="7"/>
    <col min="2257" max="2295" width="2.42578125" style="7" customWidth="1"/>
    <col min="2296" max="2296" width="3.42578125" style="7" bestFit="1" customWidth="1"/>
    <col min="2297" max="2512" width="9.140625" style="7"/>
    <col min="2513" max="2551" width="2.42578125" style="7" customWidth="1"/>
    <col min="2552" max="2552" width="3.42578125" style="7" bestFit="1" customWidth="1"/>
    <col min="2553" max="2768" width="9.140625" style="7"/>
    <col min="2769" max="2807" width="2.42578125" style="7" customWidth="1"/>
    <col min="2808" max="2808" width="3.42578125" style="7" bestFit="1" customWidth="1"/>
    <col min="2809" max="3024" width="9.140625" style="7"/>
    <col min="3025" max="3063" width="2.42578125" style="7" customWidth="1"/>
    <col min="3064" max="3064" width="3.42578125" style="7" bestFit="1" customWidth="1"/>
    <col min="3065" max="3280" width="9.140625" style="7"/>
    <col min="3281" max="3319" width="2.42578125" style="7" customWidth="1"/>
    <col min="3320" max="3320" width="3.42578125" style="7" bestFit="1" customWidth="1"/>
    <col min="3321" max="3536" width="9.140625" style="7"/>
    <col min="3537" max="3575" width="2.42578125" style="7" customWidth="1"/>
    <col min="3576" max="3576" width="3.42578125" style="7" bestFit="1" customWidth="1"/>
    <col min="3577" max="3792" width="9.140625" style="7"/>
    <col min="3793" max="3831" width="2.42578125" style="7" customWidth="1"/>
    <col min="3832" max="3832" width="3.42578125" style="7" bestFit="1" customWidth="1"/>
    <col min="3833" max="4048" width="9.140625" style="7"/>
    <col min="4049" max="4087" width="2.42578125" style="7" customWidth="1"/>
    <col min="4088" max="4088" width="3.42578125" style="7" bestFit="1" customWidth="1"/>
    <col min="4089" max="4304" width="9.140625" style="7"/>
    <col min="4305" max="4343" width="2.42578125" style="7" customWidth="1"/>
    <col min="4344" max="4344" width="3.42578125" style="7" bestFit="1" customWidth="1"/>
    <col min="4345" max="4560" width="9.140625" style="7"/>
    <col min="4561" max="4599" width="2.42578125" style="7" customWidth="1"/>
    <col min="4600" max="4600" width="3.42578125" style="7" bestFit="1" customWidth="1"/>
    <col min="4601" max="4816" width="9.140625" style="7"/>
    <col min="4817" max="4855" width="2.42578125" style="7" customWidth="1"/>
    <col min="4856" max="4856" width="3.42578125" style="7" bestFit="1" customWidth="1"/>
    <col min="4857" max="5072" width="9.140625" style="7"/>
    <col min="5073" max="5111" width="2.42578125" style="7" customWidth="1"/>
    <col min="5112" max="5112" width="3.42578125" style="7" bestFit="1" customWidth="1"/>
    <col min="5113" max="5328" width="9.140625" style="7"/>
    <col min="5329" max="5367" width="2.42578125" style="7" customWidth="1"/>
    <col min="5368" max="5368" width="3.42578125" style="7" bestFit="1" customWidth="1"/>
    <col min="5369" max="5584" width="9.140625" style="7"/>
    <col min="5585" max="5623" width="2.42578125" style="7" customWidth="1"/>
    <col min="5624" max="5624" width="3.42578125" style="7" bestFit="1" customWidth="1"/>
    <col min="5625" max="5840" width="9.140625" style="7"/>
    <col min="5841" max="5879" width="2.42578125" style="7" customWidth="1"/>
    <col min="5880" max="5880" width="3.42578125" style="7" bestFit="1" customWidth="1"/>
    <col min="5881" max="6096" width="9.140625" style="7"/>
    <col min="6097" max="6135" width="2.42578125" style="7" customWidth="1"/>
    <col min="6136" max="6136" width="3.42578125" style="7" bestFit="1" customWidth="1"/>
    <col min="6137" max="6352" width="9.140625" style="7"/>
    <col min="6353" max="6391" width="2.42578125" style="7" customWidth="1"/>
    <col min="6392" max="6392" width="3.42578125" style="7" bestFit="1" customWidth="1"/>
    <col min="6393" max="6608" width="9.140625" style="7"/>
    <col min="6609" max="6647" width="2.42578125" style="7" customWidth="1"/>
    <col min="6648" max="6648" width="3.42578125" style="7" bestFit="1" customWidth="1"/>
    <col min="6649" max="6864" width="9.140625" style="7"/>
    <col min="6865" max="6903" width="2.42578125" style="7" customWidth="1"/>
    <col min="6904" max="6904" width="3.42578125" style="7" bestFit="1" customWidth="1"/>
    <col min="6905" max="7120" width="9.140625" style="7"/>
    <col min="7121" max="7159" width="2.42578125" style="7" customWidth="1"/>
    <col min="7160" max="7160" width="3.42578125" style="7" bestFit="1" customWidth="1"/>
    <col min="7161" max="7376" width="9.140625" style="7"/>
    <col min="7377" max="7415" width="2.42578125" style="7" customWidth="1"/>
    <col min="7416" max="7416" width="3.42578125" style="7" bestFit="1" customWidth="1"/>
    <col min="7417" max="7632" width="9.140625" style="7"/>
    <col min="7633" max="7671" width="2.42578125" style="7" customWidth="1"/>
    <col min="7672" max="7672" width="3.42578125" style="7" bestFit="1" customWidth="1"/>
    <col min="7673" max="7888" width="9.140625" style="7"/>
    <col min="7889" max="7927" width="2.42578125" style="7" customWidth="1"/>
    <col min="7928" max="7928" width="3.42578125" style="7" bestFit="1" customWidth="1"/>
    <col min="7929" max="8144" width="9.140625" style="7"/>
    <col min="8145" max="8183" width="2.42578125" style="7" customWidth="1"/>
    <col min="8184" max="8184" width="3.42578125" style="7" bestFit="1" customWidth="1"/>
    <col min="8185" max="8400" width="9.140625" style="7"/>
    <col min="8401" max="8439" width="2.42578125" style="7" customWidth="1"/>
    <col min="8440" max="8440" width="3.42578125" style="7" bestFit="1" customWidth="1"/>
    <col min="8441" max="8656" width="9.140625" style="7"/>
    <col min="8657" max="8695" width="2.42578125" style="7" customWidth="1"/>
    <col min="8696" max="8696" width="3.42578125" style="7" bestFit="1" customWidth="1"/>
    <col min="8697" max="8912" width="9.140625" style="7"/>
    <col min="8913" max="8951" width="2.42578125" style="7" customWidth="1"/>
    <col min="8952" max="8952" width="3.42578125" style="7" bestFit="1" customWidth="1"/>
    <col min="8953" max="9168" width="9.140625" style="7"/>
    <col min="9169" max="9207" width="2.42578125" style="7" customWidth="1"/>
    <col min="9208" max="9208" width="3.42578125" style="7" bestFit="1" customWidth="1"/>
    <col min="9209" max="9424" width="9.140625" style="7"/>
    <col min="9425" max="9463" width="2.42578125" style="7" customWidth="1"/>
    <col min="9464" max="9464" width="3.42578125" style="7" bestFit="1" customWidth="1"/>
    <col min="9465" max="9680" width="9.140625" style="7"/>
    <col min="9681" max="9719" width="2.42578125" style="7" customWidth="1"/>
    <col min="9720" max="9720" width="3.42578125" style="7" bestFit="1" customWidth="1"/>
    <col min="9721" max="9936" width="9.140625" style="7"/>
    <col min="9937" max="9975" width="2.42578125" style="7" customWidth="1"/>
    <col min="9976" max="9976" width="3.42578125" style="7" bestFit="1" customWidth="1"/>
    <col min="9977" max="10192" width="9.140625" style="7"/>
    <col min="10193" max="10231" width="2.42578125" style="7" customWidth="1"/>
    <col min="10232" max="10232" width="3.42578125" style="7" bestFit="1" customWidth="1"/>
    <col min="10233" max="10448" width="9.140625" style="7"/>
    <col min="10449" max="10487" width="2.42578125" style="7" customWidth="1"/>
    <col min="10488" max="10488" width="3.42578125" style="7" bestFit="1" customWidth="1"/>
    <col min="10489" max="10704" width="9.140625" style="7"/>
    <col min="10705" max="10743" width="2.42578125" style="7" customWidth="1"/>
    <col min="10744" max="10744" width="3.42578125" style="7" bestFit="1" customWidth="1"/>
    <col min="10745" max="10960" width="9.140625" style="7"/>
    <col min="10961" max="10999" width="2.42578125" style="7" customWidth="1"/>
    <col min="11000" max="11000" width="3.42578125" style="7" bestFit="1" customWidth="1"/>
    <col min="11001" max="11216" width="9.140625" style="7"/>
    <col min="11217" max="11255" width="2.42578125" style="7" customWidth="1"/>
    <col min="11256" max="11256" width="3.42578125" style="7" bestFit="1" customWidth="1"/>
    <col min="11257" max="11472" width="9.140625" style="7"/>
    <col min="11473" max="11511" width="2.42578125" style="7" customWidth="1"/>
    <col min="11512" max="11512" width="3.42578125" style="7" bestFit="1" customWidth="1"/>
    <col min="11513" max="11728" width="9.140625" style="7"/>
    <col min="11729" max="11767" width="2.42578125" style="7" customWidth="1"/>
    <col min="11768" max="11768" width="3.42578125" style="7" bestFit="1" customWidth="1"/>
    <col min="11769" max="11984" width="9.140625" style="7"/>
    <col min="11985" max="12023" width="2.42578125" style="7" customWidth="1"/>
    <col min="12024" max="12024" width="3.42578125" style="7" bestFit="1" customWidth="1"/>
    <col min="12025" max="12240" width="9.140625" style="7"/>
    <col min="12241" max="12279" width="2.42578125" style="7" customWidth="1"/>
    <col min="12280" max="12280" width="3.42578125" style="7" bestFit="1" customWidth="1"/>
    <col min="12281" max="12496" width="9.140625" style="7"/>
    <col min="12497" max="12535" width="2.42578125" style="7" customWidth="1"/>
    <col min="12536" max="12536" width="3.42578125" style="7" bestFit="1" customWidth="1"/>
    <col min="12537" max="12752" width="9.140625" style="7"/>
    <col min="12753" max="12791" width="2.42578125" style="7" customWidth="1"/>
    <col min="12792" max="12792" width="3.42578125" style="7" bestFit="1" customWidth="1"/>
    <col min="12793" max="13008" width="9.140625" style="7"/>
    <col min="13009" max="13047" width="2.42578125" style="7" customWidth="1"/>
    <col min="13048" max="13048" width="3.42578125" style="7" bestFit="1" customWidth="1"/>
    <col min="13049" max="13264" width="9.140625" style="7"/>
    <col min="13265" max="13303" width="2.42578125" style="7" customWidth="1"/>
    <col min="13304" max="13304" width="3.42578125" style="7" bestFit="1" customWidth="1"/>
    <col min="13305" max="13520" width="9.140625" style="7"/>
    <col min="13521" max="13559" width="2.42578125" style="7" customWidth="1"/>
    <col min="13560" max="13560" width="3.42578125" style="7" bestFit="1" customWidth="1"/>
    <col min="13561" max="13776" width="9.140625" style="7"/>
    <col min="13777" max="13815" width="2.42578125" style="7" customWidth="1"/>
    <col min="13816" max="13816" width="3.42578125" style="7" bestFit="1" customWidth="1"/>
    <col min="13817" max="14032" width="9.140625" style="7"/>
    <col min="14033" max="14071" width="2.42578125" style="7" customWidth="1"/>
    <col min="14072" max="14072" width="3.42578125" style="7" bestFit="1" customWidth="1"/>
    <col min="14073" max="14288" width="9.140625" style="7"/>
    <col min="14289" max="14327" width="2.42578125" style="7" customWidth="1"/>
    <col min="14328" max="14328" width="3.42578125" style="7" bestFit="1" customWidth="1"/>
    <col min="14329" max="14544" width="9.140625" style="7"/>
    <col min="14545" max="14583" width="2.42578125" style="7" customWidth="1"/>
    <col min="14584" max="14584" width="3.42578125" style="7" bestFit="1" customWidth="1"/>
    <col min="14585" max="14800" width="9.140625" style="7"/>
    <col min="14801" max="14839" width="2.42578125" style="7" customWidth="1"/>
    <col min="14840" max="14840" width="3.42578125" style="7" bestFit="1" customWidth="1"/>
    <col min="14841" max="15056" width="9.140625" style="7"/>
    <col min="15057" max="15095" width="2.42578125" style="7" customWidth="1"/>
    <col min="15096" max="15096" width="3.42578125" style="7" bestFit="1" customWidth="1"/>
    <col min="15097" max="15312" width="9.140625" style="7"/>
    <col min="15313" max="15351" width="2.42578125" style="7" customWidth="1"/>
    <col min="15352" max="15352" width="3.42578125" style="7" bestFit="1" customWidth="1"/>
    <col min="15353" max="15568" width="9.140625" style="7"/>
    <col min="15569" max="15607" width="2.42578125" style="7" customWidth="1"/>
    <col min="15608" max="15608" width="3.42578125" style="7" bestFit="1" customWidth="1"/>
    <col min="15609" max="15824" width="9.140625" style="7"/>
    <col min="15825" max="15863" width="2.42578125" style="7" customWidth="1"/>
    <col min="15864" max="15864" width="3.42578125" style="7" bestFit="1" customWidth="1"/>
    <col min="15865" max="16080" width="9.140625" style="7"/>
    <col min="16081" max="16119" width="2.42578125" style="7" customWidth="1"/>
    <col min="16120" max="16120" width="3.42578125" style="7" bestFit="1" customWidth="1"/>
    <col min="16121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828</v>
      </c>
      <c r="B19" s="620"/>
      <c r="C19" s="620"/>
      <c r="D19" s="620"/>
      <c r="E19" s="621"/>
      <c r="F19" s="625" t="s">
        <v>829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20000</v>
      </c>
      <c r="AL19" s="635"/>
      <c r="AM19" s="635"/>
      <c r="AN19" s="635"/>
      <c r="AO19" s="635"/>
      <c r="AP19" s="636"/>
      <c r="AQ19" s="634">
        <f>R19*AK19</f>
        <v>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830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1145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833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499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831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832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834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65" customHeight="1">
      <c r="A27" s="299"/>
      <c r="B27" s="300"/>
      <c r="C27" s="300"/>
      <c r="D27" s="300"/>
      <c r="E27" s="300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607" t="s">
        <v>303</v>
      </c>
      <c r="V27" s="608"/>
      <c r="W27" s="608"/>
      <c r="X27" s="608"/>
      <c r="Y27" s="608"/>
      <c r="Z27" s="608"/>
      <c r="AA27" s="608"/>
      <c r="AB27" s="608"/>
      <c r="AC27" s="609">
        <f>SUM('PUMPS-A (1)'!AC19:AJ49)+SUM('PUMPS-A (2)'!AC19:AJ50)+SUM('PUMPS-A (3)'!AC19:AJ49)+SUM('PUMPS-A (4)'!AC19:AJ26)</f>
        <v>0</v>
      </c>
      <c r="AD27" s="609"/>
      <c r="AE27" s="609"/>
      <c r="AF27" s="609"/>
      <c r="AG27" s="609"/>
      <c r="AH27" s="609"/>
      <c r="AI27" s="609"/>
      <c r="AJ27" s="609"/>
      <c r="AK27" s="607" t="s">
        <v>304</v>
      </c>
      <c r="AL27" s="608"/>
      <c r="AM27" s="608"/>
      <c r="AN27" s="608"/>
      <c r="AO27" s="608"/>
      <c r="AP27" s="608"/>
      <c r="AQ27" s="609">
        <f>SUM('PUMPS-A (1)'!AQ19:AV49)+SUM('PUMPS-A (2)'!AQ19:AV50)+SUM('PUMPS-A (3)'!AQ19:AV49)+SUM('PUMPS-A (4)'!AQ19:AV26)</f>
        <v>1355500</v>
      </c>
      <c r="AR27" s="609"/>
      <c r="AS27" s="609"/>
      <c r="AT27" s="609"/>
      <c r="AU27" s="609"/>
      <c r="AV27" s="609"/>
      <c r="AW27" s="309"/>
      <c r="AX27" s="301"/>
      <c r="AY27" s="301"/>
      <c r="AZ27" s="301"/>
      <c r="BA27" s="301"/>
      <c r="BB27" s="301"/>
      <c r="BC27" s="301"/>
      <c r="BD27" s="301"/>
      <c r="BE27" s="301"/>
      <c r="BF27" s="301"/>
      <c r="BG27" s="301"/>
      <c r="BH27" s="310"/>
    </row>
    <row r="28" spans="1:60" ht="11.65" customHeight="1">
      <c r="A28" s="294"/>
      <c r="B28" s="295"/>
      <c r="C28" s="295"/>
      <c r="D28" s="295"/>
      <c r="E28" s="295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2"/>
      <c r="U28" s="608"/>
      <c r="V28" s="608"/>
      <c r="W28" s="608"/>
      <c r="X28" s="608"/>
      <c r="Y28" s="608"/>
      <c r="Z28" s="608"/>
      <c r="AA28" s="608"/>
      <c r="AB28" s="608"/>
      <c r="AC28" s="609"/>
      <c r="AD28" s="609"/>
      <c r="AE28" s="609"/>
      <c r="AF28" s="609"/>
      <c r="AG28" s="609"/>
      <c r="AH28" s="609"/>
      <c r="AI28" s="609"/>
      <c r="AJ28" s="609"/>
      <c r="AK28" s="608"/>
      <c r="AL28" s="608"/>
      <c r="AM28" s="608"/>
      <c r="AN28" s="608"/>
      <c r="AO28" s="608"/>
      <c r="AP28" s="608"/>
      <c r="AQ28" s="609"/>
      <c r="AR28" s="609"/>
      <c r="AS28" s="609"/>
      <c r="AT28" s="609"/>
      <c r="AU28" s="609"/>
      <c r="AV28" s="609"/>
      <c r="AW28" s="291"/>
      <c r="AX28" s="293"/>
      <c r="AY28" s="293"/>
      <c r="AZ28" s="293"/>
      <c r="BA28" s="293"/>
      <c r="BB28" s="293"/>
      <c r="BC28" s="293"/>
      <c r="BD28" s="293"/>
      <c r="BE28" s="293"/>
      <c r="BF28" s="293"/>
      <c r="BG28" s="293"/>
      <c r="BH28" s="298"/>
    </row>
    <row r="29" spans="1:60" ht="11.25" customHeight="1">
      <c r="A29" s="329"/>
      <c r="B29" s="330"/>
      <c r="C29" s="330"/>
      <c r="D29" s="330"/>
      <c r="E29" s="330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34"/>
      <c r="S29" s="334"/>
      <c r="T29" s="334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335"/>
      <c r="AN29" s="335"/>
      <c r="AO29" s="335"/>
      <c r="AP29" s="335"/>
      <c r="AQ29" s="335"/>
      <c r="AR29" s="335"/>
      <c r="AS29" s="335"/>
      <c r="AT29" s="335"/>
      <c r="AU29" s="335"/>
      <c r="AV29" s="335"/>
      <c r="AW29" s="324"/>
      <c r="AX29" s="324"/>
      <c r="AY29" s="324"/>
      <c r="AZ29" s="324"/>
      <c r="BA29" s="324"/>
      <c r="BB29" s="324"/>
      <c r="BC29" s="324"/>
      <c r="BD29" s="324"/>
      <c r="BE29" s="324"/>
      <c r="BF29" s="324"/>
      <c r="BG29" s="324"/>
      <c r="BH29" s="326"/>
    </row>
    <row r="30" spans="1:60" ht="11.65" customHeight="1">
      <c r="A30" s="329"/>
      <c r="B30" s="330"/>
      <c r="C30" s="330"/>
      <c r="D30" s="330"/>
      <c r="E30" s="330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34"/>
      <c r="S30" s="334"/>
      <c r="T30" s="334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5"/>
      <c r="AU30" s="335"/>
      <c r="AV30" s="335"/>
      <c r="AW30" s="324"/>
      <c r="AX30" s="324"/>
      <c r="AY30" s="324"/>
      <c r="AZ30" s="324"/>
      <c r="BA30" s="324"/>
      <c r="BB30" s="324"/>
      <c r="BC30" s="324"/>
      <c r="BD30" s="324"/>
      <c r="BE30" s="324"/>
      <c r="BF30" s="324"/>
      <c r="BG30" s="324"/>
      <c r="BH30" s="326"/>
    </row>
    <row r="31" spans="1:60" ht="11.65" customHeight="1">
      <c r="A31" s="329"/>
      <c r="B31" s="330"/>
      <c r="C31" s="330"/>
      <c r="D31" s="330"/>
      <c r="E31" s="330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34"/>
      <c r="S31" s="334"/>
      <c r="T31" s="334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335"/>
      <c r="AN31" s="335"/>
      <c r="AO31" s="335"/>
      <c r="AP31" s="335"/>
      <c r="AQ31" s="335"/>
      <c r="AR31" s="335"/>
      <c r="AS31" s="335"/>
      <c r="AT31" s="335"/>
      <c r="AU31" s="335"/>
      <c r="AV31" s="335"/>
      <c r="AW31" s="324"/>
      <c r="AX31" s="324"/>
      <c r="AY31" s="324"/>
      <c r="AZ31" s="324"/>
      <c r="BA31" s="324"/>
      <c r="BB31" s="324"/>
      <c r="BC31" s="324"/>
      <c r="BD31" s="324"/>
      <c r="BE31" s="324"/>
      <c r="BF31" s="324"/>
      <c r="BG31" s="324"/>
      <c r="BH31" s="326"/>
    </row>
    <row r="32" spans="1:60" ht="11.65" customHeight="1">
      <c r="A32" s="329"/>
      <c r="B32" s="330"/>
      <c r="C32" s="330"/>
      <c r="D32" s="330"/>
      <c r="E32" s="330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34"/>
      <c r="S32" s="334"/>
      <c r="T32" s="334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335"/>
      <c r="AN32" s="335"/>
      <c r="AO32" s="335"/>
      <c r="AP32" s="335"/>
      <c r="AQ32" s="335"/>
      <c r="AR32" s="335"/>
      <c r="AS32" s="335"/>
      <c r="AT32" s="335"/>
      <c r="AU32" s="335"/>
      <c r="AV32" s="335"/>
      <c r="AW32" s="324"/>
      <c r="AX32" s="324"/>
      <c r="AY32" s="324"/>
      <c r="AZ32" s="324"/>
      <c r="BA32" s="324"/>
      <c r="BB32" s="324"/>
      <c r="BC32" s="324"/>
      <c r="BD32" s="324"/>
      <c r="BE32" s="324"/>
      <c r="BF32" s="324"/>
      <c r="BG32" s="324"/>
      <c r="BH32" s="326"/>
    </row>
    <row r="33" spans="1:61" ht="11.65" customHeight="1">
      <c r="A33" s="329"/>
      <c r="B33" s="330"/>
      <c r="C33" s="330"/>
      <c r="D33" s="330"/>
      <c r="E33" s="330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34"/>
      <c r="S33" s="334"/>
      <c r="T33" s="334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  <c r="AN33" s="335"/>
      <c r="AO33" s="335"/>
      <c r="AP33" s="335"/>
      <c r="AQ33" s="335"/>
      <c r="AR33" s="335"/>
      <c r="AS33" s="335"/>
      <c r="AT33" s="335"/>
      <c r="AU33" s="335"/>
      <c r="AV33" s="335"/>
      <c r="AW33" s="324"/>
      <c r="AX33" s="324"/>
      <c r="AY33" s="324"/>
      <c r="AZ33" s="324"/>
      <c r="BA33" s="324"/>
      <c r="BB33" s="324"/>
      <c r="BC33" s="324"/>
      <c r="BD33" s="324"/>
      <c r="BE33" s="324"/>
      <c r="BF33" s="324"/>
      <c r="BG33" s="324"/>
      <c r="BH33" s="326"/>
    </row>
    <row r="34" spans="1:61" ht="11.65" customHeight="1">
      <c r="A34" s="329"/>
      <c r="B34" s="330"/>
      <c r="C34" s="330"/>
      <c r="D34" s="330"/>
      <c r="E34" s="330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34"/>
      <c r="S34" s="334"/>
      <c r="T34" s="334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  <c r="BG34" s="324"/>
      <c r="BH34" s="326"/>
    </row>
    <row r="35" spans="1:61" ht="11.65" customHeight="1">
      <c r="A35" s="329"/>
      <c r="B35" s="330"/>
      <c r="C35" s="330"/>
      <c r="D35" s="330"/>
      <c r="E35" s="330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34"/>
      <c r="S35" s="334"/>
      <c r="T35" s="334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35"/>
      <c r="AV35" s="335"/>
      <c r="AW35" s="324"/>
      <c r="AX35" s="324"/>
      <c r="AY35" s="324"/>
      <c r="AZ35" s="324"/>
      <c r="BA35" s="324"/>
      <c r="BB35" s="324"/>
      <c r="BC35" s="324"/>
      <c r="BD35" s="324"/>
      <c r="BE35" s="324"/>
      <c r="BF35" s="324"/>
      <c r="BG35" s="324"/>
      <c r="BH35" s="326"/>
    </row>
    <row r="36" spans="1:61" ht="11.25" customHeight="1">
      <c r="A36" s="329"/>
      <c r="B36" s="330"/>
      <c r="C36" s="330"/>
      <c r="D36" s="330"/>
      <c r="E36" s="330"/>
      <c r="F36" s="371"/>
      <c r="G36" s="371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34"/>
      <c r="S36" s="334"/>
      <c r="T36" s="334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24"/>
      <c r="AX36" s="324"/>
      <c r="AY36" s="324"/>
      <c r="AZ36" s="324"/>
      <c r="BA36" s="324"/>
      <c r="BB36" s="324"/>
      <c r="BC36" s="324"/>
      <c r="BD36" s="324"/>
      <c r="BE36" s="324"/>
      <c r="BF36" s="324"/>
      <c r="BG36" s="324"/>
      <c r="BH36" s="326"/>
    </row>
    <row r="37" spans="1:61" ht="11.65" customHeight="1">
      <c r="A37" s="329"/>
      <c r="B37" s="330"/>
      <c r="C37" s="330"/>
      <c r="D37" s="330"/>
      <c r="E37" s="330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34"/>
      <c r="S37" s="334"/>
      <c r="T37" s="334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24"/>
      <c r="AX37" s="324"/>
      <c r="AY37" s="324"/>
      <c r="AZ37" s="324"/>
      <c r="BA37" s="324"/>
      <c r="BB37" s="324"/>
      <c r="BC37" s="324"/>
      <c r="BD37" s="324"/>
      <c r="BE37" s="324"/>
      <c r="BF37" s="324"/>
      <c r="BG37" s="324"/>
      <c r="BH37" s="326"/>
    </row>
    <row r="38" spans="1:61" ht="11.65" customHeight="1">
      <c r="A38" s="329"/>
      <c r="B38" s="330"/>
      <c r="C38" s="330"/>
      <c r="D38" s="330"/>
      <c r="E38" s="330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34"/>
      <c r="S38" s="334"/>
      <c r="T38" s="334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24"/>
      <c r="AX38" s="324"/>
      <c r="AY38" s="324"/>
      <c r="AZ38" s="324"/>
      <c r="BA38" s="324"/>
      <c r="BB38" s="324"/>
      <c r="BC38" s="324"/>
      <c r="BD38" s="324"/>
      <c r="BE38" s="324"/>
      <c r="BF38" s="324"/>
      <c r="BG38" s="324"/>
      <c r="BH38" s="326"/>
    </row>
    <row r="39" spans="1:61" ht="11.65" customHeight="1">
      <c r="A39" s="329"/>
      <c r="B39" s="330"/>
      <c r="C39" s="330"/>
      <c r="D39" s="330"/>
      <c r="E39" s="330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34"/>
      <c r="S39" s="334"/>
      <c r="T39" s="334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24"/>
      <c r="AX39" s="324"/>
      <c r="AY39" s="324"/>
      <c r="AZ39" s="324"/>
      <c r="BA39" s="324"/>
      <c r="BB39" s="324"/>
      <c r="BC39" s="324"/>
      <c r="BD39" s="324"/>
      <c r="BE39" s="324"/>
      <c r="BF39" s="324"/>
      <c r="BG39" s="324"/>
      <c r="BH39" s="326"/>
    </row>
    <row r="40" spans="1:61" ht="11.65" customHeight="1">
      <c r="A40" s="329"/>
      <c r="B40" s="330"/>
      <c r="C40" s="330"/>
      <c r="D40" s="330"/>
      <c r="E40" s="330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34"/>
      <c r="S40" s="334"/>
      <c r="T40" s="334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24"/>
      <c r="AX40" s="324"/>
      <c r="AY40" s="324"/>
      <c r="AZ40" s="324"/>
      <c r="BA40" s="324"/>
      <c r="BB40" s="324"/>
      <c r="BC40" s="324"/>
      <c r="BD40" s="324"/>
      <c r="BE40" s="324"/>
      <c r="BF40" s="324"/>
      <c r="BG40" s="324"/>
      <c r="BH40" s="326"/>
    </row>
    <row r="41" spans="1:61" s="368" customFormat="1" ht="11.25" customHeight="1">
      <c r="A41" s="329"/>
      <c r="B41" s="330"/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330"/>
      <c r="AO41" s="330"/>
      <c r="AP41" s="330"/>
      <c r="AQ41" s="330"/>
      <c r="AR41" s="330"/>
      <c r="AS41" s="330"/>
      <c r="AT41" s="330"/>
      <c r="AU41" s="330"/>
      <c r="AV41" s="330"/>
      <c r="AW41" s="330"/>
      <c r="AX41" s="330"/>
      <c r="AY41" s="330"/>
      <c r="AZ41" s="330"/>
      <c r="BA41" s="330"/>
      <c r="BB41" s="330"/>
      <c r="BC41" s="330"/>
      <c r="BD41" s="330"/>
      <c r="BE41" s="330"/>
      <c r="BF41" s="330"/>
      <c r="BG41" s="330"/>
      <c r="BH41" s="380"/>
      <c r="BI41" s="369"/>
    </row>
    <row r="42" spans="1:61" s="368" customFormat="1" ht="11.25" customHeight="1">
      <c r="A42" s="329"/>
      <c r="B42" s="330"/>
      <c r="C42" s="330"/>
      <c r="D42" s="330"/>
      <c r="E42" s="330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/>
      <c r="X42" s="330"/>
      <c r="Y42" s="330"/>
      <c r="Z42" s="330"/>
      <c r="AA42" s="330"/>
      <c r="AB42" s="330"/>
      <c r="AC42" s="330"/>
      <c r="AD42" s="330"/>
      <c r="AE42" s="330"/>
      <c r="AF42" s="330"/>
      <c r="AG42" s="330"/>
      <c r="AH42" s="330"/>
      <c r="AI42" s="330"/>
      <c r="AJ42" s="330"/>
      <c r="AK42" s="330"/>
      <c r="AL42" s="330"/>
      <c r="AM42" s="330"/>
      <c r="AN42" s="330"/>
      <c r="AO42" s="330"/>
      <c r="AP42" s="330"/>
      <c r="AQ42" s="330"/>
      <c r="AR42" s="330"/>
      <c r="AS42" s="330"/>
      <c r="AT42" s="330"/>
      <c r="AU42" s="330"/>
      <c r="AV42" s="330"/>
      <c r="AW42" s="330"/>
      <c r="AX42" s="330"/>
      <c r="AY42" s="330"/>
      <c r="AZ42" s="330"/>
      <c r="BA42" s="330"/>
      <c r="BB42" s="330"/>
      <c r="BC42" s="330"/>
      <c r="BD42" s="330"/>
      <c r="BE42" s="330"/>
      <c r="BF42" s="330"/>
      <c r="BG42" s="330"/>
      <c r="BH42" s="380"/>
      <c r="BI42" s="369"/>
    </row>
    <row r="43" spans="1:61" s="368" customFormat="1" ht="11.25" customHeight="1">
      <c r="A43" s="329"/>
      <c r="B43" s="330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330"/>
      <c r="O43" s="330"/>
      <c r="P43" s="330"/>
      <c r="Q43" s="330"/>
      <c r="R43" s="330"/>
      <c r="S43" s="330"/>
      <c r="T43" s="330"/>
      <c r="U43" s="330"/>
      <c r="V43" s="330"/>
      <c r="W43" s="330"/>
      <c r="X43" s="330"/>
      <c r="Y43" s="330"/>
      <c r="Z43" s="330"/>
      <c r="AA43" s="330"/>
      <c r="AB43" s="330"/>
      <c r="AC43" s="330"/>
      <c r="AD43" s="330"/>
      <c r="AE43" s="330"/>
      <c r="AF43" s="330"/>
      <c r="AG43" s="330"/>
      <c r="AH43" s="330"/>
      <c r="AI43" s="330"/>
      <c r="AJ43" s="330"/>
      <c r="AK43" s="330"/>
      <c r="AL43" s="330"/>
      <c r="AM43" s="330"/>
      <c r="AN43" s="330"/>
      <c r="AO43" s="330"/>
      <c r="AP43" s="330"/>
      <c r="AQ43" s="330"/>
      <c r="AR43" s="330"/>
      <c r="AS43" s="330"/>
      <c r="AT43" s="330"/>
      <c r="AU43" s="330"/>
      <c r="AV43" s="330"/>
      <c r="AW43" s="330"/>
      <c r="AX43" s="330"/>
      <c r="AY43" s="330"/>
      <c r="AZ43" s="330"/>
      <c r="BA43" s="330"/>
      <c r="BB43" s="330"/>
      <c r="BC43" s="330"/>
      <c r="BD43" s="330"/>
      <c r="BE43" s="330"/>
      <c r="BF43" s="330"/>
      <c r="BG43" s="330"/>
      <c r="BH43" s="380"/>
      <c r="BI43" s="369"/>
    </row>
    <row r="44" spans="1:61" s="368" customFormat="1" ht="11.65" customHeight="1">
      <c r="A44" s="329"/>
      <c r="B44" s="330"/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/>
      <c r="W44" s="330"/>
      <c r="X44" s="330"/>
      <c r="Y44" s="330"/>
      <c r="Z44" s="330"/>
      <c r="AA44" s="330"/>
      <c r="AB44" s="330"/>
      <c r="AC44" s="330"/>
      <c r="AD44" s="330"/>
      <c r="AE44" s="330"/>
      <c r="AF44" s="330"/>
      <c r="AG44" s="330"/>
      <c r="AH44" s="330"/>
      <c r="AI44" s="330"/>
      <c r="AJ44" s="330"/>
      <c r="AK44" s="330"/>
      <c r="AL44" s="330"/>
      <c r="AM44" s="330"/>
      <c r="AN44" s="330"/>
      <c r="AO44" s="330"/>
      <c r="AP44" s="330"/>
      <c r="AQ44" s="330"/>
      <c r="AR44" s="330"/>
      <c r="AS44" s="330"/>
      <c r="AT44" s="330"/>
      <c r="AU44" s="330"/>
      <c r="AV44" s="330"/>
      <c r="AW44" s="330"/>
      <c r="AX44" s="330"/>
      <c r="AY44" s="330"/>
      <c r="AZ44" s="330"/>
      <c r="BA44" s="330"/>
      <c r="BB44" s="330"/>
      <c r="BC44" s="330"/>
      <c r="BD44" s="330"/>
      <c r="BE44" s="330"/>
      <c r="BF44" s="330"/>
      <c r="BG44" s="330"/>
      <c r="BH44" s="380"/>
      <c r="BI44" s="369"/>
    </row>
    <row r="45" spans="1:61" s="368" customFormat="1" ht="11.65" customHeight="1">
      <c r="A45" s="329"/>
      <c r="B45" s="330"/>
      <c r="C45" s="330"/>
      <c r="D45" s="330"/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30"/>
      <c r="AF45" s="330"/>
      <c r="AG45" s="330"/>
      <c r="AH45" s="330"/>
      <c r="AI45" s="330"/>
      <c r="AJ45" s="330"/>
      <c r="AK45" s="330"/>
      <c r="AL45" s="330"/>
      <c r="AM45" s="330"/>
      <c r="AN45" s="330"/>
      <c r="AO45" s="330"/>
      <c r="AP45" s="330"/>
      <c r="AQ45" s="330"/>
      <c r="AR45" s="330"/>
      <c r="AS45" s="330"/>
      <c r="AT45" s="330"/>
      <c r="AU45" s="330"/>
      <c r="AV45" s="330"/>
      <c r="AW45" s="330"/>
      <c r="AX45" s="330"/>
      <c r="AY45" s="330"/>
      <c r="AZ45" s="330"/>
      <c r="BA45" s="330"/>
      <c r="BB45" s="330"/>
      <c r="BC45" s="330"/>
      <c r="BD45" s="330"/>
      <c r="BE45" s="330"/>
      <c r="BF45" s="330"/>
      <c r="BG45" s="330"/>
      <c r="BH45" s="380"/>
      <c r="BI45" s="369"/>
    </row>
    <row r="46" spans="1:61" s="368" customFormat="1" ht="11.65" customHeight="1">
      <c r="A46" s="329"/>
      <c r="B46" s="330"/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  <c r="W46" s="330"/>
      <c r="X46" s="330"/>
      <c r="Y46" s="330"/>
      <c r="Z46" s="330"/>
      <c r="AA46" s="330"/>
      <c r="AB46" s="330"/>
      <c r="AC46" s="330"/>
      <c r="AD46" s="330"/>
      <c r="AE46" s="330"/>
      <c r="AF46" s="330"/>
      <c r="AG46" s="330"/>
      <c r="AH46" s="330"/>
      <c r="AI46" s="330"/>
      <c r="AJ46" s="330"/>
      <c r="AK46" s="330"/>
      <c r="AL46" s="330"/>
      <c r="AM46" s="330"/>
      <c r="AN46" s="330"/>
      <c r="AO46" s="330"/>
      <c r="AP46" s="330"/>
      <c r="AQ46" s="330"/>
      <c r="AR46" s="330"/>
      <c r="AS46" s="330"/>
      <c r="AT46" s="330"/>
      <c r="AU46" s="330"/>
      <c r="AV46" s="330"/>
      <c r="AW46" s="330"/>
      <c r="AX46" s="330"/>
      <c r="AY46" s="330"/>
      <c r="AZ46" s="330"/>
      <c r="BA46" s="330"/>
      <c r="BB46" s="330"/>
      <c r="BC46" s="330"/>
      <c r="BD46" s="330"/>
      <c r="BE46" s="330"/>
      <c r="BF46" s="330"/>
      <c r="BG46" s="330"/>
      <c r="BH46" s="380"/>
      <c r="BI46" s="369"/>
    </row>
    <row r="47" spans="1:61" s="368" customFormat="1" ht="11.65" customHeight="1">
      <c r="A47" s="329"/>
      <c r="B47" s="330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  <c r="Y47" s="330"/>
      <c r="Z47" s="330"/>
      <c r="AA47" s="330"/>
      <c r="AB47" s="330"/>
      <c r="AC47" s="330"/>
      <c r="AD47" s="330"/>
      <c r="AE47" s="330"/>
      <c r="AF47" s="330"/>
      <c r="AG47" s="330"/>
      <c r="AH47" s="330"/>
      <c r="AI47" s="330"/>
      <c r="AJ47" s="330"/>
      <c r="AK47" s="330"/>
      <c r="AL47" s="330"/>
      <c r="AM47" s="330"/>
      <c r="AN47" s="330"/>
      <c r="AO47" s="330"/>
      <c r="AP47" s="330"/>
      <c r="AQ47" s="330"/>
      <c r="AR47" s="330"/>
      <c r="AS47" s="330"/>
      <c r="AT47" s="330"/>
      <c r="AU47" s="330"/>
      <c r="AV47" s="330"/>
      <c r="AW47" s="330"/>
      <c r="AX47" s="330"/>
      <c r="AY47" s="330"/>
      <c r="AZ47" s="330"/>
      <c r="BA47" s="330"/>
      <c r="BB47" s="330"/>
      <c r="BC47" s="330"/>
      <c r="BD47" s="330"/>
      <c r="BE47" s="330"/>
      <c r="BF47" s="330"/>
      <c r="BG47" s="330"/>
      <c r="BH47" s="380"/>
      <c r="BI47" s="369"/>
    </row>
    <row r="48" spans="1:61" s="368" customFormat="1" ht="11.65" customHeight="1">
      <c r="A48" s="329"/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/>
      <c r="W48" s="330"/>
      <c r="X48" s="330"/>
      <c r="Y48" s="330"/>
      <c r="Z48" s="330"/>
      <c r="AA48" s="330"/>
      <c r="AB48" s="330"/>
      <c r="AC48" s="330"/>
      <c r="AD48" s="330"/>
      <c r="AE48" s="330"/>
      <c r="AF48" s="330"/>
      <c r="AG48" s="330"/>
      <c r="AH48" s="330"/>
      <c r="AI48" s="330"/>
      <c r="AJ48" s="330"/>
      <c r="AK48" s="330"/>
      <c r="AL48" s="330"/>
      <c r="AM48" s="330"/>
      <c r="AN48" s="330"/>
      <c r="AO48" s="330"/>
      <c r="AP48" s="330"/>
      <c r="AQ48" s="330"/>
      <c r="AR48" s="330"/>
      <c r="AS48" s="330"/>
      <c r="AT48" s="330"/>
      <c r="AU48" s="330"/>
      <c r="AV48" s="330"/>
      <c r="AW48" s="330"/>
      <c r="AX48" s="330"/>
      <c r="AY48" s="330"/>
      <c r="AZ48" s="330"/>
      <c r="BA48" s="330"/>
      <c r="BB48" s="330"/>
      <c r="BC48" s="330"/>
      <c r="BD48" s="330"/>
      <c r="BE48" s="330"/>
      <c r="BF48" s="330"/>
      <c r="BG48" s="330"/>
      <c r="BH48" s="380"/>
      <c r="BI48" s="369"/>
    </row>
    <row r="49" spans="1:61" s="368" customFormat="1" ht="11.65" customHeight="1">
      <c r="A49" s="329"/>
      <c r="B49" s="330"/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330"/>
      <c r="AO49" s="330"/>
      <c r="AP49" s="330"/>
      <c r="AQ49" s="330"/>
      <c r="AR49" s="330"/>
      <c r="AS49" s="330"/>
      <c r="AT49" s="330"/>
      <c r="AU49" s="330"/>
      <c r="AV49" s="330"/>
      <c r="AW49" s="330"/>
      <c r="AX49" s="330"/>
      <c r="AY49" s="330"/>
      <c r="AZ49" s="330"/>
      <c r="BA49" s="330"/>
      <c r="BB49" s="330"/>
      <c r="BC49" s="330"/>
      <c r="BD49" s="330"/>
      <c r="BE49" s="330"/>
      <c r="BF49" s="330"/>
      <c r="BG49" s="330"/>
      <c r="BH49" s="380"/>
      <c r="BI49" s="369"/>
    </row>
    <row r="50" spans="1:61" s="368" customFormat="1" ht="11.6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/>
      <c r="W50" s="330"/>
      <c r="X50" s="330"/>
      <c r="Y50" s="330"/>
      <c r="Z50" s="330"/>
      <c r="AA50" s="330"/>
      <c r="AB50" s="330"/>
      <c r="AC50" s="330"/>
      <c r="AD50" s="330"/>
      <c r="AE50" s="330"/>
      <c r="AF50" s="330"/>
      <c r="AG50" s="330"/>
      <c r="AH50" s="330"/>
      <c r="AI50" s="330"/>
      <c r="AJ50" s="330"/>
      <c r="AK50" s="330"/>
      <c r="AL50" s="330"/>
      <c r="AM50" s="330"/>
      <c r="AN50" s="330"/>
      <c r="AO50" s="330"/>
      <c r="AP50" s="330"/>
      <c r="AQ50" s="330"/>
      <c r="AR50" s="330"/>
      <c r="AS50" s="330"/>
      <c r="AT50" s="330"/>
      <c r="AU50" s="330"/>
      <c r="AV50" s="330"/>
      <c r="AW50" s="330"/>
      <c r="AX50" s="330"/>
      <c r="AY50" s="330"/>
      <c r="AZ50" s="330"/>
      <c r="BA50" s="330"/>
      <c r="BB50" s="330"/>
      <c r="BC50" s="330"/>
      <c r="BD50" s="330"/>
      <c r="BE50" s="330"/>
      <c r="BF50" s="330"/>
      <c r="BG50" s="330"/>
      <c r="BH50" s="380"/>
      <c r="BI50" s="369"/>
    </row>
    <row r="51" spans="1:61" s="368" customFormat="1" ht="13.5" customHeight="1" thickBot="1">
      <c r="A51" s="331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2"/>
      <c r="AK51" s="332"/>
      <c r="AL51" s="332"/>
      <c r="AM51" s="332"/>
      <c r="AN51" s="332"/>
      <c r="AO51" s="332"/>
      <c r="AP51" s="332"/>
      <c r="AQ51" s="332"/>
      <c r="AR51" s="332"/>
      <c r="AS51" s="332"/>
      <c r="AT51" s="332"/>
      <c r="AU51" s="332"/>
      <c r="AV51" s="332"/>
      <c r="AW51" s="332"/>
      <c r="AX51" s="332"/>
      <c r="AY51" s="332"/>
      <c r="AZ51" s="332"/>
      <c r="BA51" s="332"/>
      <c r="BB51" s="332"/>
      <c r="BC51" s="332"/>
      <c r="BD51" s="332"/>
      <c r="BE51" s="332"/>
      <c r="BF51" s="332"/>
      <c r="BG51" s="332"/>
      <c r="BH51" s="381"/>
      <c r="BI51" s="369"/>
    </row>
  </sheetData>
  <mergeCells count="54">
    <mergeCell ref="U27:AB28"/>
    <mergeCell ref="AC27:AJ28"/>
    <mergeCell ref="AK27:AP28"/>
    <mergeCell ref="AQ27:AV28"/>
    <mergeCell ref="F21:Q21"/>
    <mergeCell ref="F23:Q23"/>
    <mergeCell ref="F24:Q24"/>
    <mergeCell ref="F22:Q22"/>
    <mergeCell ref="F25:Q25"/>
    <mergeCell ref="F26:Q26"/>
    <mergeCell ref="A10:M11"/>
    <mergeCell ref="AW16:BH18"/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AT983071:WAU983074 BE65570:BF65573 IK65567:IL65570 SG65567:SH65570 ACC65567:ACD65570 ALY65567:ALZ65570 AVU65567:AVV65570 BFQ65567:BFR65570 BPM65567:BPN65570 BZI65567:BZJ65570 CJE65567:CJF65570 CTA65567:CTB65570 DCW65567:DCX65570 DMS65567:DMT65570 DWO65567:DWP65570 EGK65567:EGL65570 EQG65567:EQH65570 FAC65567:FAD65570 FJY65567:FJZ65570 FTU65567:FTV65570 GDQ65567:GDR65570 GNM65567:GNN65570 GXI65567:GXJ65570 HHE65567:HHF65570 HRA65567:HRB65570 IAW65567:IAX65570 IKS65567:IKT65570 IUO65567:IUP65570 JEK65567:JEL65570 JOG65567:JOH65570 JYC65567:JYD65570 KHY65567:KHZ65570 KRU65567:KRV65570 LBQ65567:LBR65570 LLM65567:LLN65570 LVI65567:LVJ65570 MFE65567:MFF65570 MPA65567:MPB65570 MYW65567:MYX65570 NIS65567:NIT65570 NSO65567:NSP65570 OCK65567:OCL65570 OMG65567:OMH65570 OWC65567:OWD65570 PFY65567:PFZ65570 PPU65567:PPV65570 PZQ65567:PZR65570 QJM65567:QJN65570 QTI65567:QTJ65570 RDE65567:RDF65570 RNA65567:RNB65570 RWW65567:RWX65570 SGS65567:SGT65570 SQO65567:SQP65570 TAK65567:TAL65570 TKG65567:TKH65570 TUC65567:TUD65570 UDY65567:UDZ65570 UNU65567:UNV65570 UXQ65567:UXR65570 VHM65567:VHN65570 VRI65567:VRJ65570 WBE65567:WBF65570 WLA65567:WLB65570 WUW65567:WUX65570 BE131106:BF131109 IK131103:IL131106 SG131103:SH131106 ACC131103:ACD131106 ALY131103:ALZ131106 AVU131103:AVV131106 BFQ131103:BFR131106 BPM131103:BPN131106 BZI131103:BZJ131106 CJE131103:CJF131106 CTA131103:CTB131106 DCW131103:DCX131106 DMS131103:DMT131106 DWO131103:DWP131106 EGK131103:EGL131106 EQG131103:EQH131106 FAC131103:FAD131106 FJY131103:FJZ131106 FTU131103:FTV131106 GDQ131103:GDR131106 GNM131103:GNN131106 GXI131103:GXJ131106 HHE131103:HHF131106 HRA131103:HRB131106 IAW131103:IAX131106 IKS131103:IKT131106 IUO131103:IUP131106 JEK131103:JEL131106 JOG131103:JOH131106 JYC131103:JYD131106 KHY131103:KHZ131106 KRU131103:KRV131106 LBQ131103:LBR131106 LLM131103:LLN131106 LVI131103:LVJ131106 MFE131103:MFF131106 MPA131103:MPB131106 MYW131103:MYX131106 NIS131103:NIT131106 NSO131103:NSP131106 OCK131103:OCL131106 OMG131103:OMH131106 OWC131103:OWD131106 PFY131103:PFZ131106 PPU131103:PPV131106 PZQ131103:PZR131106 QJM131103:QJN131106 QTI131103:QTJ131106 RDE131103:RDF131106 RNA131103:RNB131106 RWW131103:RWX131106 SGS131103:SGT131106 SQO131103:SQP131106 TAK131103:TAL131106 TKG131103:TKH131106 TUC131103:TUD131106 UDY131103:UDZ131106 UNU131103:UNV131106 UXQ131103:UXR131106 VHM131103:VHN131106 VRI131103:VRJ131106 WBE131103:WBF131106 WLA131103:WLB131106 WUW131103:WUX131106 BE196642:BF196645 IK196639:IL196642 SG196639:SH196642 ACC196639:ACD196642 ALY196639:ALZ196642 AVU196639:AVV196642 BFQ196639:BFR196642 BPM196639:BPN196642 BZI196639:BZJ196642 CJE196639:CJF196642 CTA196639:CTB196642 DCW196639:DCX196642 DMS196639:DMT196642 DWO196639:DWP196642 EGK196639:EGL196642 EQG196639:EQH196642 FAC196639:FAD196642 FJY196639:FJZ196642 FTU196639:FTV196642 GDQ196639:GDR196642 GNM196639:GNN196642 GXI196639:GXJ196642 HHE196639:HHF196642 HRA196639:HRB196642 IAW196639:IAX196642 IKS196639:IKT196642 IUO196639:IUP196642 JEK196639:JEL196642 JOG196639:JOH196642 JYC196639:JYD196642 KHY196639:KHZ196642 KRU196639:KRV196642 LBQ196639:LBR196642 LLM196639:LLN196642 LVI196639:LVJ196642 MFE196639:MFF196642 MPA196639:MPB196642 MYW196639:MYX196642 NIS196639:NIT196642 NSO196639:NSP196642 OCK196639:OCL196642 OMG196639:OMH196642 OWC196639:OWD196642 PFY196639:PFZ196642 PPU196639:PPV196642 PZQ196639:PZR196642 QJM196639:QJN196642 QTI196639:QTJ196642 RDE196639:RDF196642 RNA196639:RNB196642 RWW196639:RWX196642 SGS196639:SGT196642 SQO196639:SQP196642 TAK196639:TAL196642 TKG196639:TKH196642 TUC196639:TUD196642 UDY196639:UDZ196642 UNU196639:UNV196642 UXQ196639:UXR196642 VHM196639:VHN196642 VRI196639:VRJ196642 WBE196639:WBF196642 WLA196639:WLB196642 WUW196639:WUX196642 BE262178:BF262181 IK262175:IL262178 SG262175:SH262178 ACC262175:ACD262178 ALY262175:ALZ262178 AVU262175:AVV262178 BFQ262175:BFR262178 BPM262175:BPN262178 BZI262175:BZJ262178 CJE262175:CJF262178 CTA262175:CTB262178 DCW262175:DCX262178 DMS262175:DMT262178 DWO262175:DWP262178 EGK262175:EGL262178 EQG262175:EQH262178 FAC262175:FAD262178 FJY262175:FJZ262178 FTU262175:FTV262178 GDQ262175:GDR262178 GNM262175:GNN262178 GXI262175:GXJ262178 HHE262175:HHF262178 HRA262175:HRB262178 IAW262175:IAX262178 IKS262175:IKT262178 IUO262175:IUP262178 JEK262175:JEL262178 JOG262175:JOH262178 JYC262175:JYD262178 KHY262175:KHZ262178 KRU262175:KRV262178 LBQ262175:LBR262178 LLM262175:LLN262178 LVI262175:LVJ262178 MFE262175:MFF262178 MPA262175:MPB262178 MYW262175:MYX262178 NIS262175:NIT262178 NSO262175:NSP262178 OCK262175:OCL262178 OMG262175:OMH262178 OWC262175:OWD262178 PFY262175:PFZ262178 PPU262175:PPV262178 PZQ262175:PZR262178 QJM262175:QJN262178 QTI262175:QTJ262178 RDE262175:RDF262178 RNA262175:RNB262178 RWW262175:RWX262178 SGS262175:SGT262178 SQO262175:SQP262178 TAK262175:TAL262178 TKG262175:TKH262178 TUC262175:TUD262178 UDY262175:UDZ262178 UNU262175:UNV262178 UXQ262175:UXR262178 VHM262175:VHN262178 VRI262175:VRJ262178 WBE262175:WBF262178 WLA262175:WLB262178 WUW262175:WUX262178 BE327714:BF327717 IK327711:IL327714 SG327711:SH327714 ACC327711:ACD327714 ALY327711:ALZ327714 AVU327711:AVV327714 BFQ327711:BFR327714 BPM327711:BPN327714 BZI327711:BZJ327714 CJE327711:CJF327714 CTA327711:CTB327714 DCW327711:DCX327714 DMS327711:DMT327714 DWO327711:DWP327714 EGK327711:EGL327714 EQG327711:EQH327714 FAC327711:FAD327714 FJY327711:FJZ327714 FTU327711:FTV327714 GDQ327711:GDR327714 GNM327711:GNN327714 GXI327711:GXJ327714 HHE327711:HHF327714 HRA327711:HRB327714 IAW327711:IAX327714 IKS327711:IKT327714 IUO327711:IUP327714 JEK327711:JEL327714 JOG327711:JOH327714 JYC327711:JYD327714 KHY327711:KHZ327714 KRU327711:KRV327714 LBQ327711:LBR327714 LLM327711:LLN327714 LVI327711:LVJ327714 MFE327711:MFF327714 MPA327711:MPB327714 MYW327711:MYX327714 NIS327711:NIT327714 NSO327711:NSP327714 OCK327711:OCL327714 OMG327711:OMH327714 OWC327711:OWD327714 PFY327711:PFZ327714 PPU327711:PPV327714 PZQ327711:PZR327714 QJM327711:QJN327714 QTI327711:QTJ327714 RDE327711:RDF327714 RNA327711:RNB327714 RWW327711:RWX327714 SGS327711:SGT327714 SQO327711:SQP327714 TAK327711:TAL327714 TKG327711:TKH327714 TUC327711:TUD327714 UDY327711:UDZ327714 UNU327711:UNV327714 UXQ327711:UXR327714 VHM327711:VHN327714 VRI327711:VRJ327714 WBE327711:WBF327714 WLA327711:WLB327714 WUW327711:WUX327714 BE393250:BF393253 IK393247:IL393250 SG393247:SH393250 ACC393247:ACD393250 ALY393247:ALZ393250 AVU393247:AVV393250 BFQ393247:BFR393250 BPM393247:BPN393250 BZI393247:BZJ393250 CJE393247:CJF393250 CTA393247:CTB393250 DCW393247:DCX393250 DMS393247:DMT393250 DWO393247:DWP393250 EGK393247:EGL393250 EQG393247:EQH393250 FAC393247:FAD393250 FJY393247:FJZ393250 FTU393247:FTV393250 GDQ393247:GDR393250 GNM393247:GNN393250 GXI393247:GXJ393250 HHE393247:HHF393250 HRA393247:HRB393250 IAW393247:IAX393250 IKS393247:IKT393250 IUO393247:IUP393250 JEK393247:JEL393250 JOG393247:JOH393250 JYC393247:JYD393250 KHY393247:KHZ393250 KRU393247:KRV393250 LBQ393247:LBR393250 LLM393247:LLN393250 LVI393247:LVJ393250 MFE393247:MFF393250 MPA393247:MPB393250 MYW393247:MYX393250 NIS393247:NIT393250 NSO393247:NSP393250 OCK393247:OCL393250 OMG393247:OMH393250 OWC393247:OWD393250 PFY393247:PFZ393250 PPU393247:PPV393250 PZQ393247:PZR393250 QJM393247:QJN393250 QTI393247:QTJ393250 RDE393247:RDF393250 RNA393247:RNB393250 RWW393247:RWX393250 SGS393247:SGT393250 SQO393247:SQP393250 TAK393247:TAL393250 TKG393247:TKH393250 TUC393247:TUD393250 UDY393247:UDZ393250 UNU393247:UNV393250 UXQ393247:UXR393250 VHM393247:VHN393250 VRI393247:VRJ393250 WBE393247:WBF393250 WLA393247:WLB393250 WUW393247:WUX393250 BE458786:BF458789 IK458783:IL458786 SG458783:SH458786 ACC458783:ACD458786 ALY458783:ALZ458786 AVU458783:AVV458786 BFQ458783:BFR458786 BPM458783:BPN458786 BZI458783:BZJ458786 CJE458783:CJF458786 CTA458783:CTB458786 DCW458783:DCX458786 DMS458783:DMT458786 DWO458783:DWP458786 EGK458783:EGL458786 EQG458783:EQH458786 FAC458783:FAD458786 FJY458783:FJZ458786 FTU458783:FTV458786 GDQ458783:GDR458786 GNM458783:GNN458786 GXI458783:GXJ458786 HHE458783:HHF458786 HRA458783:HRB458786 IAW458783:IAX458786 IKS458783:IKT458786 IUO458783:IUP458786 JEK458783:JEL458786 JOG458783:JOH458786 JYC458783:JYD458786 KHY458783:KHZ458786 KRU458783:KRV458786 LBQ458783:LBR458786 LLM458783:LLN458786 LVI458783:LVJ458786 MFE458783:MFF458786 MPA458783:MPB458786 MYW458783:MYX458786 NIS458783:NIT458786 NSO458783:NSP458786 OCK458783:OCL458786 OMG458783:OMH458786 OWC458783:OWD458786 PFY458783:PFZ458786 PPU458783:PPV458786 PZQ458783:PZR458786 QJM458783:QJN458786 QTI458783:QTJ458786 RDE458783:RDF458786 RNA458783:RNB458786 RWW458783:RWX458786 SGS458783:SGT458786 SQO458783:SQP458786 TAK458783:TAL458786 TKG458783:TKH458786 TUC458783:TUD458786 UDY458783:UDZ458786 UNU458783:UNV458786 UXQ458783:UXR458786 VHM458783:VHN458786 VRI458783:VRJ458786 WBE458783:WBF458786 WLA458783:WLB458786 WUW458783:WUX458786 BE524322:BF524325 IK524319:IL524322 SG524319:SH524322 ACC524319:ACD524322 ALY524319:ALZ524322 AVU524319:AVV524322 BFQ524319:BFR524322 BPM524319:BPN524322 BZI524319:BZJ524322 CJE524319:CJF524322 CTA524319:CTB524322 DCW524319:DCX524322 DMS524319:DMT524322 DWO524319:DWP524322 EGK524319:EGL524322 EQG524319:EQH524322 FAC524319:FAD524322 FJY524319:FJZ524322 FTU524319:FTV524322 GDQ524319:GDR524322 GNM524319:GNN524322 GXI524319:GXJ524322 HHE524319:HHF524322 HRA524319:HRB524322 IAW524319:IAX524322 IKS524319:IKT524322 IUO524319:IUP524322 JEK524319:JEL524322 JOG524319:JOH524322 JYC524319:JYD524322 KHY524319:KHZ524322 KRU524319:KRV524322 LBQ524319:LBR524322 LLM524319:LLN524322 LVI524319:LVJ524322 MFE524319:MFF524322 MPA524319:MPB524322 MYW524319:MYX524322 NIS524319:NIT524322 NSO524319:NSP524322 OCK524319:OCL524322 OMG524319:OMH524322 OWC524319:OWD524322 PFY524319:PFZ524322 PPU524319:PPV524322 PZQ524319:PZR524322 QJM524319:QJN524322 QTI524319:QTJ524322 RDE524319:RDF524322 RNA524319:RNB524322 RWW524319:RWX524322 SGS524319:SGT524322 SQO524319:SQP524322 TAK524319:TAL524322 TKG524319:TKH524322 TUC524319:TUD524322 UDY524319:UDZ524322 UNU524319:UNV524322 UXQ524319:UXR524322 VHM524319:VHN524322 VRI524319:VRJ524322 WBE524319:WBF524322 WLA524319:WLB524322 WUW524319:WUX524322 BE589858:BF589861 IK589855:IL589858 SG589855:SH589858 ACC589855:ACD589858 ALY589855:ALZ589858 AVU589855:AVV589858 BFQ589855:BFR589858 BPM589855:BPN589858 BZI589855:BZJ589858 CJE589855:CJF589858 CTA589855:CTB589858 DCW589855:DCX589858 DMS589855:DMT589858 DWO589855:DWP589858 EGK589855:EGL589858 EQG589855:EQH589858 FAC589855:FAD589858 FJY589855:FJZ589858 FTU589855:FTV589858 GDQ589855:GDR589858 GNM589855:GNN589858 GXI589855:GXJ589858 HHE589855:HHF589858 HRA589855:HRB589858 IAW589855:IAX589858 IKS589855:IKT589858 IUO589855:IUP589858 JEK589855:JEL589858 JOG589855:JOH589858 JYC589855:JYD589858 KHY589855:KHZ589858 KRU589855:KRV589858 LBQ589855:LBR589858 LLM589855:LLN589858 LVI589855:LVJ589858 MFE589855:MFF589858 MPA589855:MPB589858 MYW589855:MYX589858 NIS589855:NIT589858 NSO589855:NSP589858 OCK589855:OCL589858 OMG589855:OMH589858 OWC589855:OWD589858 PFY589855:PFZ589858 PPU589855:PPV589858 PZQ589855:PZR589858 QJM589855:QJN589858 QTI589855:QTJ589858 RDE589855:RDF589858 RNA589855:RNB589858 RWW589855:RWX589858 SGS589855:SGT589858 SQO589855:SQP589858 TAK589855:TAL589858 TKG589855:TKH589858 TUC589855:TUD589858 UDY589855:UDZ589858 UNU589855:UNV589858 UXQ589855:UXR589858 VHM589855:VHN589858 VRI589855:VRJ589858 WBE589855:WBF589858 WLA589855:WLB589858 WUW589855:WUX589858 BE655394:BF655397 IK655391:IL655394 SG655391:SH655394 ACC655391:ACD655394 ALY655391:ALZ655394 AVU655391:AVV655394 BFQ655391:BFR655394 BPM655391:BPN655394 BZI655391:BZJ655394 CJE655391:CJF655394 CTA655391:CTB655394 DCW655391:DCX655394 DMS655391:DMT655394 DWO655391:DWP655394 EGK655391:EGL655394 EQG655391:EQH655394 FAC655391:FAD655394 FJY655391:FJZ655394 FTU655391:FTV655394 GDQ655391:GDR655394 GNM655391:GNN655394 GXI655391:GXJ655394 HHE655391:HHF655394 HRA655391:HRB655394 IAW655391:IAX655394 IKS655391:IKT655394 IUO655391:IUP655394 JEK655391:JEL655394 JOG655391:JOH655394 JYC655391:JYD655394 KHY655391:KHZ655394 KRU655391:KRV655394 LBQ655391:LBR655394 LLM655391:LLN655394 LVI655391:LVJ655394 MFE655391:MFF655394 MPA655391:MPB655394 MYW655391:MYX655394 NIS655391:NIT655394 NSO655391:NSP655394 OCK655391:OCL655394 OMG655391:OMH655394 OWC655391:OWD655394 PFY655391:PFZ655394 PPU655391:PPV655394 PZQ655391:PZR655394 QJM655391:QJN655394 QTI655391:QTJ655394 RDE655391:RDF655394 RNA655391:RNB655394 RWW655391:RWX655394 SGS655391:SGT655394 SQO655391:SQP655394 TAK655391:TAL655394 TKG655391:TKH655394 TUC655391:TUD655394 UDY655391:UDZ655394 UNU655391:UNV655394 UXQ655391:UXR655394 VHM655391:VHN655394 VRI655391:VRJ655394 WBE655391:WBF655394 WLA655391:WLB655394 WUW655391:WUX655394 BE720930:BF720933 IK720927:IL720930 SG720927:SH720930 ACC720927:ACD720930 ALY720927:ALZ720930 AVU720927:AVV720930 BFQ720927:BFR720930 BPM720927:BPN720930 BZI720927:BZJ720930 CJE720927:CJF720930 CTA720927:CTB720930 DCW720927:DCX720930 DMS720927:DMT720930 DWO720927:DWP720930 EGK720927:EGL720930 EQG720927:EQH720930 FAC720927:FAD720930 FJY720927:FJZ720930 FTU720927:FTV720930 GDQ720927:GDR720930 GNM720927:GNN720930 GXI720927:GXJ720930 HHE720927:HHF720930 HRA720927:HRB720930 IAW720927:IAX720930 IKS720927:IKT720930 IUO720927:IUP720930 JEK720927:JEL720930 JOG720927:JOH720930 JYC720927:JYD720930 KHY720927:KHZ720930 KRU720927:KRV720930 LBQ720927:LBR720930 LLM720927:LLN720930 LVI720927:LVJ720930 MFE720927:MFF720930 MPA720927:MPB720930 MYW720927:MYX720930 NIS720927:NIT720930 NSO720927:NSP720930 OCK720927:OCL720930 OMG720927:OMH720930 OWC720927:OWD720930 PFY720927:PFZ720930 PPU720927:PPV720930 PZQ720927:PZR720930 QJM720927:QJN720930 QTI720927:QTJ720930 RDE720927:RDF720930 RNA720927:RNB720930 RWW720927:RWX720930 SGS720927:SGT720930 SQO720927:SQP720930 TAK720927:TAL720930 TKG720927:TKH720930 TUC720927:TUD720930 UDY720927:UDZ720930 UNU720927:UNV720930 UXQ720927:UXR720930 VHM720927:VHN720930 VRI720927:VRJ720930 WBE720927:WBF720930 WLA720927:WLB720930 WUW720927:WUX720930 BE786466:BF786469 IK786463:IL786466 SG786463:SH786466 ACC786463:ACD786466 ALY786463:ALZ786466 AVU786463:AVV786466 BFQ786463:BFR786466 BPM786463:BPN786466 BZI786463:BZJ786466 CJE786463:CJF786466 CTA786463:CTB786466 DCW786463:DCX786466 DMS786463:DMT786466 DWO786463:DWP786466 EGK786463:EGL786466 EQG786463:EQH786466 FAC786463:FAD786466 FJY786463:FJZ786466 FTU786463:FTV786466 GDQ786463:GDR786466 GNM786463:GNN786466 GXI786463:GXJ786466 HHE786463:HHF786466 HRA786463:HRB786466 IAW786463:IAX786466 IKS786463:IKT786466 IUO786463:IUP786466 JEK786463:JEL786466 JOG786463:JOH786466 JYC786463:JYD786466 KHY786463:KHZ786466 KRU786463:KRV786466 LBQ786463:LBR786466 LLM786463:LLN786466 LVI786463:LVJ786466 MFE786463:MFF786466 MPA786463:MPB786466 MYW786463:MYX786466 NIS786463:NIT786466 NSO786463:NSP786466 OCK786463:OCL786466 OMG786463:OMH786466 OWC786463:OWD786466 PFY786463:PFZ786466 PPU786463:PPV786466 PZQ786463:PZR786466 QJM786463:QJN786466 QTI786463:QTJ786466 RDE786463:RDF786466 RNA786463:RNB786466 RWW786463:RWX786466 SGS786463:SGT786466 SQO786463:SQP786466 TAK786463:TAL786466 TKG786463:TKH786466 TUC786463:TUD786466 UDY786463:UDZ786466 UNU786463:UNV786466 UXQ786463:UXR786466 VHM786463:VHN786466 VRI786463:VRJ786466 WBE786463:WBF786466 WLA786463:WLB786466 WUW786463:WUX786466 BE852002:BF852005 IK851999:IL852002 SG851999:SH852002 ACC851999:ACD852002 ALY851999:ALZ852002 AVU851999:AVV852002 BFQ851999:BFR852002 BPM851999:BPN852002 BZI851999:BZJ852002 CJE851999:CJF852002 CTA851999:CTB852002 DCW851999:DCX852002 DMS851999:DMT852002 DWO851999:DWP852002 EGK851999:EGL852002 EQG851999:EQH852002 FAC851999:FAD852002 FJY851999:FJZ852002 FTU851999:FTV852002 GDQ851999:GDR852002 GNM851999:GNN852002 GXI851999:GXJ852002 HHE851999:HHF852002 HRA851999:HRB852002 IAW851999:IAX852002 IKS851999:IKT852002 IUO851999:IUP852002 JEK851999:JEL852002 JOG851999:JOH852002 JYC851999:JYD852002 KHY851999:KHZ852002 KRU851999:KRV852002 LBQ851999:LBR852002 LLM851999:LLN852002 LVI851999:LVJ852002 MFE851999:MFF852002 MPA851999:MPB852002 MYW851999:MYX852002 NIS851999:NIT852002 NSO851999:NSP852002 OCK851999:OCL852002 OMG851999:OMH852002 OWC851999:OWD852002 PFY851999:PFZ852002 PPU851999:PPV852002 PZQ851999:PZR852002 QJM851999:QJN852002 QTI851999:QTJ852002 RDE851999:RDF852002 RNA851999:RNB852002 RWW851999:RWX852002 SGS851999:SGT852002 SQO851999:SQP852002 TAK851999:TAL852002 TKG851999:TKH852002 TUC851999:TUD852002 UDY851999:UDZ852002 UNU851999:UNV852002 UXQ851999:UXR852002 VHM851999:VHN852002 VRI851999:VRJ852002 WBE851999:WBF852002 WLA851999:WLB852002 WUW851999:WUX852002 BE917538:BF917541 IK917535:IL917538 SG917535:SH917538 ACC917535:ACD917538 ALY917535:ALZ917538 AVU917535:AVV917538 BFQ917535:BFR917538 BPM917535:BPN917538 BZI917535:BZJ917538 CJE917535:CJF917538 CTA917535:CTB917538 DCW917535:DCX917538 DMS917535:DMT917538 DWO917535:DWP917538 EGK917535:EGL917538 EQG917535:EQH917538 FAC917535:FAD917538 FJY917535:FJZ917538 FTU917535:FTV917538 GDQ917535:GDR917538 GNM917535:GNN917538 GXI917535:GXJ917538 HHE917535:HHF917538 HRA917535:HRB917538 IAW917535:IAX917538 IKS917535:IKT917538 IUO917535:IUP917538 JEK917535:JEL917538 JOG917535:JOH917538 JYC917535:JYD917538 KHY917535:KHZ917538 KRU917535:KRV917538 LBQ917535:LBR917538 LLM917535:LLN917538 LVI917535:LVJ917538 MFE917535:MFF917538 MPA917535:MPB917538 MYW917535:MYX917538 NIS917535:NIT917538 NSO917535:NSP917538 OCK917535:OCL917538 OMG917535:OMH917538 OWC917535:OWD917538 PFY917535:PFZ917538 PPU917535:PPV917538 PZQ917535:PZR917538 QJM917535:QJN917538 QTI917535:QTJ917538 RDE917535:RDF917538 RNA917535:RNB917538 RWW917535:RWX917538 SGS917535:SGT917538 SQO917535:SQP917538 TAK917535:TAL917538 TKG917535:TKH917538 TUC917535:TUD917538 UDY917535:UDZ917538 UNU917535:UNV917538 UXQ917535:UXR917538 VHM917535:VHN917538 VRI917535:VRJ917538 WBE917535:WBF917538 WLA917535:WLB917538 WUW917535:WUX917538 BE983074:BF983077 IK983071:IL983074 SG983071:SH983074 ACC983071:ACD983074 ALY983071:ALZ983074 AVU983071:AVV983074 BFQ983071:BFR983074 BPM983071:BPN983074 BZI983071:BZJ983074 CJE983071:CJF983074 CTA983071:CTB983074 DCW983071:DCX983074 DMS983071:DMT983074 DWO983071:DWP983074 EGK983071:EGL983074 EQG983071:EQH983074 FAC983071:FAD983074 FJY983071:FJZ983074 FTU983071:FTV983074 GDQ983071:GDR983074 GNM983071:GNN983074 GXI983071:GXJ983074 HHE983071:HHF983074 HRA983071:HRB983074 IAW983071:IAX983074 IKS983071:IKT983074 IUO983071:IUP983074 JEK983071:JEL983074 JOG983071:JOH983074 JYC983071:JYD983074 KHY983071:KHZ983074 KRU983071:KRV983074 LBQ983071:LBR983074 LLM983071:LLN983074 LVI983071:LVJ983074 MFE983071:MFF983074 MPA983071:MPB983074 MYW983071:MYX983074 NIS983071:NIT983074 NSO983071:NSP983074 OCK983071:OCL983074 OMG983071:OMH983074 OWC983071:OWD983074 PFY983071:PFZ983074 PPU983071:PPV983074 PZQ983071:PZR983074 QJM983071:QJN983074 QTI983071:QTJ983074 RDE983071:RDF983074 RNA983071:RNB983074 RWW983071:RWX983074 SGS983071:SGT983074 SQO983071:SQP983074 TAK983071:TAL983074 TKG983071:TKH983074 TUC983071:TUD983074 UDY983071:UDZ983074 UNU983071:UNV983074 UXQ983071:UXR983074 VHM983071:VHN983074 VRI983071:VRJ983074 WBE983071:WBF983074 WLA983071:WLB983074 WUW983071:WUX983074 WKP983071:WKQ983074 O65570:P65573 HO65567:HP65570 RK65567:RL65570 ABG65567:ABH65570 ALC65567:ALD65570 AUY65567:AUZ65570 BEU65567:BEV65570 BOQ65567:BOR65570 BYM65567:BYN65570 CII65567:CIJ65570 CSE65567:CSF65570 DCA65567:DCB65570 DLW65567:DLX65570 DVS65567:DVT65570 EFO65567:EFP65570 EPK65567:EPL65570 EZG65567:EZH65570 FJC65567:FJD65570 FSY65567:FSZ65570 GCU65567:GCV65570 GMQ65567:GMR65570 GWM65567:GWN65570 HGI65567:HGJ65570 HQE65567:HQF65570 IAA65567:IAB65570 IJW65567:IJX65570 ITS65567:ITT65570 JDO65567:JDP65570 JNK65567:JNL65570 JXG65567:JXH65570 KHC65567:KHD65570 KQY65567:KQZ65570 LAU65567:LAV65570 LKQ65567:LKR65570 LUM65567:LUN65570 MEI65567:MEJ65570 MOE65567:MOF65570 MYA65567:MYB65570 NHW65567:NHX65570 NRS65567:NRT65570 OBO65567:OBP65570 OLK65567:OLL65570 OVG65567:OVH65570 PFC65567:PFD65570 POY65567:POZ65570 PYU65567:PYV65570 QIQ65567:QIR65570 QSM65567:QSN65570 RCI65567:RCJ65570 RME65567:RMF65570 RWA65567:RWB65570 SFW65567:SFX65570 SPS65567:SPT65570 SZO65567:SZP65570 TJK65567:TJL65570 TTG65567:TTH65570 UDC65567:UDD65570 UMY65567:UMZ65570 UWU65567:UWV65570 VGQ65567:VGR65570 VQM65567:VQN65570 WAI65567:WAJ65570 WKE65567:WKF65570 WUA65567:WUB65570 O131106:P131109 HO131103:HP131106 RK131103:RL131106 ABG131103:ABH131106 ALC131103:ALD131106 AUY131103:AUZ131106 BEU131103:BEV131106 BOQ131103:BOR131106 BYM131103:BYN131106 CII131103:CIJ131106 CSE131103:CSF131106 DCA131103:DCB131106 DLW131103:DLX131106 DVS131103:DVT131106 EFO131103:EFP131106 EPK131103:EPL131106 EZG131103:EZH131106 FJC131103:FJD131106 FSY131103:FSZ131106 GCU131103:GCV131106 GMQ131103:GMR131106 GWM131103:GWN131106 HGI131103:HGJ131106 HQE131103:HQF131106 IAA131103:IAB131106 IJW131103:IJX131106 ITS131103:ITT131106 JDO131103:JDP131106 JNK131103:JNL131106 JXG131103:JXH131106 KHC131103:KHD131106 KQY131103:KQZ131106 LAU131103:LAV131106 LKQ131103:LKR131106 LUM131103:LUN131106 MEI131103:MEJ131106 MOE131103:MOF131106 MYA131103:MYB131106 NHW131103:NHX131106 NRS131103:NRT131106 OBO131103:OBP131106 OLK131103:OLL131106 OVG131103:OVH131106 PFC131103:PFD131106 POY131103:POZ131106 PYU131103:PYV131106 QIQ131103:QIR131106 QSM131103:QSN131106 RCI131103:RCJ131106 RME131103:RMF131106 RWA131103:RWB131106 SFW131103:SFX131106 SPS131103:SPT131106 SZO131103:SZP131106 TJK131103:TJL131106 TTG131103:TTH131106 UDC131103:UDD131106 UMY131103:UMZ131106 UWU131103:UWV131106 VGQ131103:VGR131106 VQM131103:VQN131106 WAI131103:WAJ131106 WKE131103:WKF131106 WUA131103:WUB131106 O196642:P196645 HO196639:HP196642 RK196639:RL196642 ABG196639:ABH196642 ALC196639:ALD196642 AUY196639:AUZ196642 BEU196639:BEV196642 BOQ196639:BOR196642 BYM196639:BYN196642 CII196639:CIJ196642 CSE196639:CSF196642 DCA196639:DCB196642 DLW196639:DLX196642 DVS196639:DVT196642 EFO196639:EFP196642 EPK196639:EPL196642 EZG196639:EZH196642 FJC196639:FJD196642 FSY196639:FSZ196642 GCU196639:GCV196642 GMQ196639:GMR196642 GWM196639:GWN196642 HGI196639:HGJ196642 HQE196639:HQF196642 IAA196639:IAB196642 IJW196639:IJX196642 ITS196639:ITT196642 JDO196639:JDP196642 JNK196639:JNL196642 JXG196639:JXH196642 KHC196639:KHD196642 KQY196639:KQZ196642 LAU196639:LAV196642 LKQ196639:LKR196642 LUM196639:LUN196642 MEI196639:MEJ196642 MOE196639:MOF196642 MYA196639:MYB196642 NHW196639:NHX196642 NRS196639:NRT196642 OBO196639:OBP196642 OLK196639:OLL196642 OVG196639:OVH196642 PFC196639:PFD196642 POY196639:POZ196642 PYU196639:PYV196642 QIQ196639:QIR196642 QSM196639:QSN196642 RCI196639:RCJ196642 RME196639:RMF196642 RWA196639:RWB196642 SFW196639:SFX196642 SPS196639:SPT196642 SZO196639:SZP196642 TJK196639:TJL196642 TTG196639:TTH196642 UDC196639:UDD196642 UMY196639:UMZ196642 UWU196639:UWV196642 VGQ196639:VGR196642 VQM196639:VQN196642 WAI196639:WAJ196642 WKE196639:WKF196642 WUA196639:WUB196642 O262178:P262181 HO262175:HP262178 RK262175:RL262178 ABG262175:ABH262178 ALC262175:ALD262178 AUY262175:AUZ262178 BEU262175:BEV262178 BOQ262175:BOR262178 BYM262175:BYN262178 CII262175:CIJ262178 CSE262175:CSF262178 DCA262175:DCB262178 DLW262175:DLX262178 DVS262175:DVT262178 EFO262175:EFP262178 EPK262175:EPL262178 EZG262175:EZH262178 FJC262175:FJD262178 FSY262175:FSZ262178 GCU262175:GCV262178 GMQ262175:GMR262178 GWM262175:GWN262178 HGI262175:HGJ262178 HQE262175:HQF262178 IAA262175:IAB262178 IJW262175:IJX262178 ITS262175:ITT262178 JDO262175:JDP262178 JNK262175:JNL262178 JXG262175:JXH262178 KHC262175:KHD262178 KQY262175:KQZ262178 LAU262175:LAV262178 LKQ262175:LKR262178 LUM262175:LUN262178 MEI262175:MEJ262178 MOE262175:MOF262178 MYA262175:MYB262178 NHW262175:NHX262178 NRS262175:NRT262178 OBO262175:OBP262178 OLK262175:OLL262178 OVG262175:OVH262178 PFC262175:PFD262178 POY262175:POZ262178 PYU262175:PYV262178 QIQ262175:QIR262178 QSM262175:QSN262178 RCI262175:RCJ262178 RME262175:RMF262178 RWA262175:RWB262178 SFW262175:SFX262178 SPS262175:SPT262178 SZO262175:SZP262178 TJK262175:TJL262178 TTG262175:TTH262178 UDC262175:UDD262178 UMY262175:UMZ262178 UWU262175:UWV262178 VGQ262175:VGR262178 VQM262175:VQN262178 WAI262175:WAJ262178 WKE262175:WKF262178 WUA262175:WUB262178 O327714:P327717 HO327711:HP327714 RK327711:RL327714 ABG327711:ABH327714 ALC327711:ALD327714 AUY327711:AUZ327714 BEU327711:BEV327714 BOQ327711:BOR327714 BYM327711:BYN327714 CII327711:CIJ327714 CSE327711:CSF327714 DCA327711:DCB327714 DLW327711:DLX327714 DVS327711:DVT327714 EFO327711:EFP327714 EPK327711:EPL327714 EZG327711:EZH327714 FJC327711:FJD327714 FSY327711:FSZ327714 GCU327711:GCV327714 GMQ327711:GMR327714 GWM327711:GWN327714 HGI327711:HGJ327714 HQE327711:HQF327714 IAA327711:IAB327714 IJW327711:IJX327714 ITS327711:ITT327714 JDO327711:JDP327714 JNK327711:JNL327714 JXG327711:JXH327714 KHC327711:KHD327714 KQY327711:KQZ327714 LAU327711:LAV327714 LKQ327711:LKR327714 LUM327711:LUN327714 MEI327711:MEJ327714 MOE327711:MOF327714 MYA327711:MYB327714 NHW327711:NHX327714 NRS327711:NRT327714 OBO327711:OBP327714 OLK327711:OLL327714 OVG327711:OVH327714 PFC327711:PFD327714 POY327711:POZ327714 PYU327711:PYV327714 QIQ327711:QIR327714 QSM327711:QSN327714 RCI327711:RCJ327714 RME327711:RMF327714 RWA327711:RWB327714 SFW327711:SFX327714 SPS327711:SPT327714 SZO327711:SZP327714 TJK327711:TJL327714 TTG327711:TTH327714 UDC327711:UDD327714 UMY327711:UMZ327714 UWU327711:UWV327714 VGQ327711:VGR327714 VQM327711:VQN327714 WAI327711:WAJ327714 WKE327711:WKF327714 WUA327711:WUB327714 O393250:P393253 HO393247:HP393250 RK393247:RL393250 ABG393247:ABH393250 ALC393247:ALD393250 AUY393247:AUZ393250 BEU393247:BEV393250 BOQ393247:BOR393250 BYM393247:BYN393250 CII393247:CIJ393250 CSE393247:CSF393250 DCA393247:DCB393250 DLW393247:DLX393250 DVS393247:DVT393250 EFO393247:EFP393250 EPK393247:EPL393250 EZG393247:EZH393250 FJC393247:FJD393250 FSY393247:FSZ393250 GCU393247:GCV393250 GMQ393247:GMR393250 GWM393247:GWN393250 HGI393247:HGJ393250 HQE393247:HQF393250 IAA393247:IAB393250 IJW393247:IJX393250 ITS393247:ITT393250 JDO393247:JDP393250 JNK393247:JNL393250 JXG393247:JXH393250 KHC393247:KHD393250 KQY393247:KQZ393250 LAU393247:LAV393250 LKQ393247:LKR393250 LUM393247:LUN393250 MEI393247:MEJ393250 MOE393247:MOF393250 MYA393247:MYB393250 NHW393247:NHX393250 NRS393247:NRT393250 OBO393247:OBP393250 OLK393247:OLL393250 OVG393247:OVH393250 PFC393247:PFD393250 POY393247:POZ393250 PYU393247:PYV393250 QIQ393247:QIR393250 QSM393247:QSN393250 RCI393247:RCJ393250 RME393247:RMF393250 RWA393247:RWB393250 SFW393247:SFX393250 SPS393247:SPT393250 SZO393247:SZP393250 TJK393247:TJL393250 TTG393247:TTH393250 UDC393247:UDD393250 UMY393247:UMZ393250 UWU393247:UWV393250 VGQ393247:VGR393250 VQM393247:VQN393250 WAI393247:WAJ393250 WKE393247:WKF393250 WUA393247:WUB393250 O458786:P458789 HO458783:HP458786 RK458783:RL458786 ABG458783:ABH458786 ALC458783:ALD458786 AUY458783:AUZ458786 BEU458783:BEV458786 BOQ458783:BOR458786 BYM458783:BYN458786 CII458783:CIJ458786 CSE458783:CSF458786 DCA458783:DCB458786 DLW458783:DLX458786 DVS458783:DVT458786 EFO458783:EFP458786 EPK458783:EPL458786 EZG458783:EZH458786 FJC458783:FJD458786 FSY458783:FSZ458786 GCU458783:GCV458786 GMQ458783:GMR458786 GWM458783:GWN458786 HGI458783:HGJ458786 HQE458783:HQF458786 IAA458783:IAB458786 IJW458783:IJX458786 ITS458783:ITT458786 JDO458783:JDP458786 JNK458783:JNL458786 JXG458783:JXH458786 KHC458783:KHD458786 KQY458783:KQZ458786 LAU458783:LAV458786 LKQ458783:LKR458786 LUM458783:LUN458786 MEI458783:MEJ458786 MOE458783:MOF458786 MYA458783:MYB458786 NHW458783:NHX458786 NRS458783:NRT458786 OBO458783:OBP458786 OLK458783:OLL458786 OVG458783:OVH458786 PFC458783:PFD458786 POY458783:POZ458786 PYU458783:PYV458786 QIQ458783:QIR458786 QSM458783:QSN458786 RCI458783:RCJ458786 RME458783:RMF458786 RWA458783:RWB458786 SFW458783:SFX458786 SPS458783:SPT458786 SZO458783:SZP458786 TJK458783:TJL458786 TTG458783:TTH458786 UDC458783:UDD458786 UMY458783:UMZ458786 UWU458783:UWV458786 VGQ458783:VGR458786 VQM458783:VQN458786 WAI458783:WAJ458786 WKE458783:WKF458786 WUA458783:WUB458786 O524322:P524325 HO524319:HP524322 RK524319:RL524322 ABG524319:ABH524322 ALC524319:ALD524322 AUY524319:AUZ524322 BEU524319:BEV524322 BOQ524319:BOR524322 BYM524319:BYN524322 CII524319:CIJ524322 CSE524319:CSF524322 DCA524319:DCB524322 DLW524319:DLX524322 DVS524319:DVT524322 EFO524319:EFP524322 EPK524319:EPL524322 EZG524319:EZH524322 FJC524319:FJD524322 FSY524319:FSZ524322 GCU524319:GCV524322 GMQ524319:GMR524322 GWM524319:GWN524322 HGI524319:HGJ524322 HQE524319:HQF524322 IAA524319:IAB524322 IJW524319:IJX524322 ITS524319:ITT524322 JDO524319:JDP524322 JNK524319:JNL524322 JXG524319:JXH524322 KHC524319:KHD524322 KQY524319:KQZ524322 LAU524319:LAV524322 LKQ524319:LKR524322 LUM524319:LUN524322 MEI524319:MEJ524322 MOE524319:MOF524322 MYA524319:MYB524322 NHW524319:NHX524322 NRS524319:NRT524322 OBO524319:OBP524322 OLK524319:OLL524322 OVG524319:OVH524322 PFC524319:PFD524322 POY524319:POZ524322 PYU524319:PYV524322 QIQ524319:QIR524322 QSM524319:QSN524322 RCI524319:RCJ524322 RME524319:RMF524322 RWA524319:RWB524322 SFW524319:SFX524322 SPS524319:SPT524322 SZO524319:SZP524322 TJK524319:TJL524322 TTG524319:TTH524322 UDC524319:UDD524322 UMY524319:UMZ524322 UWU524319:UWV524322 VGQ524319:VGR524322 VQM524319:VQN524322 WAI524319:WAJ524322 WKE524319:WKF524322 WUA524319:WUB524322 O589858:P589861 HO589855:HP589858 RK589855:RL589858 ABG589855:ABH589858 ALC589855:ALD589858 AUY589855:AUZ589858 BEU589855:BEV589858 BOQ589855:BOR589858 BYM589855:BYN589858 CII589855:CIJ589858 CSE589855:CSF589858 DCA589855:DCB589858 DLW589855:DLX589858 DVS589855:DVT589858 EFO589855:EFP589858 EPK589855:EPL589858 EZG589855:EZH589858 FJC589855:FJD589858 FSY589855:FSZ589858 GCU589855:GCV589858 GMQ589855:GMR589858 GWM589855:GWN589858 HGI589855:HGJ589858 HQE589855:HQF589858 IAA589855:IAB589858 IJW589855:IJX589858 ITS589855:ITT589858 JDO589855:JDP589858 JNK589855:JNL589858 JXG589855:JXH589858 KHC589855:KHD589858 KQY589855:KQZ589858 LAU589855:LAV589858 LKQ589855:LKR589858 LUM589855:LUN589858 MEI589855:MEJ589858 MOE589855:MOF589858 MYA589855:MYB589858 NHW589855:NHX589858 NRS589855:NRT589858 OBO589855:OBP589858 OLK589855:OLL589858 OVG589855:OVH589858 PFC589855:PFD589858 POY589855:POZ589858 PYU589855:PYV589858 QIQ589855:QIR589858 QSM589855:QSN589858 RCI589855:RCJ589858 RME589855:RMF589858 RWA589855:RWB589858 SFW589855:SFX589858 SPS589855:SPT589858 SZO589855:SZP589858 TJK589855:TJL589858 TTG589855:TTH589858 UDC589855:UDD589858 UMY589855:UMZ589858 UWU589855:UWV589858 VGQ589855:VGR589858 VQM589855:VQN589858 WAI589855:WAJ589858 WKE589855:WKF589858 WUA589855:WUB589858 O655394:P655397 HO655391:HP655394 RK655391:RL655394 ABG655391:ABH655394 ALC655391:ALD655394 AUY655391:AUZ655394 BEU655391:BEV655394 BOQ655391:BOR655394 BYM655391:BYN655394 CII655391:CIJ655394 CSE655391:CSF655394 DCA655391:DCB655394 DLW655391:DLX655394 DVS655391:DVT655394 EFO655391:EFP655394 EPK655391:EPL655394 EZG655391:EZH655394 FJC655391:FJD655394 FSY655391:FSZ655394 GCU655391:GCV655394 GMQ655391:GMR655394 GWM655391:GWN655394 HGI655391:HGJ655394 HQE655391:HQF655394 IAA655391:IAB655394 IJW655391:IJX655394 ITS655391:ITT655394 JDO655391:JDP655394 JNK655391:JNL655394 JXG655391:JXH655394 KHC655391:KHD655394 KQY655391:KQZ655394 LAU655391:LAV655394 LKQ655391:LKR655394 LUM655391:LUN655394 MEI655391:MEJ655394 MOE655391:MOF655394 MYA655391:MYB655394 NHW655391:NHX655394 NRS655391:NRT655394 OBO655391:OBP655394 OLK655391:OLL655394 OVG655391:OVH655394 PFC655391:PFD655394 POY655391:POZ655394 PYU655391:PYV655394 QIQ655391:QIR655394 QSM655391:QSN655394 RCI655391:RCJ655394 RME655391:RMF655394 RWA655391:RWB655394 SFW655391:SFX655394 SPS655391:SPT655394 SZO655391:SZP655394 TJK655391:TJL655394 TTG655391:TTH655394 UDC655391:UDD655394 UMY655391:UMZ655394 UWU655391:UWV655394 VGQ655391:VGR655394 VQM655391:VQN655394 WAI655391:WAJ655394 WKE655391:WKF655394 WUA655391:WUB655394 O720930:P720933 HO720927:HP720930 RK720927:RL720930 ABG720927:ABH720930 ALC720927:ALD720930 AUY720927:AUZ720930 BEU720927:BEV720930 BOQ720927:BOR720930 BYM720927:BYN720930 CII720927:CIJ720930 CSE720927:CSF720930 DCA720927:DCB720930 DLW720927:DLX720930 DVS720927:DVT720930 EFO720927:EFP720930 EPK720927:EPL720930 EZG720927:EZH720930 FJC720927:FJD720930 FSY720927:FSZ720930 GCU720927:GCV720930 GMQ720927:GMR720930 GWM720927:GWN720930 HGI720927:HGJ720930 HQE720927:HQF720930 IAA720927:IAB720930 IJW720927:IJX720930 ITS720927:ITT720930 JDO720927:JDP720930 JNK720927:JNL720930 JXG720927:JXH720930 KHC720927:KHD720930 KQY720927:KQZ720930 LAU720927:LAV720930 LKQ720927:LKR720930 LUM720927:LUN720930 MEI720927:MEJ720930 MOE720927:MOF720930 MYA720927:MYB720930 NHW720927:NHX720930 NRS720927:NRT720930 OBO720927:OBP720930 OLK720927:OLL720930 OVG720927:OVH720930 PFC720927:PFD720930 POY720927:POZ720930 PYU720927:PYV720930 QIQ720927:QIR720930 QSM720927:QSN720930 RCI720927:RCJ720930 RME720927:RMF720930 RWA720927:RWB720930 SFW720927:SFX720930 SPS720927:SPT720930 SZO720927:SZP720930 TJK720927:TJL720930 TTG720927:TTH720930 UDC720927:UDD720930 UMY720927:UMZ720930 UWU720927:UWV720930 VGQ720927:VGR720930 VQM720927:VQN720930 WAI720927:WAJ720930 WKE720927:WKF720930 WUA720927:WUB720930 O786466:P786469 HO786463:HP786466 RK786463:RL786466 ABG786463:ABH786466 ALC786463:ALD786466 AUY786463:AUZ786466 BEU786463:BEV786466 BOQ786463:BOR786466 BYM786463:BYN786466 CII786463:CIJ786466 CSE786463:CSF786466 DCA786463:DCB786466 DLW786463:DLX786466 DVS786463:DVT786466 EFO786463:EFP786466 EPK786463:EPL786466 EZG786463:EZH786466 FJC786463:FJD786466 FSY786463:FSZ786466 GCU786463:GCV786466 GMQ786463:GMR786466 GWM786463:GWN786466 HGI786463:HGJ786466 HQE786463:HQF786466 IAA786463:IAB786466 IJW786463:IJX786466 ITS786463:ITT786466 JDO786463:JDP786466 JNK786463:JNL786466 JXG786463:JXH786466 KHC786463:KHD786466 KQY786463:KQZ786466 LAU786463:LAV786466 LKQ786463:LKR786466 LUM786463:LUN786466 MEI786463:MEJ786466 MOE786463:MOF786466 MYA786463:MYB786466 NHW786463:NHX786466 NRS786463:NRT786466 OBO786463:OBP786466 OLK786463:OLL786466 OVG786463:OVH786466 PFC786463:PFD786466 POY786463:POZ786466 PYU786463:PYV786466 QIQ786463:QIR786466 QSM786463:QSN786466 RCI786463:RCJ786466 RME786463:RMF786466 RWA786463:RWB786466 SFW786463:SFX786466 SPS786463:SPT786466 SZO786463:SZP786466 TJK786463:TJL786466 TTG786463:TTH786466 UDC786463:UDD786466 UMY786463:UMZ786466 UWU786463:UWV786466 VGQ786463:VGR786466 VQM786463:VQN786466 WAI786463:WAJ786466 WKE786463:WKF786466 WUA786463:WUB786466 O852002:P852005 HO851999:HP852002 RK851999:RL852002 ABG851999:ABH852002 ALC851999:ALD852002 AUY851999:AUZ852002 BEU851999:BEV852002 BOQ851999:BOR852002 BYM851999:BYN852002 CII851999:CIJ852002 CSE851999:CSF852002 DCA851999:DCB852002 DLW851999:DLX852002 DVS851999:DVT852002 EFO851999:EFP852002 EPK851999:EPL852002 EZG851999:EZH852002 FJC851999:FJD852002 FSY851999:FSZ852002 GCU851999:GCV852002 GMQ851999:GMR852002 GWM851999:GWN852002 HGI851999:HGJ852002 HQE851999:HQF852002 IAA851999:IAB852002 IJW851999:IJX852002 ITS851999:ITT852002 JDO851999:JDP852002 JNK851999:JNL852002 JXG851999:JXH852002 KHC851999:KHD852002 KQY851999:KQZ852002 LAU851999:LAV852002 LKQ851999:LKR852002 LUM851999:LUN852002 MEI851999:MEJ852002 MOE851999:MOF852002 MYA851999:MYB852002 NHW851999:NHX852002 NRS851999:NRT852002 OBO851999:OBP852002 OLK851999:OLL852002 OVG851999:OVH852002 PFC851999:PFD852002 POY851999:POZ852002 PYU851999:PYV852002 QIQ851999:QIR852002 QSM851999:QSN852002 RCI851999:RCJ852002 RME851999:RMF852002 RWA851999:RWB852002 SFW851999:SFX852002 SPS851999:SPT852002 SZO851999:SZP852002 TJK851999:TJL852002 TTG851999:TTH852002 UDC851999:UDD852002 UMY851999:UMZ852002 UWU851999:UWV852002 VGQ851999:VGR852002 VQM851999:VQN852002 WAI851999:WAJ852002 WKE851999:WKF852002 WUA851999:WUB852002 O917538:P917541 HO917535:HP917538 RK917535:RL917538 ABG917535:ABH917538 ALC917535:ALD917538 AUY917535:AUZ917538 BEU917535:BEV917538 BOQ917535:BOR917538 BYM917535:BYN917538 CII917535:CIJ917538 CSE917535:CSF917538 DCA917535:DCB917538 DLW917535:DLX917538 DVS917535:DVT917538 EFO917535:EFP917538 EPK917535:EPL917538 EZG917535:EZH917538 FJC917535:FJD917538 FSY917535:FSZ917538 GCU917535:GCV917538 GMQ917535:GMR917538 GWM917535:GWN917538 HGI917535:HGJ917538 HQE917535:HQF917538 IAA917535:IAB917538 IJW917535:IJX917538 ITS917535:ITT917538 JDO917535:JDP917538 JNK917535:JNL917538 JXG917535:JXH917538 KHC917535:KHD917538 KQY917535:KQZ917538 LAU917535:LAV917538 LKQ917535:LKR917538 LUM917535:LUN917538 MEI917535:MEJ917538 MOE917535:MOF917538 MYA917535:MYB917538 NHW917535:NHX917538 NRS917535:NRT917538 OBO917535:OBP917538 OLK917535:OLL917538 OVG917535:OVH917538 PFC917535:PFD917538 POY917535:POZ917538 PYU917535:PYV917538 QIQ917535:QIR917538 QSM917535:QSN917538 RCI917535:RCJ917538 RME917535:RMF917538 RWA917535:RWB917538 SFW917535:SFX917538 SPS917535:SPT917538 SZO917535:SZP917538 TJK917535:TJL917538 TTG917535:TTH917538 UDC917535:UDD917538 UMY917535:UMZ917538 UWU917535:UWV917538 VGQ917535:VGR917538 VQM917535:VQN917538 WAI917535:WAJ917538 WKE917535:WKF917538 WUA917535:WUB917538 O983074:P983077 HO983071:HP983074 RK983071:RL983074 ABG983071:ABH983074 ALC983071:ALD983074 AUY983071:AUZ983074 BEU983071:BEV983074 BOQ983071:BOR983074 BYM983071:BYN983074 CII983071:CIJ983074 CSE983071:CSF983074 DCA983071:DCB983074 DLW983071:DLX983074 DVS983071:DVT983074 EFO983071:EFP983074 EPK983071:EPL983074 EZG983071:EZH983074 FJC983071:FJD983074 FSY983071:FSZ983074 GCU983071:GCV983074 GMQ983071:GMR983074 GWM983071:GWN983074 HGI983071:HGJ983074 HQE983071:HQF983074 IAA983071:IAB983074 IJW983071:IJX983074 ITS983071:ITT983074 JDO983071:JDP983074 JNK983071:JNL983074 JXG983071:JXH983074 KHC983071:KHD983074 KQY983071:KQZ983074 LAU983071:LAV983074 LKQ983071:LKR983074 LUM983071:LUN983074 MEI983071:MEJ983074 MOE983071:MOF983074 MYA983071:MYB983074 NHW983071:NHX983074 NRS983071:NRT983074 OBO983071:OBP983074 OLK983071:OLL983074 OVG983071:OVH983074 PFC983071:PFD983074 POY983071:POZ983074 PYU983071:PYV983074 QIQ983071:QIR983074 QSM983071:QSN983074 RCI983071:RCJ983074 RME983071:RMF983074 RWA983071:RWB983074 SFW983071:SFX983074 SPS983071:SPT983074 SZO983071:SZP983074 TJK983071:TJL983074 TTG983071:TTH983074 UDC983071:UDD983074 UMY983071:UMZ983074 UWU983071:UWV983074 VGQ983071:VGR983074 VQM983071:VQN983074 WAI983071:WAJ983074 WKE983071:WKF983074 WUA983071:WUB983074 WUL983071:WUM983074 VQX983071:VQY983074 Z65570:AA65573 HZ65567:IA65570 RV65567:RW65570 ABR65567:ABS65570 ALN65567:ALO65570 AVJ65567:AVK65570 BFF65567:BFG65570 BPB65567:BPC65570 BYX65567:BYY65570 CIT65567:CIU65570 CSP65567:CSQ65570 DCL65567:DCM65570 DMH65567:DMI65570 DWD65567:DWE65570 EFZ65567:EGA65570 EPV65567:EPW65570 EZR65567:EZS65570 FJN65567:FJO65570 FTJ65567:FTK65570 GDF65567:GDG65570 GNB65567:GNC65570 GWX65567:GWY65570 HGT65567:HGU65570 HQP65567:HQQ65570 IAL65567:IAM65570 IKH65567:IKI65570 IUD65567:IUE65570 JDZ65567:JEA65570 JNV65567:JNW65570 JXR65567:JXS65570 KHN65567:KHO65570 KRJ65567:KRK65570 LBF65567:LBG65570 LLB65567:LLC65570 LUX65567:LUY65570 MET65567:MEU65570 MOP65567:MOQ65570 MYL65567:MYM65570 NIH65567:NII65570 NSD65567:NSE65570 OBZ65567:OCA65570 OLV65567:OLW65570 OVR65567:OVS65570 PFN65567:PFO65570 PPJ65567:PPK65570 PZF65567:PZG65570 QJB65567:QJC65570 QSX65567:QSY65570 RCT65567:RCU65570 RMP65567:RMQ65570 RWL65567:RWM65570 SGH65567:SGI65570 SQD65567:SQE65570 SZZ65567:TAA65570 TJV65567:TJW65570 TTR65567:TTS65570 UDN65567:UDO65570 UNJ65567:UNK65570 UXF65567:UXG65570 VHB65567:VHC65570 VQX65567:VQY65570 WAT65567:WAU65570 WKP65567:WKQ65570 WUL65567:WUM65570 Z131106:AA131109 HZ131103:IA131106 RV131103:RW131106 ABR131103:ABS131106 ALN131103:ALO131106 AVJ131103:AVK131106 BFF131103:BFG131106 BPB131103:BPC131106 BYX131103:BYY131106 CIT131103:CIU131106 CSP131103:CSQ131106 DCL131103:DCM131106 DMH131103:DMI131106 DWD131103:DWE131106 EFZ131103:EGA131106 EPV131103:EPW131106 EZR131103:EZS131106 FJN131103:FJO131106 FTJ131103:FTK131106 GDF131103:GDG131106 GNB131103:GNC131106 GWX131103:GWY131106 HGT131103:HGU131106 HQP131103:HQQ131106 IAL131103:IAM131106 IKH131103:IKI131106 IUD131103:IUE131106 JDZ131103:JEA131106 JNV131103:JNW131106 JXR131103:JXS131106 KHN131103:KHO131106 KRJ131103:KRK131106 LBF131103:LBG131106 LLB131103:LLC131106 LUX131103:LUY131106 MET131103:MEU131106 MOP131103:MOQ131106 MYL131103:MYM131106 NIH131103:NII131106 NSD131103:NSE131106 OBZ131103:OCA131106 OLV131103:OLW131106 OVR131103:OVS131106 PFN131103:PFO131106 PPJ131103:PPK131106 PZF131103:PZG131106 QJB131103:QJC131106 QSX131103:QSY131106 RCT131103:RCU131106 RMP131103:RMQ131106 RWL131103:RWM131106 SGH131103:SGI131106 SQD131103:SQE131106 SZZ131103:TAA131106 TJV131103:TJW131106 TTR131103:TTS131106 UDN131103:UDO131106 UNJ131103:UNK131106 UXF131103:UXG131106 VHB131103:VHC131106 VQX131103:VQY131106 WAT131103:WAU131106 WKP131103:WKQ131106 WUL131103:WUM131106 Z196642:AA196645 HZ196639:IA196642 RV196639:RW196642 ABR196639:ABS196642 ALN196639:ALO196642 AVJ196639:AVK196642 BFF196639:BFG196642 BPB196639:BPC196642 BYX196639:BYY196642 CIT196639:CIU196642 CSP196639:CSQ196642 DCL196639:DCM196642 DMH196639:DMI196642 DWD196639:DWE196642 EFZ196639:EGA196642 EPV196639:EPW196642 EZR196639:EZS196642 FJN196639:FJO196642 FTJ196639:FTK196642 GDF196639:GDG196642 GNB196639:GNC196642 GWX196639:GWY196642 HGT196639:HGU196642 HQP196639:HQQ196642 IAL196639:IAM196642 IKH196639:IKI196642 IUD196639:IUE196642 JDZ196639:JEA196642 JNV196639:JNW196642 JXR196639:JXS196642 KHN196639:KHO196642 KRJ196639:KRK196642 LBF196639:LBG196642 LLB196639:LLC196642 LUX196639:LUY196642 MET196639:MEU196642 MOP196639:MOQ196642 MYL196639:MYM196642 NIH196639:NII196642 NSD196639:NSE196642 OBZ196639:OCA196642 OLV196639:OLW196642 OVR196639:OVS196642 PFN196639:PFO196642 PPJ196639:PPK196642 PZF196639:PZG196642 QJB196639:QJC196642 QSX196639:QSY196642 RCT196639:RCU196642 RMP196639:RMQ196642 RWL196639:RWM196642 SGH196639:SGI196642 SQD196639:SQE196642 SZZ196639:TAA196642 TJV196639:TJW196642 TTR196639:TTS196642 UDN196639:UDO196642 UNJ196639:UNK196642 UXF196639:UXG196642 VHB196639:VHC196642 VQX196639:VQY196642 WAT196639:WAU196642 WKP196639:WKQ196642 WUL196639:WUM196642 Z262178:AA262181 HZ262175:IA262178 RV262175:RW262178 ABR262175:ABS262178 ALN262175:ALO262178 AVJ262175:AVK262178 BFF262175:BFG262178 BPB262175:BPC262178 BYX262175:BYY262178 CIT262175:CIU262178 CSP262175:CSQ262178 DCL262175:DCM262178 DMH262175:DMI262178 DWD262175:DWE262178 EFZ262175:EGA262178 EPV262175:EPW262178 EZR262175:EZS262178 FJN262175:FJO262178 FTJ262175:FTK262178 GDF262175:GDG262178 GNB262175:GNC262178 GWX262175:GWY262178 HGT262175:HGU262178 HQP262175:HQQ262178 IAL262175:IAM262178 IKH262175:IKI262178 IUD262175:IUE262178 JDZ262175:JEA262178 JNV262175:JNW262178 JXR262175:JXS262178 KHN262175:KHO262178 KRJ262175:KRK262178 LBF262175:LBG262178 LLB262175:LLC262178 LUX262175:LUY262178 MET262175:MEU262178 MOP262175:MOQ262178 MYL262175:MYM262178 NIH262175:NII262178 NSD262175:NSE262178 OBZ262175:OCA262178 OLV262175:OLW262178 OVR262175:OVS262178 PFN262175:PFO262178 PPJ262175:PPK262178 PZF262175:PZG262178 QJB262175:QJC262178 QSX262175:QSY262178 RCT262175:RCU262178 RMP262175:RMQ262178 RWL262175:RWM262178 SGH262175:SGI262178 SQD262175:SQE262178 SZZ262175:TAA262178 TJV262175:TJW262178 TTR262175:TTS262178 UDN262175:UDO262178 UNJ262175:UNK262178 UXF262175:UXG262178 VHB262175:VHC262178 VQX262175:VQY262178 WAT262175:WAU262178 WKP262175:WKQ262178 WUL262175:WUM262178 Z327714:AA327717 HZ327711:IA327714 RV327711:RW327714 ABR327711:ABS327714 ALN327711:ALO327714 AVJ327711:AVK327714 BFF327711:BFG327714 BPB327711:BPC327714 BYX327711:BYY327714 CIT327711:CIU327714 CSP327711:CSQ327714 DCL327711:DCM327714 DMH327711:DMI327714 DWD327711:DWE327714 EFZ327711:EGA327714 EPV327711:EPW327714 EZR327711:EZS327714 FJN327711:FJO327714 FTJ327711:FTK327714 GDF327711:GDG327714 GNB327711:GNC327714 GWX327711:GWY327714 HGT327711:HGU327714 HQP327711:HQQ327714 IAL327711:IAM327714 IKH327711:IKI327714 IUD327711:IUE327714 JDZ327711:JEA327714 JNV327711:JNW327714 JXR327711:JXS327714 KHN327711:KHO327714 KRJ327711:KRK327714 LBF327711:LBG327714 LLB327711:LLC327714 LUX327711:LUY327714 MET327711:MEU327714 MOP327711:MOQ327714 MYL327711:MYM327714 NIH327711:NII327714 NSD327711:NSE327714 OBZ327711:OCA327714 OLV327711:OLW327714 OVR327711:OVS327714 PFN327711:PFO327714 PPJ327711:PPK327714 PZF327711:PZG327714 QJB327711:QJC327714 QSX327711:QSY327714 RCT327711:RCU327714 RMP327711:RMQ327714 RWL327711:RWM327714 SGH327711:SGI327714 SQD327711:SQE327714 SZZ327711:TAA327714 TJV327711:TJW327714 TTR327711:TTS327714 UDN327711:UDO327714 UNJ327711:UNK327714 UXF327711:UXG327714 VHB327711:VHC327714 VQX327711:VQY327714 WAT327711:WAU327714 WKP327711:WKQ327714 WUL327711:WUM327714 Z393250:AA393253 HZ393247:IA393250 RV393247:RW393250 ABR393247:ABS393250 ALN393247:ALO393250 AVJ393247:AVK393250 BFF393247:BFG393250 BPB393247:BPC393250 BYX393247:BYY393250 CIT393247:CIU393250 CSP393247:CSQ393250 DCL393247:DCM393250 DMH393247:DMI393250 DWD393247:DWE393250 EFZ393247:EGA393250 EPV393247:EPW393250 EZR393247:EZS393250 FJN393247:FJO393250 FTJ393247:FTK393250 GDF393247:GDG393250 GNB393247:GNC393250 GWX393247:GWY393250 HGT393247:HGU393250 HQP393247:HQQ393250 IAL393247:IAM393250 IKH393247:IKI393250 IUD393247:IUE393250 JDZ393247:JEA393250 JNV393247:JNW393250 JXR393247:JXS393250 KHN393247:KHO393250 KRJ393247:KRK393250 LBF393247:LBG393250 LLB393247:LLC393250 LUX393247:LUY393250 MET393247:MEU393250 MOP393247:MOQ393250 MYL393247:MYM393250 NIH393247:NII393250 NSD393247:NSE393250 OBZ393247:OCA393250 OLV393247:OLW393250 OVR393247:OVS393250 PFN393247:PFO393250 PPJ393247:PPK393250 PZF393247:PZG393250 QJB393247:QJC393250 QSX393247:QSY393250 RCT393247:RCU393250 RMP393247:RMQ393250 RWL393247:RWM393250 SGH393247:SGI393250 SQD393247:SQE393250 SZZ393247:TAA393250 TJV393247:TJW393250 TTR393247:TTS393250 UDN393247:UDO393250 UNJ393247:UNK393250 UXF393247:UXG393250 VHB393247:VHC393250 VQX393247:VQY393250 WAT393247:WAU393250 WKP393247:WKQ393250 WUL393247:WUM393250 Z458786:AA458789 HZ458783:IA458786 RV458783:RW458786 ABR458783:ABS458786 ALN458783:ALO458786 AVJ458783:AVK458786 BFF458783:BFG458786 BPB458783:BPC458786 BYX458783:BYY458786 CIT458783:CIU458786 CSP458783:CSQ458786 DCL458783:DCM458786 DMH458783:DMI458786 DWD458783:DWE458786 EFZ458783:EGA458786 EPV458783:EPW458786 EZR458783:EZS458786 FJN458783:FJO458786 FTJ458783:FTK458786 GDF458783:GDG458786 GNB458783:GNC458786 GWX458783:GWY458786 HGT458783:HGU458786 HQP458783:HQQ458786 IAL458783:IAM458786 IKH458783:IKI458786 IUD458783:IUE458786 JDZ458783:JEA458786 JNV458783:JNW458786 JXR458783:JXS458786 KHN458783:KHO458786 KRJ458783:KRK458786 LBF458783:LBG458786 LLB458783:LLC458786 LUX458783:LUY458786 MET458783:MEU458786 MOP458783:MOQ458786 MYL458783:MYM458786 NIH458783:NII458786 NSD458783:NSE458786 OBZ458783:OCA458786 OLV458783:OLW458786 OVR458783:OVS458786 PFN458783:PFO458786 PPJ458783:PPK458786 PZF458783:PZG458786 QJB458783:QJC458786 QSX458783:QSY458786 RCT458783:RCU458786 RMP458783:RMQ458786 RWL458783:RWM458786 SGH458783:SGI458786 SQD458783:SQE458786 SZZ458783:TAA458786 TJV458783:TJW458786 TTR458783:TTS458786 UDN458783:UDO458786 UNJ458783:UNK458786 UXF458783:UXG458786 VHB458783:VHC458786 VQX458783:VQY458786 WAT458783:WAU458786 WKP458783:WKQ458786 WUL458783:WUM458786 Z524322:AA524325 HZ524319:IA524322 RV524319:RW524322 ABR524319:ABS524322 ALN524319:ALO524322 AVJ524319:AVK524322 BFF524319:BFG524322 BPB524319:BPC524322 BYX524319:BYY524322 CIT524319:CIU524322 CSP524319:CSQ524322 DCL524319:DCM524322 DMH524319:DMI524322 DWD524319:DWE524322 EFZ524319:EGA524322 EPV524319:EPW524322 EZR524319:EZS524322 FJN524319:FJO524322 FTJ524319:FTK524322 GDF524319:GDG524322 GNB524319:GNC524322 GWX524319:GWY524322 HGT524319:HGU524322 HQP524319:HQQ524322 IAL524319:IAM524322 IKH524319:IKI524322 IUD524319:IUE524322 JDZ524319:JEA524322 JNV524319:JNW524322 JXR524319:JXS524322 KHN524319:KHO524322 KRJ524319:KRK524322 LBF524319:LBG524322 LLB524319:LLC524322 LUX524319:LUY524322 MET524319:MEU524322 MOP524319:MOQ524322 MYL524319:MYM524322 NIH524319:NII524322 NSD524319:NSE524322 OBZ524319:OCA524322 OLV524319:OLW524322 OVR524319:OVS524322 PFN524319:PFO524322 PPJ524319:PPK524322 PZF524319:PZG524322 QJB524319:QJC524322 QSX524319:QSY524322 RCT524319:RCU524322 RMP524319:RMQ524322 RWL524319:RWM524322 SGH524319:SGI524322 SQD524319:SQE524322 SZZ524319:TAA524322 TJV524319:TJW524322 TTR524319:TTS524322 UDN524319:UDO524322 UNJ524319:UNK524322 UXF524319:UXG524322 VHB524319:VHC524322 VQX524319:VQY524322 WAT524319:WAU524322 WKP524319:WKQ524322 WUL524319:WUM524322 Z589858:AA589861 HZ589855:IA589858 RV589855:RW589858 ABR589855:ABS589858 ALN589855:ALO589858 AVJ589855:AVK589858 BFF589855:BFG589858 BPB589855:BPC589858 BYX589855:BYY589858 CIT589855:CIU589858 CSP589855:CSQ589858 DCL589855:DCM589858 DMH589855:DMI589858 DWD589855:DWE589858 EFZ589855:EGA589858 EPV589855:EPW589858 EZR589855:EZS589858 FJN589855:FJO589858 FTJ589855:FTK589858 GDF589855:GDG589858 GNB589855:GNC589858 GWX589855:GWY589858 HGT589855:HGU589858 HQP589855:HQQ589858 IAL589855:IAM589858 IKH589855:IKI589858 IUD589855:IUE589858 JDZ589855:JEA589858 JNV589855:JNW589858 JXR589855:JXS589858 KHN589855:KHO589858 KRJ589855:KRK589858 LBF589855:LBG589858 LLB589855:LLC589858 LUX589855:LUY589858 MET589855:MEU589858 MOP589855:MOQ589858 MYL589855:MYM589858 NIH589855:NII589858 NSD589855:NSE589858 OBZ589855:OCA589858 OLV589855:OLW589858 OVR589855:OVS589858 PFN589855:PFO589858 PPJ589855:PPK589858 PZF589855:PZG589858 QJB589855:QJC589858 QSX589855:QSY589858 RCT589855:RCU589858 RMP589855:RMQ589858 RWL589855:RWM589858 SGH589855:SGI589858 SQD589855:SQE589858 SZZ589855:TAA589858 TJV589855:TJW589858 TTR589855:TTS589858 UDN589855:UDO589858 UNJ589855:UNK589858 UXF589855:UXG589858 VHB589855:VHC589858 VQX589855:VQY589858 WAT589855:WAU589858 WKP589855:WKQ589858 WUL589855:WUM589858 Z655394:AA655397 HZ655391:IA655394 RV655391:RW655394 ABR655391:ABS655394 ALN655391:ALO655394 AVJ655391:AVK655394 BFF655391:BFG655394 BPB655391:BPC655394 BYX655391:BYY655394 CIT655391:CIU655394 CSP655391:CSQ655394 DCL655391:DCM655394 DMH655391:DMI655394 DWD655391:DWE655394 EFZ655391:EGA655394 EPV655391:EPW655394 EZR655391:EZS655394 FJN655391:FJO655394 FTJ655391:FTK655394 GDF655391:GDG655394 GNB655391:GNC655394 GWX655391:GWY655394 HGT655391:HGU655394 HQP655391:HQQ655394 IAL655391:IAM655394 IKH655391:IKI655394 IUD655391:IUE655394 JDZ655391:JEA655394 JNV655391:JNW655394 JXR655391:JXS655394 KHN655391:KHO655394 KRJ655391:KRK655394 LBF655391:LBG655394 LLB655391:LLC655394 LUX655391:LUY655394 MET655391:MEU655394 MOP655391:MOQ655394 MYL655391:MYM655394 NIH655391:NII655394 NSD655391:NSE655394 OBZ655391:OCA655394 OLV655391:OLW655394 OVR655391:OVS655394 PFN655391:PFO655394 PPJ655391:PPK655394 PZF655391:PZG655394 QJB655391:QJC655394 QSX655391:QSY655394 RCT655391:RCU655394 RMP655391:RMQ655394 RWL655391:RWM655394 SGH655391:SGI655394 SQD655391:SQE655394 SZZ655391:TAA655394 TJV655391:TJW655394 TTR655391:TTS655394 UDN655391:UDO655394 UNJ655391:UNK655394 UXF655391:UXG655394 VHB655391:VHC655394 VQX655391:VQY655394 WAT655391:WAU655394 WKP655391:WKQ655394 WUL655391:WUM655394 Z720930:AA720933 HZ720927:IA720930 RV720927:RW720930 ABR720927:ABS720930 ALN720927:ALO720930 AVJ720927:AVK720930 BFF720927:BFG720930 BPB720927:BPC720930 BYX720927:BYY720930 CIT720927:CIU720930 CSP720927:CSQ720930 DCL720927:DCM720930 DMH720927:DMI720930 DWD720927:DWE720930 EFZ720927:EGA720930 EPV720927:EPW720930 EZR720927:EZS720930 FJN720927:FJO720930 FTJ720927:FTK720930 GDF720927:GDG720930 GNB720927:GNC720930 GWX720927:GWY720930 HGT720927:HGU720930 HQP720927:HQQ720930 IAL720927:IAM720930 IKH720927:IKI720930 IUD720927:IUE720930 JDZ720927:JEA720930 JNV720927:JNW720930 JXR720927:JXS720930 KHN720927:KHO720930 KRJ720927:KRK720930 LBF720927:LBG720930 LLB720927:LLC720930 LUX720927:LUY720930 MET720927:MEU720930 MOP720927:MOQ720930 MYL720927:MYM720930 NIH720927:NII720930 NSD720927:NSE720930 OBZ720927:OCA720930 OLV720927:OLW720930 OVR720927:OVS720930 PFN720927:PFO720930 PPJ720927:PPK720930 PZF720927:PZG720930 QJB720927:QJC720930 QSX720927:QSY720930 RCT720927:RCU720930 RMP720927:RMQ720930 RWL720927:RWM720930 SGH720927:SGI720930 SQD720927:SQE720930 SZZ720927:TAA720930 TJV720927:TJW720930 TTR720927:TTS720930 UDN720927:UDO720930 UNJ720927:UNK720930 UXF720927:UXG720930 VHB720927:VHC720930 VQX720927:VQY720930 WAT720927:WAU720930 WKP720927:WKQ720930 WUL720927:WUM720930 Z786466:AA786469 HZ786463:IA786466 RV786463:RW786466 ABR786463:ABS786466 ALN786463:ALO786466 AVJ786463:AVK786466 BFF786463:BFG786466 BPB786463:BPC786466 BYX786463:BYY786466 CIT786463:CIU786466 CSP786463:CSQ786466 DCL786463:DCM786466 DMH786463:DMI786466 DWD786463:DWE786466 EFZ786463:EGA786466 EPV786463:EPW786466 EZR786463:EZS786466 FJN786463:FJO786466 FTJ786463:FTK786466 GDF786463:GDG786466 GNB786463:GNC786466 GWX786463:GWY786466 HGT786463:HGU786466 HQP786463:HQQ786466 IAL786463:IAM786466 IKH786463:IKI786466 IUD786463:IUE786466 JDZ786463:JEA786466 JNV786463:JNW786466 JXR786463:JXS786466 KHN786463:KHO786466 KRJ786463:KRK786466 LBF786463:LBG786466 LLB786463:LLC786466 LUX786463:LUY786466 MET786463:MEU786466 MOP786463:MOQ786466 MYL786463:MYM786466 NIH786463:NII786466 NSD786463:NSE786466 OBZ786463:OCA786466 OLV786463:OLW786466 OVR786463:OVS786466 PFN786463:PFO786466 PPJ786463:PPK786466 PZF786463:PZG786466 QJB786463:QJC786466 QSX786463:QSY786466 RCT786463:RCU786466 RMP786463:RMQ786466 RWL786463:RWM786466 SGH786463:SGI786466 SQD786463:SQE786466 SZZ786463:TAA786466 TJV786463:TJW786466 TTR786463:TTS786466 UDN786463:UDO786466 UNJ786463:UNK786466 UXF786463:UXG786466 VHB786463:VHC786466 VQX786463:VQY786466 WAT786463:WAU786466 WKP786463:WKQ786466 WUL786463:WUM786466 Z852002:AA852005 HZ851999:IA852002 RV851999:RW852002 ABR851999:ABS852002 ALN851999:ALO852002 AVJ851999:AVK852002 BFF851999:BFG852002 BPB851999:BPC852002 BYX851999:BYY852002 CIT851999:CIU852002 CSP851999:CSQ852002 DCL851999:DCM852002 DMH851999:DMI852002 DWD851999:DWE852002 EFZ851999:EGA852002 EPV851999:EPW852002 EZR851999:EZS852002 FJN851999:FJO852002 FTJ851999:FTK852002 GDF851999:GDG852002 GNB851999:GNC852002 GWX851999:GWY852002 HGT851999:HGU852002 HQP851999:HQQ852002 IAL851999:IAM852002 IKH851999:IKI852002 IUD851999:IUE852002 JDZ851999:JEA852002 JNV851999:JNW852002 JXR851999:JXS852002 KHN851999:KHO852002 KRJ851999:KRK852002 LBF851999:LBG852002 LLB851999:LLC852002 LUX851999:LUY852002 MET851999:MEU852002 MOP851999:MOQ852002 MYL851999:MYM852002 NIH851999:NII852002 NSD851999:NSE852002 OBZ851999:OCA852002 OLV851999:OLW852002 OVR851999:OVS852002 PFN851999:PFO852002 PPJ851999:PPK852002 PZF851999:PZG852002 QJB851999:QJC852002 QSX851999:QSY852002 RCT851999:RCU852002 RMP851999:RMQ852002 RWL851999:RWM852002 SGH851999:SGI852002 SQD851999:SQE852002 SZZ851999:TAA852002 TJV851999:TJW852002 TTR851999:TTS852002 UDN851999:UDO852002 UNJ851999:UNK852002 UXF851999:UXG852002 VHB851999:VHC852002 VQX851999:VQY852002 WAT851999:WAU852002 WKP851999:WKQ852002 WUL851999:WUM852002 Z917538:AA917541 HZ917535:IA917538 RV917535:RW917538 ABR917535:ABS917538 ALN917535:ALO917538 AVJ917535:AVK917538 BFF917535:BFG917538 BPB917535:BPC917538 BYX917535:BYY917538 CIT917535:CIU917538 CSP917535:CSQ917538 DCL917535:DCM917538 DMH917535:DMI917538 DWD917535:DWE917538 EFZ917535:EGA917538 EPV917535:EPW917538 EZR917535:EZS917538 FJN917535:FJO917538 FTJ917535:FTK917538 GDF917535:GDG917538 GNB917535:GNC917538 GWX917535:GWY917538 HGT917535:HGU917538 HQP917535:HQQ917538 IAL917535:IAM917538 IKH917535:IKI917538 IUD917535:IUE917538 JDZ917535:JEA917538 JNV917535:JNW917538 JXR917535:JXS917538 KHN917535:KHO917538 KRJ917535:KRK917538 LBF917535:LBG917538 LLB917535:LLC917538 LUX917535:LUY917538 MET917535:MEU917538 MOP917535:MOQ917538 MYL917535:MYM917538 NIH917535:NII917538 NSD917535:NSE917538 OBZ917535:OCA917538 OLV917535:OLW917538 OVR917535:OVS917538 PFN917535:PFO917538 PPJ917535:PPK917538 PZF917535:PZG917538 QJB917535:QJC917538 QSX917535:QSY917538 RCT917535:RCU917538 RMP917535:RMQ917538 RWL917535:RWM917538 SGH917535:SGI917538 SQD917535:SQE917538 SZZ917535:TAA917538 TJV917535:TJW917538 TTR917535:TTS917538 UDN917535:UDO917538 UNJ917535:UNK917538 UXF917535:UXG917538 VHB917535:VHC917538 VQX917535:VQY917538 WAT917535:WAU917538 WKP917535:WKQ917538 WUL917535:WUM917538 Z983074:AA983077 HZ983071:IA983074 RV983071:RW983074 ABR983071:ABS983074 ALN983071:ALO983074 AVJ983071:AVK983074 BFF983071:BFG983074 BPB983071:BPC983074 BYX983071:BYY983074 CIT983071:CIU983074 CSP983071:CSQ983074 DCL983071:DCM983074 DMH983071:DMI983074 DWD983071:DWE983074 EFZ983071:EGA983074 EPV983071:EPW983074 EZR983071:EZS983074 FJN983071:FJO983074 FTJ983071:FTK983074 GDF983071:GDG983074 GNB983071:GNC983074 GWX983071:GWY983074 HGT983071:HGU983074 HQP983071:HQQ983074 IAL983071:IAM983074 IKH983071:IKI983074 IUD983071:IUE983074 JDZ983071:JEA983074 JNV983071:JNW983074 JXR983071:JXS983074 KHN983071:KHO983074 KRJ983071:KRK983074 LBF983071:LBG983074 LLB983071:LLC983074 LUX983071:LUY983074 MET983071:MEU983074 MOP983071:MOQ983074 MYL983071:MYM983074 NIH983071:NII983074 NSD983071:NSE983074 OBZ983071:OCA983074 OLV983071:OLW983074 OVR983071:OVS983074 PFN983071:PFO983074 PPJ983071:PPK983074 PZF983071:PZG983074 QJB983071:QJC983074 QSX983071:QSY983074 RCT983071:RCU983074 RMP983071:RMQ983074 RWL983071:RWM983074 SGH983071:SGI983074 SQD983071:SQE983074 SZZ983071:TAA983074 TJV983071:TJW983074 TTR983071:TTS983074 UDN983071:UDO983074 UNJ983071:UNK983074 UXF983071:UXG983074 VHB983071:VHC983074" xr:uid="{00000000-0002-0000-1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39997558519241921"/>
  </sheetPr>
  <dimension ref="A1:BH51"/>
  <sheetViews>
    <sheetView view="pageBreakPreview" topLeftCell="A13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416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509</v>
      </c>
      <c r="B19" s="620"/>
      <c r="C19" s="620"/>
      <c r="D19" s="620"/>
      <c r="E19" s="621"/>
      <c r="F19" s="625" t="s">
        <v>426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3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55000</v>
      </c>
      <c r="AL19" s="635"/>
      <c r="AM19" s="635"/>
      <c r="AN19" s="635"/>
      <c r="AO19" s="635"/>
      <c r="AP19" s="636"/>
      <c r="AQ19" s="634">
        <f>R19*AK19</f>
        <v>165000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419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707" t="s">
        <v>1156</v>
      </c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9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1217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527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423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424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25" customHeight="1">
      <c r="A28" s="619" t="s">
        <v>526</v>
      </c>
      <c r="B28" s="620"/>
      <c r="C28" s="620"/>
      <c r="D28" s="620"/>
      <c r="E28" s="621"/>
      <c r="F28" s="625" t="s">
        <v>690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2</v>
      </c>
      <c r="S28" s="629"/>
      <c r="T28" s="630"/>
      <c r="U28" s="634"/>
      <c r="V28" s="635"/>
      <c r="W28" s="635"/>
      <c r="X28" s="635"/>
      <c r="Y28" s="635"/>
      <c r="Z28" s="635"/>
      <c r="AA28" s="635"/>
      <c r="AB28" s="636"/>
      <c r="AC28" s="634">
        <f>R28*U28</f>
        <v>0</v>
      </c>
      <c r="AD28" s="635"/>
      <c r="AE28" s="635"/>
      <c r="AF28" s="635"/>
      <c r="AG28" s="635"/>
      <c r="AH28" s="635"/>
      <c r="AI28" s="635"/>
      <c r="AJ28" s="636"/>
      <c r="AK28" s="634">
        <v>15000</v>
      </c>
      <c r="AL28" s="635"/>
      <c r="AM28" s="635"/>
      <c r="AN28" s="635"/>
      <c r="AO28" s="635"/>
      <c r="AP28" s="636"/>
      <c r="AQ28" s="634">
        <f>R28*AK28</f>
        <v>30000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419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525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1218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1219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427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335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423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80"/>
      <c r="B36" s="681"/>
      <c r="C36" s="681"/>
      <c r="D36" s="681"/>
      <c r="E36" s="682"/>
      <c r="F36" s="674" t="s">
        <v>424</v>
      </c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86"/>
      <c r="R36" s="683"/>
      <c r="S36" s="684"/>
      <c r="T36" s="685"/>
      <c r="U36" s="677"/>
      <c r="V36" s="678"/>
      <c r="W36" s="678"/>
      <c r="X36" s="678"/>
      <c r="Y36" s="678"/>
      <c r="Z36" s="678"/>
      <c r="AA36" s="678"/>
      <c r="AB36" s="679"/>
      <c r="AC36" s="677"/>
      <c r="AD36" s="678"/>
      <c r="AE36" s="678"/>
      <c r="AF36" s="678"/>
      <c r="AG36" s="678"/>
      <c r="AH36" s="678"/>
      <c r="AI36" s="678"/>
      <c r="AJ36" s="679"/>
      <c r="AK36" s="677"/>
      <c r="AL36" s="678"/>
      <c r="AM36" s="678"/>
      <c r="AN36" s="678"/>
      <c r="AO36" s="678"/>
      <c r="AP36" s="679"/>
      <c r="AQ36" s="677"/>
      <c r="AR36" s="678"/>
      <c r="AS36" s="678"/>
      <c r="AT36" s="678"/>
      <c r="AU36" s="678"/>
      <c r="AV36" s="679"/>
      <c r="AW36" s="674"/>
      <c r="AX36" s="675"/>
      <c r="AY36" s="675"/>
      <c r="AZ36" s="675"/>
      <c r="BA36" s="675"/>
      <c r="BB36" s="675"/>
      <c r="BC36" s="675"/>
      <c r="BD36" s="675"/>
      <c r="BE36" s="675"/>
      <c r="BF36" s="675"/>
      <c r="BG36" s="675"/>
      <c r="BH36" s="676"/>
    </row>
    <row r="37" spans="1:60" ht="11.25" customHeight="1">
      <c r="A37" s="619" t="s">
        <v>510</v>
      </c>
      <c r="B37" s="620"/>
      <c r="C37" s="620"/>
      <c r="D37" s="620"/>
      <c r="E37" s="621"/>
      <c r="F37" s="625" t="s">
        <v>496</v>
      </c>
      <c r="G37" s="626"/>
      <c r="H37" s="626"/>
      <c r="I37" s="626"/>
      <c r="J37" s="626"/>
      <c r="K37" s="626"/>
      <c r="L37" s="626"/>
      <c r="M37" s="626"/>
      <c r="N37" s="626"/>
      <c r="O37" s="626"/>
      <c r="P37" s="626"/>
      <c r="Q37" s="627"/>
      <c r="R37" s="628">
        <v>3</v>
      </c>
      <c r="S37" s="629"/>
      <c r="T37" s="630"/>
      <c r="U37" s="634"/>
      <c r="V37" s="635"/>
      <c r="W37" s="635"/>
      <c r="X37" s="635"/>
      <c r="Y37" s="635"/>
      <c r="Z37" s="635"/>
      <c r="AA37" s="635"/>
      <c r="AB37" s="636"/>
      <c r="AC37" s="634">
        <f>R37*U37</f>
        <v>0</v>
      </c>
      <c r="AD37" s="635"/>
      <c r="AE37" s="635"/>
      <c r="AF37" s="635"/>
      <c r="AG37" s="635"/>
      <c r="AH37" s="635"/>
      <c r="AI37" s="635"/>
      <c r="AJ37" s="636"/>
      <c r="AK37" s="634">
        <v>60000</v>
      </c>
      <c r="AL37" s="635"/>
      <c r="AM37" s="635"/>
      <c r="AN37" s="635"/>
      <c r="AO37" s="635"/>
      <c r="AP37" s="636"/>
      <c r="AQ37" s="634">
        <f>R37*AK37</f>
        <v>180000</v>
      </c>
      <c r="AR37" s="635"/>
      <c r="AS37" s="635"/>
      <c r="AT37" s="635"/>
      <c r="AU37" s="635"/>
      <c r="AV37" s="636"/>
      <c r="AW37" s="640"/>
      <c r="AX37" s="641"/>
      <c r="AY37" s="641"/>
      <c r="AZ37" s="641"/>
      <c r="BA37" s="641"/>
      <c r="BB37" s="641"/>
      <c r="BC37" s="641"/>
      <c r="BD37" s="641"/>
      <c r="BE37" s="641"/>
      <c r="BF37" s="641"/>
      <c r="BG37" s="641"/>
      <c r="BH37" s="642"/>
    </row>
    <row r="38" spans="1:60" ht="11.65" customHeight="1">
      <c r="A38" s="622"/>
      <c r="B38" s="623"/>
      <c r="C38" s="623"/>
      <c r="D38" s="623"/>
      <c r="E38" s="624"/>
      <c r="F38" s="610" t="s">
        <v>419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1220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1221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1222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427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335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423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80"/>
      <c r="B45" s="681"/>
      <c r="C45" s="681"/>
      <c r="D45" s="681"/>
      <c r="E45" s="682"/>
      <c r="F45" s="674" t="s">
        <v>424</v>
      </c>
      <c r="G45" s="675"/>
      <c r="H45" s="675"/>
      <c r="I45" s="675"/>
      <c r="J45" s="675"/>
      <c r="K45" s="675"/>
      <c r="L45" s="675"/>
      <c r="M45" s="675"/>
      <c r="N45" s="675"/>
      <c r="O45" s="675"/>
      <c r="P45" s="675"/>
      <c r="Q45" s="686"/>
      <c r="R45" s="683"/>
      <c r="S45" s="684"/>
      <c r="T45" s="685"/>
      <c r="U45" s="677"/>
      <c r="V45" s="678"/>
      <c r="W45" s="678"/>
      <c r="X45" s="678"/>
      <c r="Y45" s="678"/>
      <c r="Z45" s="678"/>
      <c r="AA45" s="678"/>
      <c r="AB45" s="679"/>
      <c r="AC45" s="677"/>
      <c r="AD45" s="678"/>
      <c r="AE45" s="678"/>
      <c r="AF45" s="678"/>
      <c r="AG45" s="678"/>
      <c r="AH45" s="678"/>
      <c r="AI45" s="678"/>
      <c r="AJ45" s="679"/>
      <c r="AK45" s="677"/>
      <c r="AL45" s="678"/>
      <c r="AM45" s="678"/>
      <c r="AN45" s="678"/>
      <c r="AO45" s="678"/>
      <c r="AP45" s="679"/>
      <c r="AQ45" s="677"/>
      <c r="AR45" s="678"/>
      <c r="AS45" s="678"/>
      <c r="AT45" s="678"/>
      <c r="AU45" s="678"/>
      <c r="AV45" s="679"/>
      <c r="AW45" s="674"/>
      <c r="AX45" s="675"/>
      <c r="AY45" s="675"/>
      <c r="AZ45" s="675"/>
      <c r="BA45" s="675"/>
      <c r="BB45" s="675"/>
      <c r="BC45" s="675"/>
      <c r="BD45" s="675"/>
      <c r="BE45" s="675"/>
      <c r="BF45" s="675"/>
      <c r="BG45" s="675"/>
      <c r="BH45" s="676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83">
    <mergeCell ref="U28:AB36"/>
    <mergeCell ref="AC28:AJ36"/>
    <mergeCell ref="AQ28:AV36"/>
    <mergeCell ref="AW28:BH36"/>
    <mergeCell ref="F29:Q29"/>
    <mergeCell ref="F30:Q30"/>
    <mergeCell ref="F31:Q31"/>
    <mergeCell ref="F32:Q32"/>
    <mergeCell ref="F33:Q33"/>
    <mergeCell ref="F34:Q34"/>
    <mergeCell ref="F35:Q35"/>
    <mergeCell ref="F36:Q36"/>
    <mergeCell ref="AK28:AP36"/>
    <mergeCell ref="U37:AB45"/>
    <mergeCell ref="AC37:AJ45"/>
    <mergeCell ref="AQ37:AV45"/>
    <mergeCell ref="AW37:BH45"/>
    <mergeCell ref="F38:Q38"/>
    <mergeCell ref="F39:Q39"/>
    <mergeCell ref="F40:Q40"/>
    <mergeCell ref="F41:Q41"/>
    <mergeCell ref="F42:Q42"/>
    <mergeCell ref="F44:Q44"/>
    <mergeCell ref="F45:Q45"/>
    <mergeCell ref="F43:Q43"/>
    <mergeCell ref="AK37:AP45"/>
    <mergeCell ref="F24:Q24"/>
    <mergeCell ref="F26:Q26"/>
    <mergeCell ref="A37:E45"/>
    <mergeCell ref="F37:Q37"/>
    <mergeCell ref="R37:T45"/>
    <mergeCell ref="A28:E36"/>
    <mergeCell ref="F28:Q28"/>
    <mergeCell ref="R28:T36"/>
    <mergeCell ref="A10:M11"/>
    <mergeCell ref="F27:Q27"/>
    <mergeCell ref="F25:Q25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0:Q20"/>
    <mergeCell ref="F21:Q21"/>
    <mergeCell ref="F22:Q22"/>
    <mergeCell ref="F23:Q23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39997558519241921"/>
  </sheetPr>
  <dimension ref="A1:BH51"/>
  <sheetViews>
    <sheetView tabSelected="1"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511</v>
      </c>
      <c r="B19" s="620"/>
      <c r="C19" s="620"/>
      <c r="D19" s="620"/>
      <c r="E19" s="621"/>
      <c r="F19" s="625" t="s">
        <v>503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10000</v>
      </c>
      <c r="AL19" s="635"/>
      <c r="AM19" s="635"/>
      <c r="AN19" s="635"/>
      <c r="AO19" s="635"/>
      <c r="AP19" s="636"/>
      <c r="AQ19" s="634">
        <f>R19*AK19</f>
        <v>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506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504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1223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427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335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500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502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513</v>
      </c>
      <c r="B27" s="620"/>
      <c r="C27" s="620"/>
      <c r="D27" s="620"/>
      <c r="E27" s="621"/>
      <c r="F27" s="625" t="s">
        <v>418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2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35000</v>
      </c>
      <c r="AL27" s="635"/>
      <c r="AM27" s="635"/>
      <c r="AN27" s="635"/>
      <c r="AO27" s="635"/>
      <c r="AP27" s="636"/>
      <c r="AQ27" s="634">
        <f>R27*AK27</f>
        <v>70000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419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512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1188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505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422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335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423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80"/>
      <c r="B35" s="681"/>
      <c r="C35" s="681"/>
      <c r="D35" s="681"/>
      <c r="E35" s="682"/>
      <c r="F35" s="674" t="s">
        <v>424</v>
      </c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86"/>
      <c r="R35" s="683"/>
      <c r="S35" s="684"/>
      <c r="T35" s="685"/>
      <c r="U35" s="677"/>
      <c r="V35" s="678"/>
      <c r="W35" s="678"/>
      <c r="X35" s="678"/>
      <c r="Y35" s="678"/>
      <c r="Z35" s="678"/>
      <c r="AA35" s="678"/>
      <c r="AB35" s="679"/>
      <c r="AC35" s="677"/>
      <c r="AD35" s="678"/>
      <c r="AE35" s="678"/>
      <c r="AF35" s="678"/>
      <c r="AG35" s="678"/>
      <c r="AH35" s="678"/>
      <c r="AI35" s="678"/>
      <c r="AJ35" s="679"/>
      <c r="AK35" s="677"/>
      <c r="AL35" s="678"/>
      <c r="AM35" s="678"/>
      <c r="AN35" s="678"/>
      <c r="AO35" s="678"/>
      <c r="AP35" s="679"/>
      <c r="AQ35" s="677"/>
      <c r="AR35" s="678"/>
      <c r="AS35" s="678"/>
      <c r="AT35" s="678"/>
      <c r="AU35" s="678"/>
      <c r="AV35" s="679"/>
      <c r="AW35" s="674"/>
      <c r="AX35" s="675"/>
      <c r="AY35" s="675"/>
      <c r="AZ35" s="675"/>
      <c r="BA35" s="675"/>
      <c r="BB35" s="675"/>
      <c r="BC35" s="675"/>
      <c r="BD35" s="675"/>
      <c r="BE35" s="675"/>
      <c r="BF35" s="675"/>
      <c r="BG35" s="675"/>
      <c r="BH35" s="676"/>
    </row>
    <row r="36" spans="1:60" ht="11.25" customHeight="1">
      <c r="A36" s="619" t="s">
        <v>516</v>
      </c>
      <c r="B36" s="620"/>
      <c r="C36" s="620"/>
      <c r="D36" s="620"/>
      <c r="E36" s="621"/>
      <c r="F36" s="625" t="s">
        <v>435</v>
      </c>
      <c r="G36" s="626"/>
      <c r="H36" s="626"/>
      <c r="I36" s="626"/>
      <c r="J36" s="626"/>
      <c r="K36" s="626"/>
      <c r="L36" s="626"/>
      <c r="M36" s="626"/>
      <c r="N36" s="626"/>
      <c r="O36" s="626"/>
      <c r="P36" s="626"/>
      <c r="Q36" s="627"/>
      <c r="R36" s="628">
        <v>2</v>
      </c>
      <c r="S36" s="629"/>
      <c r="T36" s="630"/>
      <c r="U36" s="634"/>
      <c r="V36" s="635"/>
      <c r="W36" s="635"/>
      <c r="X36" s="635"/>
      <c r="Y36" s="635"/>
      <c r="Z36" s="635"/>
      <c r="AA36" s="635"/>
      <c r="AB36" s="636"/>
      <c r="AC36" s="634">
        <f>R36*U36</f>
        <v>0</v>
      </c>
      <c r="AD36" s="635"/>
      <c r="AE36" s="635"/>
      <c r="AF36" s="635"/>
      <c r="AG36" s="635"/>
      <c r="AH36" s="635"/>
      <c r="AI36" s="635"/>
      <c r="AJ36" s="636"/>
      <c r="AK36" s="634">
        <v>230000</v>
      </c>
      <c r="AL36" s="635"/>
      <c r="AM36" s="635"/>
      <c r="AN36" s="635"/>
      <c r="AO36" s="635"/>
      <c r="AP36" s="636"/>
      <c r="AQ36" s="634">
        <f>R36*AK36</f>
        <v>460000</v>
      </c>
      <c r="AR36" s="635"/>
      <c r="AS36" s="635"/>
      <c r="AT36" s="635"/>
      <c r="AU36" s="635"/>
      <c r="AV36" s="636"/>
      <c r="AW36" s="640"/>
      <c r="AX36" s="641"/>
      <c r="AY36" s="641"/>
      <c r="AZ36" s="641"/>
      <c r="BA36" s="641"/>
      <c r="BB36" s="641"/>
      <c r="BC36" s="641"/>
      <c r="BD36" s="641"/>
      <c r="BE36" s="641"/>
      <c r="BF36" s="641"/>
      <c r="BG36" s="641"/>
      <c r="BH36" s="642"/>
    </row>
    <row r="37" spans="1:60" ht="11.65" customHeight="1">
      <c r="A37" s="622"/>
      <c r="B37" s="623"/>
      <c r="C37" s="623"/>
      <c r="D37" s="623"/>
      <c r="E37" s="624"/>
      <c r="F37" s="610" t="s">
        <v>436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514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1224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1193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422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335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423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80"/>
      <c r="B44" s="681"/>
      <c r="C44" s="681"/>
      <c r="D44" s="681"/>
      <c r="E44" s="682"/>
      <c r="F44" s="674" t="s">
        <v>424</v>
      </c>
      <c r="G44" s="675"/>
      <c r="H44" s="675"/>
      <c r="I44" s="675"/>
      <c r="J44" s="675"/>
      <c r="K44" s="675"/>
      <c r="L44" s="675"/>
      <c r="M44" s="675"/>
      <c r="N44" s="675"/>
      <c r="O44" s="675"/>
      <c r="P44" s="675"/>
      <c r="Q44" s="686"/>
      <c r="R44" s="683"/>
      <c r="S44" s="684"/>
      <c r="T44" s="685"/>
      <c r="U44" s="677"/>
      <c r="V44" s="678"/>
      <c r="W44" s="678"/>
      <c r="X44" s="678"/>
      <c r="Y44" s="678"/>
      <c r="Z44" s="678"/>
      <c r="AA44" s="678"/>
      <c r="AB44" s="679"/>
      <c r="AC44" s="677"/>
      <c r="AD44" s="678"/>
      <c r="AE44" s="678"/>
      <c r="AF44" s="678"/>
      <c r="AG44" s="678"/>
      <c r="AH44" s="678"/>
      <c r="AI44" s="678"/>
      <c r="AJ44" s="679"/>
      <c r="AK44" s="677"/>
      <c r="AL44" s="678"/>
      <c r="AM44" s="678"/>
      <c r="AN44" s="678"/>
      <c r="AO44" s="678"/>
      <c r="AP44" s="679"/>
      <c r="AQ44" s="677"/>
      <c r="AR44" s="678"/>
      <c r="AS44" s="678"/>
      <c r="AT44" s="678"/>
      <c r="AU44" s="678"/>
      <c r="AV44" s="679"/>
      <c r="AW44" s="674"/>
      <c r="AX44" s="675"/>
      <c r="AY44" s="675"/>
      <c r="AZ44" s="675"/>
      <c r="BA44" s="675"/>
      <c r="BB44" s="675"/>
      <c r="BC44" s="675"/>
      <c r="BD44" s="675"/>
      <c r="BE44" s="675"/>
      <c r="BF44" s="675"/>
      <c r="BG44" s="675"/>
      <c r="BH44" s="676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82"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F21:Q21"/>
    <mergeCell ref="F22:Q22"/>
    <mergeCell ref="F23:Q23"/>
    <mergeCell ref="F25:Q25"/>
    <mergeCell ref="F26:Q26"/>
    <mergeCell ref="F24:Q24"/>
    <mergeCell ref="A27:E35"/>
    <mergeCell ref="F27:Q27"/>
    <mergeCell ref="R27:T35"/>
    <mergeCell ref="U27:AB35"/>
    <mergeCell ref="AC27:AJ35"/>
    <mergeCell ref="F41:Q41"/>
    <mergeCell ref="F43:Q43"/>
    <mergeCell ref="AK27:AP35"/>
    <mergeCell ref="AQ27:AV35"/>
    <mergeCell ref="AW27:BH35"/>
    <mergeCell ref="F28:Q28"/>
    <mergeCell ref="F29:Q29"/>
    <mergeCell ref="F30:Q30"/>
    <mergeCell ref="F31:Q31"/>
    <mergeCell ref="F32:Q32"/>
    <mergeCell ref="F34:Q34"/>
    <mergeCell ref="F35:Q35"/>
    <mergeCell ref="F33:Q33"/>
    <mergeCell ref="A10:M11"/>
    <mergeCell ref="F44:Q44"/>
    <mergeCell ref="F42:Q42"/>
    <mergeCell ref="AW16:BH18"/>
    <mergeCell ref="A36:E44"/>
    <mergeCell ref="F36:Q36"/>
    <mergeCell ref="R36:T44"/>
    <mergeCell ref="U36:AB44"/>
    <mergeCell ref="AC36:AJ44"/>
    <mergeCell ref="AK36:AP44"/>
    <mergeCell ref="AQ36:AV44"/>
    <mergeCell ref="AW36:BH44"/>
    <mergeCell ref="F37:Q37"/>
    <mergeCell ref="F38:Q38"/>
    <mergeCell ref="F39:Q39"/>
    <mergeCell ref="F40:Q40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BH51"/>
  <sheetViews>
    <sheetView view="pageBreakPreview" topLeftCell="A15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517</v>
      </c>
      <c r="B19" s="620"/>
      <c r="C19" s="620"/>
      <c r="D19" s="620"/>
      <c r="E19" s="621"/>
      <c r="F19" s="625" t="s">
        <v>435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160000</v>
      </c>
      <c r="AL19" s="635"/>
      <c r="AM19" s="635"/>
      <c r="AN19" s="635"/>
      <c r="AO19" s="635"/>
      <c r="AP19" s="636"/>
      <c r="AQ19" s="634">
        <f>R19*AK19</f>
        <v>320000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436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515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1195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1196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422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423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424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25" customHeight="1">
      <c r="A28" s="619" t="s">
        <v>518</v>
      </c>
      <c r="B28" s="620"/>
      <c r="C28" s="620"/>
      <c r="D28" s="620"/>
      <c r="E28" s="621"/>
      <c r="F28" s="625" t="s">
        <v>455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2</v>
      </c>
      <c r="S28" s="629"/>
      <c r="T28" s="630"/>
      <c r="U28" s="634"/>
      <c r="V28" s="635"/>
      <c r="W28" s="635"/>
      <c r="X28" s="635"/>
      <c r="Y28" s="635"/>
      <c r="Z28" s="635"/>
      <c r="AA28" s="635"/>
      <c r="AB28" s="636"/>
      <c r="AC28" s="634">
        <f>R28*U28</f>
        <v>0</v>
      </c>
      <c r="AD28" s="635"/>
      <c r="AE28" s="635"/>
      <c r="AF28" s="635"/>
      <c r="AG28" s="635"/>
      <c r="AH28" s="635"/>
      <c r="AI28" s="635"/>
      <c r="AJ28" s="636"/>
      <c r="AK28" s="634">
        <v>16500</v>
      </c>
      <c r="AL28" s="635"/>
      <c r="AM28" s="635"/>
      <c r="AN28" s="635"/>
      <c r="AO28" s="635"/>
      <c r="AP28" s="636"/>
      <c r="AQ28" s="634">
        <f>R28*AK28</f>
        <v>33000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419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707" t="s">
        <v>1157</v>
      </c>
      <c r="G30" s="708"/>
      <c r="H30" s="708"/>
      <c r="I30" s="708"/>
      <c r="J30" s="708"/>
      <c r="K30" s="708"/>
      <c r="L30" s="708"/>
      <c r="M30" s="708"/>
      <c r="N30" s="708"/>
      <c r="O30" s="708"/>
      <c r="P30" s="708"/>
      <c r="Q30" s="709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519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1225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1212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423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80"/>
      <c r="B35" s="681"/>
      <c r="C35" s="681"/>
      <c r="D35" s="681"/>
      <c r="E35" s="682"/>
      <c r="F35" s="674" t="s">
        <v>424</v>
      </c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86"/>
      <c r="R35" s="683"/>
      <c r="S35" s="684"/>
      <c r="T35" s="685"/>
      <c r="U35" s="677"/>
      <c r="V35" s="678"/>
      <c r="W35" s="678"/>
      <c r="X35" s="678"/>
      <c r="Y35" s="678"/>
      <c r="Z35" s="678"/>
      <c r="AA35" s="678"/>
      <c r="AB35" s="679"/>
      <c r="AC35" s="677"/>
      <c r="AD35" s="678"/>
      <c r="AE35" s="678"/>
      <c r="AF35" s="678"/>
      <c r="AG35" s="678"/>
      <c r="AH35" s="678"/>
      <c r="AI35" s="678"/>
      <c r="AJ35" s="679"/>
      <c r="AK35" s="677"/>
      <c r="AL35" s="678"/>
      <c r="AM35" s="678"/>
      <c r="AN35" s="678"/>
      <c r="AO35" s="678"/>
      <c r="AP35" s="679"/>
      <c r="AQ35" s="677"/>
      <c r="AR35" s="678"/>
      <c r="AS35" s="678"/>
      <c r="AT35" s="678"/>
      <c r="AU35" s="678"/>
      <c r="AV35" s="679"/>
      <c r="AW35" s="674"/>
      <c r="AX35" s="675"/>
      <c r="AY35" s="675"/>
      <c r="AZ35" s="675"/>
      <c r="BA35" s="675"/>
      <c r="BB35" s="675"/>
      <c r="BC35" s="675"/>
      <c r="BD35" s="675"/>
      <c r="BE35" s="675"/>
      <c r="BF35" s="675"/>
      <c r="BG35" s="675"/>
      <c r="BH35" s="676"/>
    </row>
    <row r="36" spans="1:60" ht="11.25" customHeight="1">
      <c r="A36" s="619" t="s">
        <v>520</v>
      </c>
      <c r="B36" s="620"/>
      <c r="C36" s="620"/>
      <c r="D36" s="620"/>
      <c r="E36" s="621"/>
      <c r="F36" s="625" t="s">
        <v>458</v>
      </c>
      <c r="G36" s="626"/>
      <c r="H36" s="626"/>
      <c r="I36" s="626"/>
      <c r="J36" s="626"/>
      <c r="K36" s="626"/>
      <c r="L36" s="626"/>
      <c r="M36" s="626"/>
      <c r="N36" s="626"/>
      <c r="O36" s="626"/>
      <c r="P36" s="626"/>
      <c r="Q36" s="627"/>
      <c r="R36" s="628">
        <v>1</v>
      </c>
      <c r="S36" s="629"/>
      <c r="T36" s="630"/>
      <c r="U36" s="634"/>
      <c r="V36" s="635"/>
      <c r="W36" s="635"/>
      <c r="X36" s="635"/>
      <c r="Y36" s="635"/>
      <c r="Z36" s="635"/>
      <c r="AA36" s="635"/>
      <c r="AB36" s="636"/>
      <c r="AC36" s="634">
        <f>R36*U36</f>
        <v>0</v>
      </c>
      <c r="AD36" s="635"/>
      <c r="AE36" s="635"/>
      <c r="AF36" s="635"/>
      <c r="AG36" s="635"/>
      <c r="AH36" s="635"/>
      <c r="AI36" s="635"/>
      <c r="AJ36" s="636"/>
      <c r="AK36" s="634">
        <v>17500</v>
      </c>
      <c r="AL36" s="635"/>
      <c r="AM36" s="635"/>
      <c r="AN36" s="635"/>
      <c r="AO36" s="635"/>
      <c r="AP36" s="636"/>
      <c r="AQ36" s="634">
        <f>R36*AK36</f>
        <v>17500</v>
      </c>
      <c r="AR36" s="635"/>
      <c r="AS36" s="635"/>
      <c r="AT36" s="635"/>
      <c r="AU36" s="635"/>
      <c r="AV36" s="636"/>
      <c r="AW36" s="640"/>
      <c r="AX36" s="641"/>
      <c r="AY36" s="641"/>
      <c r="AZ36" s="641"/>
      <c r="BA36" s="641"/>
      <c r="BB36" s="641"/>
      <c r="BC36" s="641"/>
      <c r="BD36" s="641"/>
      <c r="BE36" s="641"/>
      <c r="BF36" s="641"/>
      <c r="BG36" s="641"/>
      <c r="BH36" s="642"/>
    </row>
    <row r="37" spans="1:60" ht="11.65" customHeight="1">
      <c r="A37" s="622"/>
      <c r="B37" s="623"/>
      <c r="C37" s="623"/>
      <c r="D37" s="623"/>
      <c r="E37" s="624"/>
      <c r="F37" s="610" t="s">
        <v>419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467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519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1225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1212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423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80"/>
      <c r="B43" s="681"/>
      <c r="C43" s="681"/>
      <c r="D43" s="681"/>
      <c r="E43" s="682"/>
      <c r="F43" s="674" t="s">
        <v>424</v>
      </c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86"/>
      <c r="R43" s="683"/>
      <c r="S43" s="684"/>
      <c r="T43" s="685"/>
      <c r="U43" s="677"/>
      <c r="V43" s="678"/>
      <c r="W43" s="678"/>
      <c r="X43" s="678"/>
      <c r="Y43" s="678"/>
      <c r="Z43" s="678"/>
      <c r="AA43" s="678"/>
      <c r="AB43" s="679"/>
      <c r="AC43" s="677"/>
      <c r="AD43" s="678"/>
      <c r="AE43" s="678"/>
      <c r="AF43" s="678"/>
      <c r="AG43" s="678"/>
      <c r="AH43" s="678"/>
      <c r="AI43" s="678"/>
      <c r="AJ43" s="679"/>
      <c r="AK43" s="677"/>
      <c r="AL43" s="678"/>
      <c r="AM43" s="678"/>
      <c r="AN43" s="678"/>
      <c r="AO43" s="678"/>
      <c r="AP43" s="679"/>
      <c r="AQ43" s="677"/>
      <c r="AR43" s="678"/>
      <c r="AS43" s="678"/>
      <c r="AT43" s="678"/>
      <c r="AU43" s="678"/>
      <c r="AV43" s="679"/>
      <c r="AW43" s="674"/>
      <c r="AX43" s="675"/>
      <c r="AY43" s="675"/>
      <c r="AZ43" s="675"/>
      <c r="BA43" s="675"/>
      <c r="BB43" s="675"/>
      <c r="BC43" s="675"/>
      <c r="BD43" s="675"/>
      <c r="BE43" s="675"/>
      <c r="BF43" s="675"/>
      <c r="BG43" s="675"/>
      <c r="BH43" s="676"/>
    </row>
    <row r="44" spans="1:60" ht="12" customHeight="1">
      <c r="A44" s="317"/>
      <c r="BH44" s="318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2" customHeight="1" thickBot="1">
      <c r="A51" s="319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1"/>
    </row>
  </sheetData>
  <mergeCells count="81">
    <mergeCell ref="AC19:AJ27"/>
    <mergeCell ref="U19:AB27"/>
    <mergeCell ref="F20:Q20"/>
    <mergeCell ref="F21:Q21"/>
    <mergeCell ref="F22:Q22"/>
    <mergeCell ref="F23:Q23"/>
    <mergeCell ref="F24:Q24"/>
    <mergeCell ref="F26:Q26"/>
    <mergeCell ref="F27:Q27"/>
    <mergeCell ref="F25:Q25"/>
    <mergeCell ref="A19:E27"/>
    <mergeCell ref="F19:Q19"/>
    <mergeCell ref="R19:T27"/>
    <mergeCell ref="F34:Q34"/>
    <mergeCell ref="F35:Q35"/>
    <mergeCell ref="A28:E35"/>
    <mergeCell ref="F28:Q28"/>
    <mergeCell ref="R28:T35"/>
    <mergeCell ref="F29:Q29"/>
    <mergeCell ref="F30:Q30"/>
    <mergeCell ref="F31:Q31"/>
    <mergeCell ref="F32:Q32"/>
    <mergeCell ref="F33:Q33"/>
    <mergeCell ref="F42:Q42"/>
    <mergeCell ref="F43:Q43"/>
    <mergeCell ref="A36:E43"/>
    <mergeCell ref="F36:Q36"/>
    <mergeCell ref="R36:T43"/>
    <mergeCell ref="F37:Q37"/>
    <mergeCell ref="F38:Q38"/>
    <mergeCell ref="F39:Q39"/>
    <mergeCell ref="F40:Q40"/>
    <mergeCell ref="F41:Q41"/>
    <mergeCell ref="Z11:AE11"/>
    <mergeCell ref="AF11:AK11"/>
    <mergeCell ref="AL11:AQ11"/>
    <mergeCell ref="AQ36:AV43"/>
    <mergeCell ref="AW36:BH43"/>
    <mergeCell ref="AK36:AP43"/>
    <mergeCell ref="AQ19:AV27"/>
    <mergeCell ref="AW19:BH27"/>
    <mergeCell ref="AC36:AJ43"/>
    <mergeCell ref="U36:AB43"/>
    <mergeCell ref="AK28:AP35"/>
    <mergeCell ref="AQ28:AV35"/>
    <mergeCell ref="AW28:BH35"/>
    <mergeCell ref="U28:AB35"/>
    <mergeCell ref="AC28:AJ35"/>
    <mergeCell ref="AK19:AP27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count="1">
    <dataValidation type="list" allowBlank="1" showInputMessage="1" showErrorMessage="1" sqref="WDJ983080:WDK983083 BE65579:BF65582 LA65576:LB65579 UW65576:UX65579 AES65576:AET65579 AOO65576:AOP65579 AYK65576:AYL65579 BIG65576:BIH65579 BSC65576:BSD65579 CBY65576:CBZ65579 CLU65576:CLV65579 CVQ65576:CVR65579 DFM65576:DFN65579 DPI65576:DPJ65579 DZE65576:DZF65579 EJA65576:EJB65579 ESW65576:ESX65579 FCS65576:FCT65579 FMO65576:FMP65579 FWK65576:FWL65579 GGG65576:GGH65579 GQC65576:GQD65579 GZY65576:GZZ65579 HJU65576:HJV65579 HTQ65576:HTR65579 IDM65576:IDN65579 INI65576:INJ65579 IXE65576:IXF65579 JHA65576:JHB65579 JQW65576:JQX65579 KAS65576:KAT65579 KKO65576:KKP65579 KUK65576:KUL65579 LEG65576:LEH65579 LOC65576:LOD65579 LXY65576:LXZ65579 MHU65576:MHV65579 MRQ65576:MRR65579 NBM65576:NBN65579 NLI65576:NLJ65579 NVE65576:NVF65579 OFA65576:OFB65579 OOW65576:OOX65579 OYS65576:OYT65579 PIO65576:PIP65579 PSK65576:PSL65579 QCG65576:QCH65579 QMC65576:QMD65579 QVY65576:QVZ65579 RFU65576:RFV65579 RPQ65576:RPR65579 RZM65576:RZN65579 SJI65576:SJJ65579 STE65576:STF65579 TDA65576:TDB65579 TMW65576:TMX65579 TWS65576:TWT65579 UGO65576:UGP65579 UQK65576:UQL65579 VAG65576:VAH65579 VKC65576:VKD65579 VTY65576:VTZ65579 WDU65576:WDV65579 WNQ65576:WNR65579 WXM65576:WXN65579 BE131115:BF131118 LA131112:LB131115 UW131112:UX131115 AES131112:AET131115 AOO131112:AOP131115 AYK131112:AYL131115 BIG131112:BIH131115 BSC131112:BSD131115 CBY131112:CBZ131115 CLU131112:CLV131115 CVQ131112:CVR131115 DFM131112:DFN131115 DPI131112:DPJ131115 DZE131112:DZF131115 EJA131112:EJB131115 ESW131112:ESX131115 FCS131112:FCT131115 FMO131112:FMP131115 FWK131112:FWL131115 GGG131112:GGH131115 GQC131112:GQD131115 GZY131112:GZZ131115 HJU131112:HJV131115 HTQ131112:HTR131115 IDM131112:IDN131115 INI131112:INJ131115 IXE131112:IXF131115 JHA131112:JHB131115 JQW131112:JQX131115 KAS131112:KAT131115 KKO131112:KKP131115 KUK131112:KUL131115 LEG131112:LEH131115 LOC131112:LOD131115 LXY131112:LXZ131115 MHU131112:MHV131115 MRQ131112:MRR131115 NBM131112:NBN131115 NLI131112:NLJ131115 NVE131112:NVF131115 OFA131112:OFB131115 OOW131112:OOX131115 OYS131112:OYT131115 PIO131112:PIP131115 PSK131112:PSL131115 QCG131112:QCH131115 QMC131112:QMD131115 QVY131112:QVZ131115 RFU131112:RFV131115 RPQ131112:RPR131115 RZM131112:RZN131115 SJI131112:SJJ131115 STE131112:STF131115 TDA131112:TDB131115 TMW131112:TMX131115 TWS131112:TWT131115 UGO131112:UGP131115 UQK131112:UQL131115 VAG131112:VAH131115 VKC131112:VKD131115 VTY131112:VTZ131115 WDU131112:WDV131115 WNQ131112:WNR131115 WXM131112:WXN131115 BE196651:BF196654 LA196648:LB196651 UW196648:UX196651 AES196648:AET196651 AOO196648:AOP196651 AYK196648:AYL196651 BIG196648:BIH196651 BSC196648:BSD196651 CBY196648:CBZ196651 CLU196648:CLV196651 CVQ196648:CVR196651 DFM196648:DFN196651 DPI196648:DPJ196651 DZE196648:DZF196651 EJA196648:EJB196651 ESW196648:ESX196651 FCS196648:FCT196651 FMO196648:FMP196651 FWK196648:FWL196651 GGG196648:GGH196651 GQC196648:GQD196651 GZY196648:GZZ196651 HJU196648:HJV196651 HTQ196648:HTR196651 IDM196648:IDN196651 INI196648:INJ196651 IXE196648:IXF196651 JHA196648:JHB196651 JQW196648:JQX196651 KAS196648:KAT196651 KKO196648:KKP196651 KUK196648:KUL196651 LEG196648:LEH196651 LOC196648:LOD196651 LXY196648:LXZ196651 MHU196648:MHV196651 MRQ196648:MRR196651 NBM196648:NBN196651 NLI196648:NLJ196651 NVE196648:NVF196651 OFA196648:OFB196651 OOW196648:OOX196651 OYS196648:OYT196651 PIO196648:PIP196651 PSK196648:PSL196651 QCG196648:QCH196651 QMC196648:QMD196651 QVY196648:QVZ196651 RFU196648:RFV196651 RPQ196648:RPR196651 RZM196648:RZN196651 SJI196648:SJJ196651 STE196648:STF196651 TDA196648:TDB196651 TMW196648:TMX196651 TWS196648:TWT196651 UGO196648:UGP196651 UQK196648:UQL196651 VAG196648:VAH196651 VKC196648:VKD196651 VTY196648:VTZ196651 WDU196648:WDV196651 WNQ196648:WNR196651 WXM196648:WXN196651 BE262187:BF262190 LA262184:LB262187 UW262184:UX262187 AES262184:AET262187 AOO262184:AOP262187 AYK262184:AYL262187 BIG262184:BIH262187 BSC262184:BSD262187 CBY262184:CBZ262187 CLU262184:CLV262187 CVQ262184:CVR262187 DFM262184:DFN262187 DPI262184:DPJ262187 DZE262184:DZF262187 EJA262184:EJB262187 ESW262184:ESX262187 FCS262184:FCT262187 FMO262184:FMP262187 FWK262184:FWL262187 GGG262184:GGH262187 GQC262184:GQD262187 GZY262184:GZZ262187 HJU262184:HJV262187 HTQ262184:HTR262187 IDM262184:IDN262187 INI262184:INJ262187 IXE262184:IXF262187 JHA262184:JHB262187 JQW262184:JQX262187 KAS262184:KAT262187 KKO262184:KKP262187 KUK262184:KUL262187 LEG262184:LEH262187 LOC262184:LOD262187 LXY262184:LXZ262187 MHU262184:MHV262187 MRQ262184:MRR262187 NBM262184:NBN262187 NLI262184:NLJ262187 NVE262184:NVF262187 OFA262184:OFB262187 OOW262184:OOX262187 OYS262184:OYT262187 PIO262184:PIP262187 PSK262184:PSL262187 QCG262184:QCH262187 QMC262184:QMD262187 QVY262184:QVZ262187 RFU262184:RFV262187 RPQ262184:RPR262187 RZM262184:RZN262187 SJI262184:SJJ262187 STE262184:STF262187 TDA262184:TDB262187 TMW262184:TMX262187 TWS262184:TWT262187 UGO262184:UGP262187 UQK262184:UQL262187 VAG262184:VAH262187 VKC262184:VKD262187 VTY262184:VTZ262187 WDU262184:WDV262187 WNQ262184:WNR262187 WXM262184:WXN262187 BE327723:BF327726 LA327720:LB327723 UW327720:UX327723 AES327720:AET327723 AOO327720:AOP327723 AYK327720:AYL327723 BIG327720:BIH327723 BSC327720:BSD327723 CBY327720:CBZ327723 CLU327720:CLV327723 CVQ327720:CVR327723 DFM327720:DFN327723 DPI327720:DPJ327723 DZE327720:DZF327723 EJA327720:EJB327723 ESW327720:ESX327723 FCS327720:FCT327723 FMO327720:FMP327723 FWK327720:FWL327723 GGG327720:GGH327723 GQC327720:GQD327723 GZY327720:GZZ327723 HJU327720:HJV327723 HTQ327720:HTR327723 IDM327720:IDN327723 INI327720:INJ327723 IXE327720:IXF327723 JHA327720:JHB327723 JQW327720:JQX327723 KAS327720:KAT327723 KKO327720:KKP327723 KUK327720:KUL327723 LEG327720:LEH327723 LOC327720:LOD327723 LXY327720:LXZ327723 MHU327720:MHV327723 MRQ327720:MRR327723 NBM327720:NBN327723 NLI327720:NLJ327723 NVE327720:NVF327723 OFA327720:OFB327723 OOW327720:OOX327723 OYS327720:OYT327723 PIO327720:PIP327723 PSK327720:PSL327723 QCG327720:QCH327723 QMC327720:QMD327723 QVY327720:QVZ327723 RFU327720:RFV327723 RPQ327720:RPR327723 RZM327720:RZN327723 SJI327720:SJJ327723 STE327720:STF327723 TDA327720:TDB327723 TMW327720:TMX327723 TWS327720:TWT327723 UGO327720:UGP327723 UQK327720:UQL327723 VAG327720:VAH327723 VKC327720:VKD327723 VTY327720:VTZ327723 WDU327720:WDV327723 WNQ327720:WNR327723 WXM327720:WXN327723 BE393259:BF393262 LA393256:LB393259 UW393256:UX393259 AES393256:AET393259 AOO393256:AOP393259 AYK393256:AYL393259 BIG393256:BIH393259 BSC393256:BSD393259 CBY393256:CBZ393259 CLU393256:CLV393259 CVQ393256:CVR393259 DFM393256:DFN393259 DPI393256:DPJ393259 DZE393256:DZF393259 EJA393256:EJB393259 ESW393256:ESX393259 FCS393256:FCT393259 FMO393256:FMP393259 FWK393256:FWL393259 GGG393256:GGH393259 GQC393256:GQD393259 GZY393256:GZZ393259 HJU393256:HJV393259 HTQ393256:HTR393259 IDM393256:IDN393259 INI393256:INJ393259 IXE393256:IXF393259 JHA393256:JHB393259 JQW393256:JQX393259 KAS393256:KAT393259 KKO393256:KKP393259 KUK393256:KUL393259 LEG393256:LEH393259 LOC393256:LOD393259 LXY393256:LXZ393259 MHU393256:MHV393259 MRQ393256:MRR393259 NBM393256:NBN393259 NLI393256:NLJ393259 NVE393256:NVF393259 OFA393256:OFB393259 OOW393256:OOX393259 OYS393256:OYT393259 PIO393256:PIP393259 PSK393256:PSL393259 QCG393256:QCH393259 QMC393256:QMD393259 QVY393256:QVZ393259 RFU393256:RFV393259 RPQ393256:RPR393259 RZM393256:RZN393259 SJI393256:SJJ393259 STE393256:STF393259 TDA393256:TDB393259 TMW393256:TMX393259 TWS393256:TWT393259 UGO393256:UGP393259 UQK393256:UQL393259 VAG393256:VAH393259 VKC393256:VKD393259 VTY393256:VTZ393259 WDU393256:WDV393259 WNQ393256:WNR393259 WXM393256:WXN393259 BE458795:BF458798 LA458792:LB458795 UW458792:UX458795 AES458792:AET458795 AOO458792:AOP458795 AYK458792:AYL458795 BIG458792:BIH458795 BSC458792:BSD458795 CBY458792:CBZ458795 CLU458792:CLV458795 CVQ458792:CVR458795 DFM458792:DFN458795 DPI458792:DPJ458795 DZE458792:DZF458795 EJA458792:EJB458795 ESW458792:ESX458795 FCS458792:FCT458795 FMO458792:FMP458795 FWK458792:FWL458795 GGG458792:GGH458795 GQC458792:GQD458795 GZY458792:GZZ458795 HJU458792:HJV458795 HTQ458792:HTR458795 IDM458792:IDN458795 INI458792:INJ458795 IXE458792:IXF458795 JHA458792:JHB458795 JQW458792:JQX458795 KAS458792:KAT458795 KKO458792:KKP458795 KUK458792:KUL458795 LEG458792:LEH458795 LOC458792:LOD458795 LXY458792:LXZ458795 MHU458792:MHV458795 MRQ458792:MRR458795 NBM458792:NBN458795 NLI458792:NLJ458795 NVE458792:NVF458795 OFA458792:OFB458795 OOW458792:OOX458795 OYS458792:OYT458795 PIO458792:PIP458795 PSK458792:PSL458795 QCG458792:QCH458795 QMC458792:QMD458795 QVY458792:QVZ458795 RFU458792:RFV458795 RPQ458792:RPR458795 RZM458792:RZN458795 SJI458792:SJJ458795 STE458792:STF458795 TDA458792:TDB458795 TMW458792:TMX458795 TWS458792:TWT458795 UGO458792:UGP458795 UQK458792:UQL458795 VAG458792:VAH458795 VKC458792:VKD458795 VTY458792:VTZ458795 WDU458792:WDV458795 WNQ458792:WNR458795 WXM458792:WXN458795 BE524331:BF524334 LA524328:LB524331 UW524328:UX524331 AES524328:AET524331 AOO524328:AOP524331 AYK524328:AYL524331 BIG524328:BIH524331 BSC524328:BSD524331 CBY524328:CBZ524331 CLU524328:CLV524331 CVQ524328:CVR524331 DFM524328:DFN524331 DPI524328:DPJ524331 DZE524328:DZF524331 EJA524328:EJB524331 ESW524328:ESX524331 FCS524328:FCT524331 FMO524328:FMP524331 FWK524328:FWL524331 GGG524328:GGH524331 GQC524328:GQD524331 GZY524328:GZZ524331 HJU524328:HJV524331 HTQ524328:HTR524331 IDM524328:IDN524331 INI524328:INJ524331 IXE524328:IXF524331 JHA524328:JHB524331 JQW524328:JQX524331 KAS524328:KAT524331 KKO524328:KKP524331 KUK524328:KUL524331 LEG524328:LEH524331 LOC524328:LOD524331 LXY524328:LXZ524331 MHU524328:MHV524331 MRQ524328:MRR524331 NBM524328:NBN524331 NLI524328:NLJ524331 NVE524328:NVF524331 OFA524328:OFB524331 OOW524328:OOX524331 OYS524328:OYT524331 PIO524328:PIP524331 PSK524328:PSL524331 QCG524328:QCH524331 QMC524328:QMD524331 QVY524328:QVZ524331 RFU524328:RFV524331 RPQ524328:RPR524331 RZM524328:RZN524331 SJI524328:SJJ524331 STE524328:STF524331 TDA524328:TDB524331 TMW524328:TMX524331 TWS524328:TWT524331 UGO524328:UGP524331 UQK524328:UQL524331 VAG524328:VAH524331 VKC524328:VKD524331 VTY524328:VTZ524331 WDU524328:WDV524331 WNQ524328:WNR524331 WXM524328:WXN524331 BE589867:BF589870 LA589864:LB589867 UW589864:UX589867 AES589864:AET589867 AOO589864:AOP589867 AYK589864:AYL589867 BIG589864:BIH589867 BSC589864:BSD589867 CBY589864:CBZ589867 CLU589864:CLV589867 CVQ589864:CVR589867 DFM589864:DFN589867 DPI589864:DPJ589867 DZE589864:DZF589867 EJA589864:EJB589867 ESW589864:ESX589867 FCS589864:FCT589867 FMO589864:FMP589867 FWK589864:FWL589867 GGG589864:GGH589867 GQC589864:GQD589867 GZY589864:GZZ589867 HJU589864:HJV589867 HTQ589864:HTR589867 IDM589864:IDN589867 INI589864:INJ589867 IXE589864:IXF589867 JHA589864:JHB589867 JQW589864:JQX589867 KAS589864:KAT589867 KKO589864:KKP589867 KUK589864:KUL589867 LEG589864:LEH589867 LOC589864:LOD589867 LXY589864:LXZ589867 MHU589864:MHV589867 MRQ589864:MRR589867 NBM589864:NBN589867 NLI589864:NLJ589867 NVE589864:NVF589867 OFA589864:OFB589867 OOW589864:OOX589867 OYS589864:OYT589867 PIO589864:PIP589867 PSK589864:PSL589867 QCG589864:QCH589867 QMC589864:QMD589867 QVY589864:QVZ589867 RFU589864:RFV589867 RPQ589864:RPR589867 RZM589864:RZN589867 SJI589864:SJJ589867 STE589864:STF589867 TDA589864:TDB589867 TMW589864:TMX589867 TWS589864:TWT589867 UGO589864:UGP589867 UQK589864:UQL589867 VAG589864:VAH589867 VKC589864:VKD589867 VTY589864:VTZ589867 WDU589864:WDV589867 WNQ589864:WNR589867 WXM589864:WXN589867 BE655403:BF655406 LA655400:LB655403 UW655400:UX655403 AES655400:AET655403 AOO655400:AOP655403 AYK655400:AYL655403 BIG655400:BIH655403 BSC655400:BSD655403 CBY655400:CBZ655403 CLU655400:CLV655403 CVQ655400:CVR655403 DFM655400:DFN655403 DPI655400:DPJ655403 DZE655400:DZF655403 EJA655400:EJB655403 ESW655400:ESX655403 FCS655400:FCT655403 FMO655400:FMP655403 FWK655400:FWL655403 GGG655400:GGH655403 GQC655400:GQD655403 GZY655400:GZZ655403 HJU655400:HJV655403 HTQ655400:HTR655403 IDM655400:IDN655403 INI655400:INJ655403 IXE655400:IXF655403 JHA655400:JHB655403 JQW655400:JQX655403 KAS655400:KAT655403 KKO655400:KKP655403 KUK655400:KUL655403 LEG655400:LEH655403 LOC655400:LOD655403 LXY655400:LXZ655403 MHU655400:MHV655403 MRQ655400:MRR655403 NBM655400:NBN655403 NLI655400:NLJ655403 NVE655400:NVF655403 OFA655400:OFB655403 OOW655400:OOX655403 OYS655400:OYT655403 PIO655400:PIP655403 PSK655400:PSL655403 QCG655400:QCH655403 QMC655400:QMD655403 QVY655400:QVZ655403 RFU655400:RFV655403 RPQ655400:RPR655403 RZM655400:RZN655403 SJI655400:SJJ655403 STE655400:STF655403 TDA655400:TDB655403 TMW655400:TMX655403 TWS655400:TWT655403 UGO655400:UGP655403 UQK655400:UQL655403 VAG655400:VAH655403 VKC655400:VKD655403 VTY655400:VTZ655403 WDU655400:WDV655403 WNQ655400:WNR655403 WXM655400:WXN655403 BE720939:BF720942 LA720936:LB720939 UW720936:UX720939 AES720936:AET720939 AOO720936:AOP720939 AYK720936:AYL720939 BIG720936:BIH720939 BSC720936:BSD720939 CBY720936:CBZ720939 CLU720936:CLV720939 CVQ720936:CVR720939 DFM720936:DFN720939 DPI720936:DPJ720939 DZE720936:DZF720939 EJA720936:EJB720939 ESW720936:ESX720939 FCS720936:FCT720939 FMO720936:FMP720939 FWK720936:FWL720939 GGG720936:GGH720939 GQC720936:GQD720939 GZY720936:GZZ720939 HJU720936:HJV720939 HTQ720936:HTR720939 IDM720936:IDN720939 INI720936:INJ720939 IXE720936:IXF720939 JHA720936:JHB720939 JQW720936:JQX720939 KAS720936:KAT720939 KKO720936:KKP720939 KUK720936:KUL720939 LEG720936:LEH720939 LOC720936:LOD720939 LXY720936:LXZ720939 MHU720936:MHV720939 MRQ720936:MRR720939 NBM720936:NBN720939 NLI720936:NLJ720939 NVE720936:NVF720939 OFA720936:OFB720939 OOW720936:OOX720939 OYS720936:OYT720939 PIO720936:PIP720939 PSK720936:PSL720939 QCG720936:QCH720939 QMC720936:QMD720939 QVY720936:QVZ720939 RFU720936:RFV720939 RPQ720936:RPR720939 RZM720936:RZN720939 SJI720936:SJJ720939 STE720936:STF720939 TDA720936:TDB720939 TMW720936:TMX720939 TWS720936:TWT720939 UGO720936:UGP720939 UQK720936:UQL720939 VAG720936:VAH720939 VKC720936:VKD720939 VTY720936:VTZ720939 WDU720936:WDV720939 WNQ720936:WNR720939 WXM720936:WXN720939 BE786475:BF786478 LA786472:LB786475 UW786472:UX786475 AES786472:AET786475 AOO786472:AOP786475 AYK786472:AYL786475 BIG786472:BIH786475 BSC786472:BSD786475 CBY786472:CBZ786475 CLU786472:CLV786475 CVQ786472:CVR786475 DFM786472:DFN786475 DPI786472:DPJ786475 DZE786472:DZF786475 EJA786472:EJB786475 ESW786472:ESX786475 FCS786472:FCT786475 FMO786472:FMP786475 FWK786472:FWL786475 GGG786472:GGH786475 GQC786472:GQD786475 GZY786472:GZZ786475 HJU786472:HJV786475 HTQ786472:HTR786475 IDM786472:IDN786475 INI786472:INJ786475 IXE786472:IXF786475 JHA786472:JHB786475 JQW786472:JQX786475 KAS786472:KAT786475 KKO786472:KKP786475 KUK786472:KUL786475 LEG786472:LEH786475 LOC786472:LOD786475 LXY786472:LXZ786475 MHU786472:MHV786475 MRQ786472:MRR786475 NBM786472:NBN786475 NLI786472:NLJ786475 NVE786472:NVF786475 OFA786472:OFB786475 OOW786472:OOX786475 OYS786472:OYT786475 PIO786472:PIP786475 PSK786472:PSL786475 QCG786472:QCH786475 QMC786472:QMD786475 QVY786472:QVZ786475 RFU786472:RFV786475 RPQ786472:RPR786475 RZM786472:RZN786475 SJI786472:SJJ786475 STE786472:STF786475 TDA786472:TDB786475 TMW786472:TMX786475 TWS786472:TWT786475 UGO786472:UGP786475 UQK786472:UQL786475 VAG786472:VAH786475 VKC786472:VKD786475 VTY786472:VTZ786475 WDU786472:WDV786475 WNQ786472:WNR786475 WXM786472:WXN786475 BE852011:BF852014 LA852008:LB852011 UW852008:UX852011 AES852008:AET852011 AOO852008:AOP852011 AYK852008:AYL852011 BIG852008:BIH852011 BSC852008:BSD852011 CBY852008:CBZ852011 CLU852008:CLV852011 CVQ852008:CVR852011 DFM852008:DFN852011 DPI852008:DPJ852011 DZE852008:DZF852011 EJA852008:EJB852011 ESW852008:ESX852011 FCS852008:FCT852011 FMO852008:FMP852011 FWK852008:FWL852011 GGG852008:GGH852011 GQC852008:GQD852011 GZY852008:GZZ852011 HJU852008:HJV852011 HTQ852008:HTR852011 IDM852008:IDN852011 INI852008:INJ852011 IXE852008:IXF852011 JHA852008:JHB852011 JQW852008:JQX852011 KAS852008:KAT852011 KKO852008:KKP852011 KUK852008:KUL852011 LEG852008:LEH852011 LOC852008:LOD852011 LXY852008:LXZ852011 MHU852008:MHV852011 MRQ852008:MRR852011 NBM852008:NBN852011 NLI852008:NLJ852011 NVE852008:NVF852011 OFA852008:OFB852011 OOW852008:OOX852011 OYS852008:OYT852011 PIO852008:PIP852011 PSK852008:PSL852011 QCG852008:QCH852011 QMC852008:QMD852011 QVY852008:QVZ852011 RFU852008:RFV852011 RPQ852008:RPR852011 RZM852008:RZN852011 SJI852008:SJJ852011 STE852008:STF852011 TDA852008:TDB852011 TMW852008:TMX852011 TWS852008:TWT852011 UGO852008:UGP852011 UQK852008:UQL852011 VAG852008:VAH852011 VKC852008:VKD852011 VTY852008:VTZ852011 WDU852008:WDV852011 WNQ852008:WNR852011 WXM852008:WXN852011 BE917547:BF917550 LA917544:LB917547 UW917544:UX917547 AES917544:AET917547 AOO917544:AOP917547 AYK917544:AYL917547 BIG917544:BIH917547 BSC917544:BSD917547 CBY917544:CBZ917547 CLU917544:CLV917547 CVQ917544:CVR917547 DFM917544:DFN917547 DPI917544:DPJ917547 DZE917544:DZF917547 EJA917544:EJB917547 ESW917544:ESX917547 FCS917544:FCT917547 FMO917544:FMP917547 FWK917544:FWL917547 GGG917544:GGH917547 GQC917544:GQD917547 GZY917544:GZZ917547 HJU917544:HJV917547 HTQ917544:HTR917547 IDM917544:IDN917547 INI917544:INJ917547 IXE917544:IXF917547 JHA917544:JHB917547 JQW917544:JQX917547 KAS917544:KAT917547 KKO917544:KKP917547 KUK917544:KUL917547 LEG917544:LEH917547 LOC917544:LOD917547 LXY917544:LXZ917547 MHU917544:MHV917547 MRQ917544:MRR917547 NBM917544:NBN917547 NLI917544:NLJ917547 NVE917544:NVF917547 OFA917544:OFB917547 OOW917544:OOX917547 OYS917544:OYT917547 PIO917544:PIP917547 PSK917544:PSL917547 QCG917544:QCH917547 QMC917544:QMD917547 QVY917544:QVZ917547 RFU917544:RFV917547 RPQ917544:RPR917547 RZM917544:RZN917547 SJI917544:SJJ917547 STE917544:STF917547 TDA917544:TDB917547 TMW917544:TMX917547 TWS917544:TWT917547 UGO917544:UGP917547 UQK917544:UQL917547 VAG917544:VAH917547 VKC917544:VKD917547 VTY917544:VTZ917547 WDU917544:WDV917547 WNQ917544:WNR917547 WXM917544:WXN917547 BE983083:BF983086 LA983080:LB983083 UW983080:UX983083 AES983080:AET983083 AOO983080:AOP983083 AYK983080:AYL983083 BIG983080:BIH983083 BSC983080:BSD983083 CBY983080:CBZ983083 CLU983080:CLV983083 CVQ983080:CVR983083 DFM983080:DFN983083 DPI983080:DPJ983083 DZE983080:DZF983083 EJA983080:EJB983083 ESW983080:ESX983083 FCS983080:FCT983083 FMO983080:FMP983083 FWK983080:FWL983083 GGG983080:GGH983083 GQC983080:GQD983083 GZY983080:GZZ983083 HJU983080:HJV983083 HTQ983080:HTR983083 IDM983080:IDN983083 INI983080:INJ983083 IXE983080:IXF983083 JHA983080:JHB983083 JQW983080:JQX983083 KAS983080:KAT983083 KKO983080:KKP983083 KUK983080:KUL983083 LEG983080:LEH983083 LOC983080:LOD983083 LXY983080:LXZ983083 MHU983080:MHV983083 MRQ983080:MRR983083 NBM983080:NBN983083 NLI983080:NLJ983083 NVE983080:NVF983083 OFA983080:OFB983083 OOW983080:OOX983083 OYS983080:OYT983083 PIO983080:PIP983083 PSK983080:PSL983083 QCG983080:QCH983083 QMC983080:QMD983083 QVY983080:QVZ983083 RFU983080:RFV983083 RPQ983080:RPR983083 RZM983080:RZN983083 SJI983080:SJJ983083 STE983080:STF983083 TDA983080:TDB983083 TMW983080:TMX983083 TWS983080:TWT983083 UGO983080:UGP983083 UQK983080:UQL983083 VAG983080:VAH983083 VKC983080:VKD983083 VTY983080:VTZ983083 WDU983080:WDV983083 WNQ983080:WNR983083 WXM983080:WXN983083 WNF983080:WNG983083 O65579:P65582 KE65576:KF65579 UA65576:UB65579 ADW65576:ADX65579 ANS65576:ANT65579 AXO65576:AXP65579 BHK65576:BHL65579 BRG65576:BRH65579 CBC65576:CBD65579 CKY65576:CKZ65579 CUU65576:CUV65579 DEQ65576:DER65579 DOM65576:DON65579 DYI65576:DYJ65579 EIE65576:EIF65579 ESA65576:ESB65579 FBW65576:FBX65579 FLS65576:FLT65579 FVO65576:FVP65579 GFK65576:GFL65579 GPG65576:GPH65579 GZC65576:GZD65579 HIY65576:HIZ65579 HSU65576:HSV65579 ICQ65576:ICR65579 IMM65576:IMN65579 IWI65576:IWJ65579 JGE65576:JGF65579 JQA65576:JQB65579 JZW65576:JZX65579 KJS65576:KJT65579 KTO65576:KTP65579 LDK65576:LDL65579 LNG65576:LNH65579 LXC65576:LXD65579 MGY65576:MGZ65579 MQU65576:MQV65579 NAQ65576:NAR65579 NKM65576:NKN65579 NUI65576:NUJ65579 OEE65576:OEF65579 OOA65576:OOB65579 OXW65576:OXX65579 PHS65576:PHT65579 PRO65576:PRP65579 QBK65576:QBL65579 QLG65576:QLH65579 QVC65576:QVD65579 REY65576:REZ65579 ROU65576:ROV65579 RYQ65576:RYR65579 SIM65576:SIN65579 SSI65576:SSJ65579 TCE65576:TCF65579 TMA65576:TMB65579 TVW65576:TVX65579 UFS65576:UFT65579 UPO65576:UPP65579 UZK65576:UZL65579 VJG65576:VJH65579 VTC65576:VTD65579 WCY65576:WCZ65579 WMU65576:WMV65579 WWQ65576:WWR65579 O131115:P131118 KE131112:KF131115 UA131112:UB131115 ADW131112:ADX131115 ANS131112:ANT131115 AXO131112:AXP131115 BHK131112:BHL131115 BRG131112:BRH131115 CBC131112:CBD131115 CKY131112:CKZ131115 CUU131112:CUV131115 DEQ131112:DER131115 DOM131112:DON131115 DYI131112:DYJ131115 EIE131112:EIF131115 ESA131112:ESB131115 FBW131112:FBX131115 FLS131112:FLT131115 FVO131112:FVP131115 GFK131112:GFL131115 GPG131112:GPH131115 GZC131112:GZD131115 HIY131112:HIZ131115 HSU131112:HSV131115 ICQ131112:ICR131115 IMM131112:IMN131115 IWI131112:IWJ131115 JGE131112:JGF131115 JQA131112:JQB131115 JZW131112:JZX131115 KJS131112:KJT131115 KTO131112:KTP131115 LDK131112:LDL131115 LNG131112:LNH131115 LXC131112:LXD131115 MGY131112:MGZ131115 MQU131112:MQV131115 NAQ131112:NAR131115 NKM131112:NKN131115 NUI131112:NUJ131115 OEE131112:OEF131115 OOA131112:OOB131115 OXW131112:OXX131115 PHS131112:PHT131115 PRO131112:PRP131115 QBK131112:QBL131115 QLG131112:QLH131115 QVC131112:QVD131115 REY131112:REZ131115 ROU131112:ROV131115 RYQ131112:RYR131115 SIM131112:SIN131115 SSI131112:SSJ131115 TCE131112:TCF131115 TMA131112:TMB131115 TVW131112:TVX131115 UFS131112:UFT131115 UPO131112:UPP131115 UZK131112:UZL131115 VJG131112:VJH131115 VTC131112:VTD131115 WCY131112:WCZ131115 WMU131112:WMV131115 WWQ131112:WWR131115 O196651:P196654 KE196648:KF196651 UA196648:UB196651 ADW196648:ADX196651 ANS196648:ANT196651 AXO196648:AXP196651 BHK196648:BHL196651 BRG196648:BRH196651 CBC196648:CBD196651 CKY196648:CKZ196651 CUU196648:CUV196651 DEQ196648:DER196651 DOM196648:DON196651 DYI196648:DYJ196651 EIE196648:EIF196651 ESA196648:ESB196651 FBW196648:FBX196651 FLS196648:FLT196651 FVO196648:FVP196651 GFK196648:GFL196651 GPG196648:GPH196651 GZC196648:GZD196651 HIY196648:HIZ196651 HSU196648:HSV196651 ICQ196648:ICR196651 IMM196648:IMN196651 IWI196648:IWJ196651 JGE196648:JGF196651 JQA196648:JQB196651 JZW196648:JZX196651 KJS196648:KJT196651 KTO196648:KTP196651 LDK196648:LDL196651 LNG196648:LNH196651 LXC196648:LXD196651 MGY196648:MGZ196651 MQU196648:MQV196651 NAQ196648:NAR196651 NKM196648:NKN196651 NUI196648:NUJ196651 OEE196648:OEF196651 OOA196648:OOB196651 OXW196648:OXX196651 PHS196648:PHT196651 PRO196648:PRP196651 QBK196648:QBL196651 QLG196648:QLH196651 QVC196648:QVD196651 REY196648:REZ196651 ROU196648:ROV196651 RYQ196648:RYR196651 SIM196648:SIN196651 SSI196648:SSJ196651 TCE196648:TCF196651 TMA196648:TMB196651 TVW196648:TVX196651 UFS196648:UFT196651 UPO196648:UPP196651 UZK196648:UZL196651 VJG196648:VJH196651 VTC196648:VTD196651 WCY196648:WCZ196651 WMU196648:WMV196651 WWQ196648:WWR196651 O262187:P262190 KE262184:KF262187 UA262184:UB262187 ADW262184:ADX262187 ANS262184:ANT262187 AXO262184:AXP262187 BHK262184:BHL262187 BRG262184:BRH262187 CBC262184:CBD262187 CKY262184:CKZ262187 CUU262184:CUV262187 DEQ262184:DER262187 DOM262184:DON262187 DYI262184:DYJ262187 EIE262184:EIF262187 ESA262184:ESB262187 FBW262184:FBX262187 FLS262184:FLT262187 FVO262184:FVP262187 GFK262184:GFL262187 GPG262184:GPH262187 GZC262184:GZD262187 HIY262184:HIZ262187 HSU262184:HSV262187 ICQ262184:ICR262187 IMM262184:IMN262187 IWI262184:IWJ262187 JGE262184:JGF262187 JQA262184:JQB262187 JZW262184:JZX262187 KJS262184:KJT262187 KTO262184:KTP262187 LDK262184:LDL262187 LNG262184:LNH262187 LXC262184:LXD262187 MGY262184:MGZ262187 MQU262184:MQV262187 NAQ262184:NAR262187 NKM262184:NKN262187 NUI262184:NUJ262187 OEE262184:OEF262187 OOA262184:OOB262187 OXW262184:OXX262187 PHS262184:PHT262187 PRO262184:PRP262187 QBK262184:QBL262187 QLG262184:QLH262187 QVC262184:QVD262187 REY262184:REZ262187 ROU262184:ROV262187 RYQ262184:RYR262187 SIM262184:SIN262187 SSI262184:SSJ262187 TCE262184:TCF262187 TMA262184:TMB262187 TVW262184:TVX262187 UFS262184:UFT262187 UPO262184:UPP262187 UZK262184:UZL262187 VJG262184:VJH262187 VTC262184:VTD262187 WCY262184:WCZ262187 WMU262184:WMV262187 WWQ262184:WWR262187 O327723:P327726 KE327720:KF327723 UA327720:UB327723 ADW327720:ADX327723 ANS327720:ANT327723 AXO327720:AXP327723 BHK327720:BHL327723 BRG327720:BRH327723 CBC327720:CBD327723 CKY327720:CKZ327723 CUU327720:CUV327723 DEQ327720:DER327723 DOM327720:DON327723 DYI327720:DYJ327723 EIE327720:EIF327723 ESA327720:ESB327723 FBW327720:FBX327723 FLS327720:FLT327723 FVO327720:FVP327723 GFK327720:GFL327723 GPG327720:GPH327723 GZC327720:GZD327723 HIY327720:HIZ327723 HSU327720:HSV327723 ICQ327720:ICR327723 IMM327720:IMN327723 IWI327720:IWJ327723 JGE327720:JGF327723 JQA327720:JQB327723 JZW327720:JZX327723 KJS327720:KJT327723 KTO327720:KTP327723 LDK327720:LDL327723 LNG327720:LNH327723 LXC327720:LXD327723 MGY327720:MGZ327723 MQU327720:MQV327723 NAQ327720:NAR327723 NKM327720:NKN327723 NUI327720:NUJ327723 OEE327720:OEF327723 OOA327720:OOB327723 OXW327720:OXX327723 PHS327720:PHT327723 PRO327720:PRP327723 QBK327720:QBL327723 QLG327720:QLH327723 QVC327720:QVD327723 REY327720:REZ327723 ROU327720:ROV327723 RYQ327720:RYR327723 SIM327720:SIN327723 SSI327720:SSJ327723 TCE327720:TCF327723 TMA327720:TMB327723 TVW327720:TVX327723 UFS327720:UFT327723 UPO327720:UPP327723 UZK327720:UZL327723 VJG327720:VJH327723 VTC327720:VTD327723 WCY327720:WCZ327723 WMU327720:WMV327723 WWQ327720:WWR327723 O393259:P393262 KE393256:KF393259 UA393256:UB393259 ADW393256:ADX393259 ANS393256:ANT393259 AXO393256:AXP393259 BHK393256:BHL393259 BRG393256:BRH393259 CBC393256:CBD393259 CKY393256:CKZ393259 CUU393256:CUV393259 DEQ393256:DER393259 DOM393256:DON393259 DYI393256:DYJ393259 EIE393256:EIF393259 ESA393256:ESB393259 FBW393256:FBX393259 FLS393256:FLT393259 FVO393256:FVP393259 GFK393256:GFL393259 GPG393256:GPH393259 GZC393256:GZD393259 HIY393256:HIZ393259 HSU393256:HSV393259 ICQ393256:ICR393259 IMM393256:IMN393259 IWI393256:IWJ393259 JGE393256:JGF393259 JQA393256:JQB393259 JZW393256:JZX393259 KJS393256:KJT393259 KTO393256:KTP393259 LDK393256:LDL393259 LNG393256:LNH393259 LXC393256:LXD393259 MGY393256:MGZ393259 MQU393256:MQV393259 NAQ393256:NAR393259 NKM393256:NKN393259 NUI393256:NUJ393259 OEE393256:OEF393259 OOA393256:OOB393259 OXW393256:OXX393259 PHS393256:PHT393259 PRO393256:PRP393259 QBK393256:QBL393259 QLG393256:QLH393259 QVC393256:QVD393259 REY393256:REZ393259 ROU393256:ROV393259 RYQ393256:RYR393259 SIM393256:SIN393259 SSI393256:SSJ393259 TCE393256:TCF393259 TMA393256:TMB393259 TVW393256:TVX393259 UFS393256:UFT393259 UPO393256:UPP393259 UZK393256:UZL393259 VJG393256:VJH393259 VTC393256:VTD393259 WCY393256:WCZ393259 WMU393256:WMV393259 WWQ393256:WWR393259 O458795:P458798 KE458792:KF458795 UA458792:UB458795 ADW458792:ADX458795 ANS458792:ANT458795 AXO458792:AXP458795 BHK458792:BHL458795 BRG458792:BRH458795 CBC458792:CBD458795 CKY458792:CKZ458795 CUU458792:CUV458795 DEQ458792:DER458795 DOM458792:DON458795 DYI458792:DYJ458795 EIE458792:EIF458795 ESA458792:ESB458795 FBW458792:FBX458795 FLS458792:FLT458795 FVO458792:FVP458795 GFK458792:GFL458795 GPG458792:GPH458795 GZC458792:GZD458795 HIY458792:HIZ458795 HSU458792:HSV458795 ICQ458792:ICR458795 IMM458792:IMN458795 IWI458792:IWJ458795 JGE458792:JGF458795 JQA458792:JQB458795 JZW458792:JZX458795 KJS458792:KJT458795 KTO458792:KTP458795 LDK458792:LDL458795 LNG458792:LNH458795 LXC458792:LXD458795 MGY458792:MGZ458795 MQU458792:MQV458795 NAQ458792:NAR458795 NKM458792:NKN458795 NUI458792:NUJ458795 OEE458792:OEF458795 OOA458792:OOB458795 OXW458792:OXX458795 PHS458792:PHT458795 PRO458792:PRP458795 QBK458792:QBL458795 QLG458792:QLH458795 QVC458792:QVD458795 REY458792:REZ458795 ROU458792:ROV458795 RYQ458792:RYR458795 SIM458792:SIN458795 SSI458792:SSJ458795 TCE458792:TCF458795 TMA458792:TMB458795 TVW458792:TVX458795 UFS458792:UFT458795 UPO458792:UPP458795 UZK458792:UZL458795 VJG458792:VJH458795 VTC458792:VTD458795 WCY458792:WCZ458795 WMU458792:WMV458795 WWQ458792:WWR458795 O524331:P524334 KE524328:KF524331 UA524328:UB524331 ADW524328:ADX524331 ANS524328:ANT524331 AXO524328:AXP524331 BHK524328:BHL524331 BRG524328:BRH524331 CBC524328:CBD524331 CKY524328:CKZ524331 CUU524328:CUV524331 DEQ524328:DER524331 DOM524328:DON524331 DYI524328:DYJ524331 EIE524328:EIF524331 ESA524328:ESB524331 FBW524328:FBX524331 FLS524328:FLT524331 FVO524328:FVP524331 GFK524328:GFL524331 GPG524328:GPH524331 GZC524328:GZD524331 HIY524328:HIZ524331 HSU524328:HSV524331 ICQ524328:ICR524331 IMM524328:IMN524331 IWI524328:IWJ524331 JGE524328:JGF524331 JQA524328:JQB524331 JZW524328:JZX524331 KJS524328:KJT524331 KTO524328:KTP524331 LDK524328:LDL524331 LNG524328:LNH524331 LXC524328:LXD524331 MGY524328:MGZ524331 MQU524328:MQV524331 NAQ524328:NAR524331 NKM524328:NKN524331 NUI524328:NUJ524331 OEE524328:OEF524331 OOA524328:OOB524331 OXW524328:OXX524331 PHS524328:PHT524331 PRO524328:PRP524331 QBK524328:QBL524331 QLG524328:QLH524331 QVC524328:QVD524331 REY524328:REZ524331 ROU524328:ROV524331 RYQ524328:RYR524331 SIM524328:SIN524331 SSI524328:SSJ524331 TCE524328:TCF524331 TMA524328:TMB524331 TVW524328:TVX524331 UFS524328:UFT524331 UPO524328:UPP524331 UZK524328:UZL524331 VJG524328:VJH524331 VTC524328:VTD524331 WCY524328:WCZ524331 WMU524328:WMV524331 WWQ524328:WWR524331 O589867:P589870 KE589864:KF589867 UA589864:UB589867 ADW589864:ADX589867 ANS589864:ANT589867 AXO589864:AXP589867 BHK589864:BHL589867 BRG589864:BRH589867 CBC589864:CBD589867 CKY589864:CKZ589867 CUU589864:CUV589867 DEQ589864:DER589867 DOM589864:DON589867 DYI589864:DYJ589867 EIE589864:EIF589867 ESA589864:ESB589867 FBW589864:FBX589867 FLS589864:FLT589867 FVO589864:FVP589867 GFK589864:GFL589867 GPG589864:GPH589867 GZC589864:GZD589867 HIY589864:HIZ589867 HSU589864:HSV589867 ICQ589864:ICR589867 IMM589864:IMN589867 IWI589864:IWJ589867 JGE589864:JGF589867 JQA589864:JQB589867 JZW589864:JZX589867 KJS589864:KJT589867 KTO589864:KTP589867 LDK589864:LDL589867 LNG589864:LNH589867 LXC589864:LXD589867 MGY589864:MGZ589867 MQU589864:MQV589867 NAQ589864:NAR589867 NKM589864:NKN589867 NUI589864:NUJ589867 OEE589864:OEF589867 OOA589864:OOB589867 OXW589864:OXX589867 PHS589864:PHT589867 PRO589864:PRP589867 QBK589864:QBL589867 QLG589864:QLH589867 QVC589864:QVD589867 REY589864:REZ589867 ROU589864:ROV589867 RYQ589864:RYR589867 SIM589864:SIN589867 SSI589864:SSJ589867 TCE589864:TCF589867 TMA589864:TMB589867 TVW589864:TVX589867 UFS589864:UFT589867 UPO589864:UPP589867 UZK589864:UZL589867 VJG589864:VJH589867 VTC589864:VTD589867 WCY589864:WCZ589867 WMU589864:WMV589867 WWQ589864:WWR589867 O655403:P655406 KE655400:KF655403 UA655400:UB655403 ADW655400:ADX655403 ANS655400:ANT655403 AXO655400:AXP655403 BHK655400:BHL655403 BRG655400:BRH655403 CBC655400:CBD655403 CKY655400:CKZ655403 CUU655400:CUV655403 DEQ655400:DER655403 DOM655400:DON655403 DYI655400:DYJ655403 EIE655400:EIF655403 ESA655400:ESB655403 FBW655400:FBX655403 FLS655400:FLT655403 FVO655400:FVP655403 GFK655400:GFL655403 GPG655400:GPH655403 GZC655400:GZD655403 HIY655400:HIZ655403 HSU655400:HSV655403 ICQ655400:ICR655403 IMM655400:IMN655403 IWI655400:IWJ655403 JGE655400:JGF655403 JQA655400:JQB655403 JZW655400:JZX655403 KJS655400:KJT655403 KTO655400:KTP655403 LDK655400:LDL655403 LNG655400:LNH655403 LXC655400:LXD655403 MGY655400:MGZ655403 MQU655400:MQV655403 NAQ655400:NAR655403 NKM655400:NKN655403 NUI655400:NUJ655403 OEE655400:OEF655403 OOA655400:OOB655403 OXW655400:OXX655403 PHS655400:PHT655403 PRO655400:PRP655403 QBK655400:QBL655403 QLG655400:QLH655403 QVC655400:QVD655403 REY655400:REZ655403 ROU655400:ROV655403 RYQ655400:RYR655403 SIM655400:SIN655403 SSI655400:SSJ655403 TCE655400:TCF655403 TMA655400:TMB655403 TVW655400:TVX655403 UFS655400:UFT655403 UPO655400:UPP655403 UZK655400:UZL655403 VJG655400:VJH655403 VTC655400:VTD655403 WCY655400:WCZ655403 WMU655400:WMV655403 WWQ655400:WWR655403 O720939:P720942 KE720936:KF720939 UA720936:UB720939 ADW720936:ADX720939 ANS720936:ANT720939 AXO720936:AXP720939 BHK720936:BHL720939 BRG720936:BRH720939 CBC720936:CBD720939 CKY720936:CKZ720939 CUU720936:CUV720939 DEQ720936:DER720939 DOM720936:DON720939 DYI720936:DYJ720939 EIE720936:EIF720939 ESA720936:ESB720939 FBW720936:FBX720939 FLS720936:FLT720939 FVO720936:FVP720939 GFK720936:GFL720939 GPG720936:GPH720939 GZC720936:GZD720939 HIY720936:HIZ720939 HSU720936:HSV720939 ICQ720936:ICR720939 IMM720936:IMN720939 IWI720936:IWJ720939 JGE720936:JGF720939 JQA720936:JQB720939 JZW720936:JZX720939 KJS720936:KJT720939 KTO720936:KTP720939 LDK720936:LDL720939 LNG720936:LNH720939 LXC720936:LXD720939 MGY720936:MGZ720939 MQU720936:MQV720939 NAQ720936:NAR720939 NKM720936:NKN720939 NUI720936:NUJ720939 OEE720936:OEF720939 OOA720936:OOB720939 OXW720936:OXX720939 PHS720936:PHT720939 PRO720936:PRP720939 QBK720936:QBL720939 QLG720936:QLH720939 QVC720936:QVD720939 REY720936:REZ720939 ROU720936:ROV720939 RYQ720936:RYR720939 SIM720936:SIN720939 SSI720936:SSJ720939 TCE720936:TCF720939 TMA720936:TMB720939 TVW720936:TVX720939 UFS720936:UFT720939 UPO720936:UPP720939 UZK720936:UZL720939 VJG720936:VJH720939 VTC720936:VTD720939 WCY720936:WCZ720939 WMU720936:WMV720939 WWQ720936:WWR720939 O786475:P786478 KE786472:KF786475 UA786472:UB786475 ADW786472:ADX786475 ANS786472:ANT786475 AXO786472:AXP786475 BHK786472:BHL786475 BRG786472:BRH786475 CBC786472:CBD786475 CKY786472:CKZ786475 CUU786472:CUV786475 DEQ786472:DER786475 DOM786472:DON786475 DYI786472:DYJ786475 EIE786472:EIF786475 ESA786472:ESB786475 FBW786472:FBX786475 FLS786472:FLT786475 FVO786472:FVP786475 GFK786472:GFL786475 GPG786472:GPH786475 GZC786472:GZD786475 HIY786472:HIZ786475 HSU786472:HSV786475 ICQ786472:ICR786475 IMM786472:IMN786475 IWI786472:IWJ786475 JGE786472:JGF786475 JQA786472:JQB786475 JZW786472:JZX786475 KJS786472:KJT786475 KTO786472:KTP786475 LDK786472:LDL786475 LNG786472:LNH786475 LXC786472:LXD786475 MGY786472:MGZ786475 MQU786472:MQV786475 NAQ786472:NAR786475 NKM786472:NKN786475 NUI786472:NUJ786475 OEE786472:OEF786475 OOA786472:OOB786475 OXW786472:OXX786475 PHS786472:PHT786475 PRO786472:PRP786475 QBK786472:QBL786475 QLG786472:QLH786475 QVC786472:QVD786475 REY786472:REZ786475 ROU786472:ROV786475 RYQ786472:RYR786475 SIM786472:SIN786475 SSI786472:SSJ786475 TCE786472:TCF786475 TMA786472:TMB786475 TVW786472:TVX786475 UFS786472:UFT786475 UPO786472:UPP786475 UZK786472:UZL786475 VJG786472:VJH786475 VTC786472:VTD786475 WCY786472:WCZ786475 WMU786472:WMV786475 WWQ786472:WWR786475 O852011:P852014 KE852008:KF852011 UA852008:UB852011 ADW852008:ADX852011 ANS852008:ANT852011 AXO852008:AXP852011 BHK852008:BHL852011 BRG852008:BRH852011 CBC852008:CBD852011 CKY852008:CKZ852011 CUU852008:CUV852011 DEQ852008:DER852011 DOM852008:DON852011 DYI852008:DYJ852011 EIE852008:EIF852011 ESA852008:ESB852011 FBW852008:FBX852011 FLS852008:FLT852011 FVO852008:FVP852011 GFK852008:GFL852011 GPG852008:GPH852011 GZC852008:GZD852011 HIY852008:HIZ852011 HSU852008:HSV852011 ICQ852008:ICR852011 IMM852008:IMN852011 IWI852008:IWJ852011 JGE852008:JGF852011 JQA852008:JQB852011 JZW852008:JZX852011 KJS852008:KJT852011 KTO852008:KTP852011 LDK852008:LDL852011 LNG852008:LNH852011 LXC852008:LXD852011 MGY852008:MGZ852011 MQU852008:MQV852011 NAQ852008:NAR852011 NKM852008:NKN852011 NUI852008:NUJ852011 OEE852008:OEF852011 OOA852008:OOB852011 OXW852008:OXX852011 PHS852008:PHT852011 PRO852008:PRP852011 QBK852008:QBL852011 QLG852008:QLH852011 QVC852008:QVD852011 REY852008:REZ852011 ROU852008:ROV852011 RYQ852008:RYR852011 SIM852008:SIN852011 SSI852008:SSJ852011 TCE852008:TCF852011 TMA852008:TMB852011 TVW852008:TVX852011 UFS852008:UFT852011 UPO852008:UPP852011 UZK852008:UZL852011 VJG852008:VJH852011 VTC852008:VTD852011 WCY852008:WCZ852011 WMU852008:WMV852011 WWQ852008:WWR852011 O917547:P917550 KE917544:KF917547 UA917544:UB917547 ADW917544:ADX917547 ANS917544:ANT917547 AXO917544:AXP917547 BHK917544:BHL917547 BRG917544:BRH917547 CBC917544:CBD917547 CKY917544:CKZ917547 CUU917544:CUV917547 DEQ917544:DER917547 DOM917544:DON917547 DYI917544:DYJ917547 EIE917544:EIF917547 ESA917544:ESB917547 FBW917544:FBX917547 FLS917544:FLT917547 FVO917544:FVP917547 GFK917544:GFL917547 GPG917544:GPH917547 GZC917544:GZD917547 HIY917544:HIZ917547 HSU917544:HSV917547 ICQ917544:ICR917547 IMM917544:IMN917547 IWI917544:IWJ917547 JGE917544:JGF917547 JQA917544:JQB917547 JZW917544:JZX917547 KJS917544:KJT917547 KTO917544:KTP917547 LDK917544:LDL917547 LNG917544:LNH917547 LXC917544:LXD917547 MGY917544:MGZ917547 MQU917544:MQV917547 NAQ917544:NAR917547 NKM917544:NKN917547 NUI917544:NUJ917547 OEE917544:OEF917547 OOA917544:OOB917547 OXW917544:OXX917547 PHS917544:PHT917547 PRO917544:PRP917547 QBK917544:QBL917547 QLG917544:QLH917547 QVC917544:QVD917547 REY917544:REZ917547 ROU917544:ROV917547 RYQ917544:RYR917547 SIM917544:SIN917547 SSI917544:SSJ917547 TCE917544:TCF917547 TMA917544:TMB917547 TVW917544:TVX917547 UFS917544:UFT917547 UPO917544:UPP917547 UZK917544:UZL917547 VJG917544:VJH917547 VTC917544:VTD917547 WCY917544:WCZ917547 WMU917544:WMV917547 WWQ917544:WWR917547 O983083:P983086 KE983080:KF983083 UA983080:UB983083 ADW983080:ADX983083 ANS983080:ANT983083 AXO983080:AXP983083 BHK983080:BHL983083 BRG983080:BRH983083 CBC983080:CBD983083 CKY983080:CKZ983083 CUU983080:CUV983083 DEQ983080:DER983083 DOM983080:DON983083 DYI983080:DYJ983083 EIE983080:EIF983083 ESA983080:ESB983083 FBW983080:FBX983083 FLS983080:FLT983083 FVO983080:FVP983083 GFK983080:GFL983083 GPG983080:GPH983083 GZC983080:GZD983083 HIY983080:HIZ983083 HSU983080:HSV983083 ICQ983080:ICR983083 IMM983080:IMN983083 IWI983080:IWJ983083 JGE983080:JGF983083 JQA983080:JQB983083 JZW983080:JZX983083 KJS983080:KJT983083 KTO983080:KTP983083 LDK983080:LDL983083 LNG983080:LNH983083 LXC983080:LXD983083 MGY983080:MGZ983083 MQU983080:MQV983083 NAQ983080:NAR983083 NKM983080:NKN983083 NUI983080:NUJ983083 OEE983080:OEF983083 OOA983080:OOB983083 OXW983080:OXX983083 PHS983080:PHT983083 PRO983080:PRP983083 QBK983080:QBL983083 QLG983080:QLH983083 QVC983080:QVD983083 REY983080:REZ983083 ROU983080:ROV983083 RYQ983080:RYR983083 SIM983080:SIN983083 SSI983080:SSJ983083 TCE983080:TCF983083 TMA983080:TMB983083 TVW983080:TVX983083 UFS983080:UFT983083 UPO983080:UPP983083 UZK983080:UZL983083 VJG983080:VJH983083 VTC983080:VTD983083 WCY983080:WCZ983083 WMU983080:WMV983083 WWQ983080:WWR983083 WXB983080:WXC983083 VTN983080:VTO983083 Z65579:AA65582 KP65576:KQ65579 UL65576:UM65579 AEH65576:AEI65579 AOD65576:AOE65579 AXZ65576:AYA65579 BHV65576:BHW65579 BRR65576:BRS65579 CBN65576:CBO65579 CLJ65576:CLK65579 CVF65576:CVG65579 DFB65576:DFC65579 DOX65576:DOY65579 DYT65576:DYU65579 EIP65576:EIQ65579 ESL65576:ESM65579 FCH65576:FCI65579 FMD65576:FME65579 FVZ65576:FWA65579 GFV65576:GFW65579 GPR65576:GPS65579 GZN65576:GZO65579 HJJ65576:HJK65579 HTF65576:HTG65579 IDB65576:IDC65579 IMX65576:IMY65579 IWT65576:IWU65579 JGP65576:JGQ65579 JQL65576:JQM65579 KAH65576:KAI65579 KKD65576:KKE65579 KTZ65576:KUA65579 LDV65576:LDW65579 LNR65576:LNS65579 LXN65576:LXO65579 MHJ65576:MHK65579 MRF65576:MRG65579 NBB65576:NBC65579 NKX65576:NKY65579 NUT65576:NUU65579 OEP65576:OEQ65579 OOL65576:OOM65579 OYH65576:OYI65579 PID65576:PIE65579 PRZ65576:PSA65579 QBV65576:QBW65579 QLR65576:QLS65579 QVN65576:QVO65579 RFJ65576:RFK65579 RPF65576:RPG65579 RZB65576:RZC65579 SIX65576:SIY65579 SST65576:SSU65579 TCP65576:TCQ65579 TML65576:TMM65579 TWH65576:TWI65579 UGD65576:UGE65579 UPZ65576:UQA65579 UZV65576:UZW65579 VJR65576:VJS65579 VTN65576:VTO65579 WDJ65576:WDK65579 WNF65576:WNG65579 WXB65576:WXC65579 Z131115:AA131118 KP131112:KQ131115 UL131112:UM131115 AEH131112:AEI131115 AOD131112:AOE131115 AXZ131112:AYA131115 BHV131112:BHW131115 BRR131112:BRS131115 CBN131112:CBO131115 CLJ131112:CLK131115 CVF131112:CVG131115 DFB131112:DFC131115 DOX131112:DOY131115 DYT131112:DYU131115 EIP131112:EIQ131115 ESL131112:ESM131115 FCH131112:FCI131115 FMD131112:FME131115 FVZ131112:FWA131115 GFV131112:GFW131115 GPR131112:GPS131115 GZN131112:GZO131115 HJJ131112:HJK131115 HTF131112:HTG131115 IDB131112:IDC131115 IMX131112:IMY131115 IWT131112:IWU131115 JGP131112:JGQ131115 JQL131112:JQM131115 KAH131112:KAI131115 KKD131112:KKE131115 KTZ131112:KUA131115 LDV131112:LDW131115 LNR131112:LNS131115 LXN131112:LXO131115 MHJ131112:MHK131115 MRF131112:MRG131115 NBB131112:NBC131115 NKX131112:NKY131115 NUT131112:NUU131115 OEP131112:OEQ131115 OOL131112:OOM131115 OYH131112:OYI131115 PID131112:PIE131115 PRZ131112:PSA131115 QBV131112:QBW131115 QLR131112:QLS131115 QVN131112:QVO131115 RFJ131112:RFK131115 RPF131112:RPG131115 RZB131112:RZC131115 SIX131112:SIY131115 SST131112:SSU131115 TCP131112:TCQ131115 TML131112:TMM131115 TWH131112:TWI131115 UGD131112:UGE131115 UPZ131112:UQA131115 UZV131112:UZW131115 VJR131112:VJS131115 VTN131112:VTO131115 WDJ131112:WDK131115 WNF131112:WNG131115 WXB131112:WXC131115 Z196651:AA196654 KP196648:KQ196651 UL196648:UM196651 AEH196648:AEI196651 AOD196648:AOE196651 AXZ196648:AYA196651 BHV196648:BHW196651 BRR196648:BRS196651 CBN196648:CBO196651 CLJ196648:CLK196651 CVF196648:CVG196651 DFB196648:DFC196651 DOX196648:DOY196651 DYT196648:DYU196651 EIP196648:EIQ196651 ESL196648:ESM196651 FCH196648:FCI196651 FMD196648:FME196651 FVZ196648:FWA196651 GFV196648:GFW196651 GPR196648:GPS196651 GZN196648:GZO196651 HJJ196648:HJK196651 HTF196648:HTG196651 IDB196648:IDC196651 IMX196648:IMY196651 IWT196648:IWU196651 JGP196648:JGQ196651 JQL196648:JQM196651 KAH196648:KAI196651 KKD196648:KKE196651 KTZ196648:KUA196651 LDV196648:LDW196651 LNR196648:LNS196651 LXN196648:LXO196651 MHJ196648:MHK196651 MRF196648:MRG196651 NBB196648:NBC196651 NKX196648:NKY196651 NUT196648:NUU196651 OEP196648:OEQ196651 OOL196648:OOM196651 OYH196648:OYI196651 PID196648:PIE196651 PRZ196648:PSA196651 QBV196648:QBW196651 QLR196648:QLS196651 QVN196648:QVO196651 RFJ196648:RFK196651 RPF196648:RPG196651 RZB196648:RZC196651 SIX196648:SIY196651 SST196648:SSU196651 TCP196648:TCQ196651 TML196648:TMM196651 TWH196648:TWI196651 UGD196648:UGE196651 UPZ196648:UQA196651 UZV196648:UZW196651 VJR196648:VJS196651 VTN196648:VTO196651 WDJ196648:WDK196651 WNF196648:WNG196651 WXB196648:WXC196651 Z262187:AA262190 KP262184:KQ262187 UL262184:UM262187 AEH262184:AEI262187 AOD262184:AOE262187 AXZ262184:AYA262187 BHV262184:BHW262187 BRR262184:BRS262187 CBN262184:CBO262187 CLJ262184:CLK262187 CVF262184:CVG262187 DFB262184:DFC262187 DOX262184:DOY262187 DYT262184:DYU262187 EIP262184:EIQ262187 ESL262184:ESM262187 FCH262184:FCI262187 FMD262184:FME262187 FVZ262184:FWA262187 GFV262184:GFW262187 GPR262184:GPS262187 GZN262184:GZO262187 HJJ262184:HJK262187 HTF262184:HTG262187 IDB262184:IDC262187 IMX262184:IMY262187 IWT262184:IWU262187 JGP262184:JGQ262187 JQL262184:JQM262187 KAH262184:KAI262187 KKD262184:KKE262187 KTZ262184:KUA262187 LDV262184:LDW262187 LNR262184:LNS262187 LXN262184:LXO262187 MHJ262184:MHK262187 MRF262184:MRG262187 NBB262184:NBC262187 NKX262184:NKY262187 NUT262184:NUU262187 OEP262184:OEQ262187 OOL262184:OOM262187 OYH262184:OYI262187 PID262184:PIE262187 PRZ262184:PSA262187 QBV262184:QBW262187 QLR262184:QLS262187 QVN262184:QVO262187 RFJ262184:RFK262187 RPF262184:RPG262187 RZB262184:RZC262187 SIX262184:SIY262187 SST262184:SSU262187 TCP262184:TCQ262187 TML262184:TMM262187 TWH262184:TWI262187 UGD262184:UGE262187 UPZ262184:UQA262187 UZV262184:UZW262187 VJR262184:VJS262187 VTN262184:VTO262187 WDJ262184:WDK262187 WNF262184:WNG262187 WXB262184:WXC262187 Z327723:AA327726 KP327720:KQ327723 UL327720:UM327723 AEH327720:AEI327723 AOD327720:AOE327723 AXZ327720:AYA327723 BHV327720:BHW327723 BRR327720:BRS327723 CBN327720:CBO327723 CLJ327720:CLK327723 CVF327720:CVG327723 DFB327720:DFC327723 DOX327720:DOY327723 DYT327720:DYU327723 EIP327720:EIQ327723 ESL327720:ESM327723 FCH327720:FCI327723 FMD327720:FME327723 FVZ327720:FWA327723 GFV327720:GFW327723 GPR327720:GPS327723 GZN327720:GZO327723 HJJ327720:HJK327723 HTF327720:HTG327723 IDB327720:IDC327723 IMX327720:IMY327723 IWT327720:IWU327723 JGP327720:JGQ327723 JQL327720:JQM327723 KAH327720:KAI327723 KKD327720:KKE327723 KTZ327720:KUA327723 LDV327720:LDW327723 LNR327720:LNS327723 LXN327720:LXO327723 MHJ327720:MHK327723 MRF327720:MRG327723 NBB327720:NBC327723 NKX327720:NKY327723 NUT327720:NUU327723 OEP327720:OEQ327723 OOL327720:OOM327723 OYH327720:OYI327723 PID327720:PIE327723 PRZ327720:PSA327723 QBV327720:QBW327723 QLR327720:QLS327723 QVN327720:QVO327723 RFJ327720:RFK327723 RPF327720:RPG327723 RZB327720:RZC327723 SIX327720:SIY327723 SST327720:SSU327723 TCP327720:TCQ327723 TML327720:TMM327723 TWH327720:TWI327723 UGD327720:UGE327723 UPZ327720:UQA327723 UZV327720:UZW327723 VJR327720:VJS327723 VTN327720:VTO327723 WDJ327720:WDK327723 WNF327720:WNG327723 WXB327720:WXC327723 Z393259:AA393262 KP393256:KQ393259 UL393256:UM393259 AEH393256:AEI393259 AOD393256:AOE393259 AXZ393256:AYA393259 BHV393256:BHW393259 BRR393256:BRS393259 CBN393256:CBO393259 CLJ393256:CLK393259 CVF393256:CVG393259 DFB393256:DFC393259 DOX393256:DOY393259 DYT393256:DYU393259 EIP393256:EIQ393259 ESL393256:ESM393259 FCH393256:FCI393259 FMD393256:FME393259 FVZ393256:FWA393259 GFV393256:GFW393259 GPR393256:GPS393259 GZN393256:GZO393259 HJJ393256:HJK393259 HTF393256:HTG393259 IDB393256:IDC393259 IMX393256:IMY393259 IWT393256:IWU393259 JGP393256:JGQ393259 JQL393256:JQM393259 KAH393256:KAI393259 KKD393256:KKE393259 KTZ393256:KUA393259 LDV393256:LDW393259 LNR393256:LNS393259 LXN393256:LXO393259 MHJ393256:MHK393259 MRF393256:MRG393259 NBB393256:NBC393259 NKX393256:NKY393259 NUT393256:NUU393259 OEP393256:OEQ393259 OOL393256:OOM393259 OYH393256:OYI393259 PID393256:PIE393259 PRZ393256:PSA393259 QBV393256:QBW393259 QLR393256:QLS393259 QVN393256:QVO393259 RFJ393256:RFK393259 RPF393256:RPG393259 RZB393256:RZC393259 SIX393256:SIY393259 SST393256:SSU393259 TCP393256:TCQ393259 TML393256:TMM393259 TWH393256:TWI393259 UGD393256:UGE393259 UPZ393256:UQA393259 UZV393256:UZW393259 VJR393256:VJS393259 VTN393256:VTO393259 WDJ393256:WDK393259 WNF393256:WNG393259 WXB393256:WXC393259 Z458795:AA458798 KP458792:KQ458795 UL458792:UM458795 AEH458792:AEI458795 AOD458792:AOE458795 AXZ458792:AYA458795 BHV458792:BHW458795 BRR458792:BRS458795 CBN458792:CBO458795 CLJ458792:CLK458795 CVF458792:CVG458795 DFB458792:DFC458795 DOX458792:DOY458795 DYT458792:DYU458795 EIP458792:EIQ458795 ESL458792:ESM458795 FCH458792:FCI458795 FMD458792:FME458795 FVZ458792:FWA458795 GFV458792:GFW458795 GPR458792:GPS458795 GZN458792:GZO458795 HJJ458792:HJK458795 HTF458792:HTG458795 IDB458792:IDC458795 IMX458792:IMY458795 IWT458792:IWU458795 JGP458792:JGQ458795 JQL458792:JQM458795 KAH458792:KAI458795 KKD458792:KKE458795 KTZ458792:KUA458795 LDV458792:LDW458795 LNR458792:LNS458795 LXN458792:LXO458795 MHJ458792:MHK458795 MRF458792:MRG458795 NBB458792:NBC458795 NKX458792:NKY458795 NUT458792:NUU458795 OEP458792:OEQ458795 OOL458792:OOM458795 OYH458792:OYI458795 PID458792:PIE458795 PRZ458792:PSA458795 QBV458792:QBW458795 QLR458792:QLS458795 QVN458792:QVO458795 RFJ458792:RFK458795 RPF458792:RPG458795 RZB458792:RZC458795 SIX458792:SIY458795 SST458792:SSU458795 TCP458792:TCQ458795 TML458792:TMM458795 TWH458792:TWI458795 UGD458792:UGE458795 UPZ458792:UQA458795 UZV458792:UZW458795 VJR458792:VJS458795 VTN458792:VTO458795 WDJ458792:WDK458795 WNF458792:WNG458795 WXB458792:WXC458795 Z524331:AA524334 KP524328:KQ524331 UL524328:UM524331 AEH524328:AEI524331 AOD524328:AOE524331 AXZ524328:AYA524331 BHV524328:BHW524331 BRR524328:BRS524331 CBN524328:CBO524331 CLJ524328:CLK524331 CVF524328:CVG524331 DFB524328:DFC524331 DOX524328:DOY524331 DYT524328:DYU524331 EIP524328:EIQ524331 ESL524328:ESM524331 FCH524328:FCI524331 FMD524328:FME524331 FVZ524328:FWA524331 GFV524328:GFW524331 GPR524328:GPS524331 GZN524328:GZO524331 HJJ524328:HJK524331 HTF524328:HTG524331 IDB524328:IDC524331 IMX524328:IMY524331 IWT524328:IWU524331 JGP524328:JGQ524331 JQL524328:JQM524331 KAH524328:KAI524331 KKD524328:KKE524331 KTZ524328:KUA524331 LDV524328:LDW524331 LNR524328:LNS524331 LXN524328:LXO524331 MHJ524328:MHK524331 MRF524328:MRG524331 NBB524328:NBC524331 NKX524328:NKY524331 NUT524328:NUU524331 OEP524328:OEQ524331 OOL524328:OOM524331 OYH524328:OYI524331 PID524328:PIE524331 PRZ524328:PSA524331 QBV524328:QBW524331 QLR524328:QLS524331 QVN524328:QVO524331 RFJ524328:RFK524331 RPF524328:RPG524331 RZB524328:RZC524331 SIX524328:SIY524331 SST524328:SSU524331 TCP524328:TCQ524331 TML524328:TMM524331 TWH524328:TWI524331 UGD524328:UGE524331 UPZ524328:UQA524331 UZV524328:UZW524331 VJR524328:VJS524331 VTN524328:VTO524331 WDJ524328:WDK524331 WNF524328:WNG524331 WXB524328:WXC524331 Z589867:AA589870 KP589864:KQ589867 UL589864:UM589867 AEH589864:AEI589867 AOD589864:AOE589867 AXZ589864:AYA589867 BHV589864:BHW589867 BRR589864:BRS589867 CBN589864:CBO589867 CLJ589864:CLK589867 CVF589864:CVG589867 DFB589864:DFC589867 DOX589864:DOY589867 DYT589864:DYU589867 EIP589864:EIQ589867 ESL589864:ESM589867 FCH589864:FCI589867 FMD589864:FME589867 FVZ589864:FWA589867 GFV589864:GFW589867 GPR589864:GPS589867 GZN589864:GZO589867 HJJ589864:HJK589867 HTF589864:HTG589867 IDB589864:IDC589867 IMX589864:IMY589867 IWT589864:IWU589867 JGP589864:JGQ589867 JQL589864:JQM589867 KAH589864:KAI589867 KKD589864:KKE589867 KTZ589864:KUA589867 LDV589864:LDW589867 LNR589864:LNS589867 LXN589864:LXO589867 MHJ589864:MHK589867 MRF589864:MRG589867 NBB589864:NBC589867 NKX589864:NKY589867 NUT589864:NUU589867 OEP589864:OEQ589867 OOL589864:OOM589867 OYH589864:OYI589867 PID589864:PIE589867 PRZ589864:PSA589867 QBV589864:QBW589867 QLR589864:QLS589867 QVN589864:QVO589867 RFJ589864:RFK589867 RPF589864:RPG589867 RZB589864:RZC589867 SIX589864:SIY589867 SST589864:SSU589867 TCP589864:TCQ589867 TML589864:TMM589867 TWH589864:TWI589867 UGD589864:UGE589867 UPZ589864:UQA589867 UZV589864:UZW589867 VJR589864:VJS589867 VTN589864:VTO589867 WDJ589864:WDK589867 WNF589864:WNG589867 WXB589864:WXC589867 Z655403:AA655406 KP655400:KQ655403 UL655400:UM655403 AEH655400:AEI655403 AOD655400:AOE655403 AXZ655400:AYA655403 BHV655400:BHW655403 BRR655400:BRS655403 CBN655400:CBO655403 CLJ655400:CLK655403 CVF655400:CVG655403 DFB655400:DFC655403 DOX655400:DOY655403 DYT655400:DYU655403 EIP655400:EIQ655403 ESL655400:ESM655403 FCH655400:FCI655403 FMD655400:FME655403 FVZ655400:FWA655403 GFV655400:GFW655403 GPR655400:GPS655403 GZN655400:GZO655403 HJJ655400:HJK655403 HTF655400:HTG655403 IDB655400:IDC655403 IMX655400:IMY655403 IWT655400:IWU655403 JGP655400:JGQ655403 JQL655400:JQM655403 KAH655400:KAI655403 KKD655400:KKE655403 KTZ655400:KUA655403 LDV655400:LDW655403 LNR655400:LNS655403 LXN655400:LXO655403 MHJ655400:MHK655403 MRF655400:MRG655403 NBB655400:NBC655403 NKX655400:NKY655403 NUT655400:NUU655403 OEP655400:OEQ655403 OOL655400:OOM655403 OYH655400:OYI655403 PID655400:PIE655403 PRZ655400:PSA655403 QBV655400:QBW655403 QLR655400:QLS655403 QVN655400:QVO655403 RFJ655400:RFK655403 RPF655400:RPG655403 RZB655400:RZC655403 SIX655400:SIY655403 SST655400:SSU655403 TCP655400:TCQ655403 TML655400:TMM655403 TWH655400:TWI655403 UGD655400:UGE655403 UPZ655400:UQA655403 UZV655400:UZW655403 VJR655400:VJS655403 VTN655400:VTO655403 WDJ655400:WDK655403 WNF655400:WNG655403 WXB655400:WXC655403 Z720939:AA720942 KP720936:KQ720939 UL720936:UM720939 AEH720936:AEI720939 AOD720936:AOE720939 AXZ720936:AYA720939 BHV720936:BHW720939 BRR720936:BRS720939 CBN720936:CBO720939 CLJ720936:CLK720939 CVF720936:CVG720939 DFB720936:DFC720939 DOX720936:DOY720939 DYT720936:DYU720939 EIP720936:EIQ720939 ESL720936:ESM720939 FCH720936:FCI720939 FMD720936:FME720939 FVZ720936:FWA720939 GFV720936:GFW720939 GPR720936:GPS720939 GZN720936:GZO720939 HJJ720936:HJK720939 HTF720936:HTG720939 IDB720936:IDC720939 IMX720936:IMY720939 IWT720936:IWU720939 JGP720936:JGQ720939 JQL720936:JQM720939 KAH720936:KAI720939 KKD720936:KKE720939 KTZ720936:KUA720939 LDV720936:LDW720939 LNR720936:LNS720939 LXN720936:LXO720939 MHJ720936:MHK720939 MRF720936:MRG720939 NBB720936:NBC720939 NKX720936:NKY720939 NUT720936:NUU720939 OEP720936:OEQ720939 OOL720936:OOM720939 OYH720936:OYI720939 PID720936:PIE720939 PRZ720936:PSA720939 QBV720936:QBW720939 QLR720936:QLS720939 QVN720936:QVO720939 RFJ720936:RFK720939 RPF720936:RPG720939 RZB720936:RZC720939 SIX720936:SIY720939 SST720936:SSU720939 TCP720936:TCQ720939 TML720936:TMM720939 TWH720936:TWI720939 UGD720936:UGE720939 UPZ720936:UQA720939 UZV720936:UZW720939 VJR720936:VJS720939 VTN720936:VTO720939 WDJ720936:WDK720939 WNF720936:WNG720939 WXB720936:WXC720939 Z786475:AA786478 KP786472:KQ786475 UL786472:UM786475 AEH786472:AEI786475 AOD786472:AOE786475 AXZ786472:AYA786475 BHV786472:BHW786475 BRR786472:BRS786475 CBN786472:CBO786475 CLJ786472:CLK786475 CVF786472:CVG786475 DFB786472:DFC786475 DOX786472:DOY786475 DYT786472:DYU786475 EIP786472:EIQ786475 ESL786472:ESM786475 FCH786472:FCI786475 FMD786472:FME786475 FVZ786472:FWA786475 GFV786472:GFW786475 GPR786472:GPS786475 GZN786472:GZO786475 HJJ786472:HJK786475 HTF786472:HTG786475 IDB786472:IDC786475 IMX786472:IMY786475 IWT786472:IWU786475 JGP786472:JGQ786475 JQL786472:JQM786475 KAH786472:KAI786475 KKD786472:KKE786475 KTZ786472:KUA786475 LDV786472:LDW786475 LNR786472:LNS786475 LXN786472:LXO786475 MHJ786472:MHK786475 MRF786472:MRG786475 NBB786472:NBC786475 NKX786472:NKY786475 NUT786472:NUU786475 OEP786472:OEQ786475 OOL786472:OOM786475 OYH786472:OYI786475 PID786472:PIE786475 PRZ786472:PSA786475 QBV786472:QBW786475 QLR786472:QLS786475 QVN786472:QVO786475 RFJ786472:RFK786475 RPF786472:RPG786475 RZB786472:RZC786475 SIX786472:SIY786475 SST786472:SSU786475 TCP786472:TCQ786475 TML786472:TMM786475 TWH786472:TWI786475 UGD786472:UGE786475 UPZ786472:UQA786475 UZV786472:UZW786475 VJR786472:VJS786475 VTN786472:VTO786475 WDJ786472:WDK786475 WNF786472:WNG786475 WXB786472:WXC786475 Z852011:AA852014 KP852008:KQ852011 UL852008:UM852011 AEH852008:AEI852011 AOD852008:AOE852011 AXZ852008:AYA852011 BHV852008:BHW852011 BRR852008:BRS852011 CBN852008:CBO852011 CLJ852008:CLK852011 CVF852008:CVG852011 DFB852008:DFC852011 DOX852008:DOY852011 DYT852008:DYU852011 EIP852008:EIQ852011 ESL852008:ESM852011 FCH852008:FCI852011 FMD852008:FME852011 FVZ852008:FWA852011 GFV852008:GFW852011 GPR852008:GPS852011 GZN852008:GZO852011 HJJ852008:HJK852011 HTF852008:HTG852011 IDB852008:IDC852011 IMX852008:IMY852011 IWT852008:IWU852011 JGP852008:JGQ852011 JQL852008:JQM852011 KAH852008:KAI852011 KKD852008:KKE852011 KTZ852008:KUA852011 LDV852008:LDW852011 LNR852008:LNS852011 LXN852008:LXO852011 MHJ852008:MHK852011 MRF852008:MRG852011 NBB852008:NBC852011 NKX852008:NKY852011 NUT852008:NUU852011 OEP852008:OEQ852011 OOL852008:OOM852011 OYH852008:OYI852011 PID852008:PIE852011 PRZ852008:PSA852011 QBV852008:QBW852011 QLR852008:QLS852011 QVN852008:QVO852011 RFJ852008:RFK852011 RPF852008:RPG852011 RZB852008:RZC852011 SIX852008:SIY852011 SST852008:SSU852011 TCP852008:TCQ852011 TML852008:TMM852011 TWH852008:TWI852011 UGD852008:UGE852011 UPZ852008:UQA852011 UZV852008:UZW852011 VJR852008:VJS852011 VTN852008:VTO852011 WDJ852008:WDK852011 WNF852008:WNG852011 WXB852008:WXC852011 Z917547:AA917550 KP917544:KQ917547 UL917544:UM917547 AEH917544:AEI917547 AOD917544:AOE917547 AXZ917544:AYA917547 BHV917544:BHW917547 BRR917544:BRS917547 CBN917544:CBO917547 CLJ917544:CLK917547 CVF917544:CVG917547 DFB917544:DFC917547 DOX917544:DOY917547 DYT917544:DYU917547 EIP917544:EIQ917547 ESL917544:ESM917547 FCH917544:FCI917547 FMD917544:FME917547 FVZ917544:FWA917547 GFV917544:GFW917547 GPR917544:GPS917547 GZN917544:GZO917547 HJJ917544:HJK917547 HTF917544:HTG917547 IDB917544:IDC917547 IMX917544:IMY917547 IWT917544:IWU917547 JGP917544:JGQ917547 JQL917544:JQM917547 KAH917544:KAI917547 KKD917544:KKE917547 KTZ917544:KUA917547 LDV917544:LDW917547 LNR917544:LNS917547 LXN917544:LXO917547 MHJ917544:MHK917547 MRF917544:MRG917547 NBB917544:NBC917547 NKX917544:NKY917547 NUT917544:NUU917547 OEP917544:OEQ917547 OOL917544:OOM917547 OYH917544:OYI917547 PID917544:PIE917547 PRZ917544:PSA917547 QBV917544:QBW917547 QLR917544:QLS917547 QVN917544:QVO917547 RFJ917544:RFK917547 RPF917544:RPG917547 RZB917544:RZC917547 SIX917544:SIY917547 SST917544:SSU917547 TCP917544:TCQ917547 TML917544:TMM917547 TWH917544:TWI917547 UGD917544:UGE917547 UPZ917544:UQA917547 UZV917544:UZW917547 VJR917544:VJS917547 VTN917544:VTO917547 WDJ917544:WDK917547 WNF917544:WNG917547 WXB917544:WXC917547 Z983083:AA983086 KP983080:KQ983083 UL983080:UM983083 AEH983080:AEI983083 AOD983080:AOE983083 AXZ983080:AYA983083 BHV983080:BHW983083 BRR983080:BRS983083 CBN983080:CBO983083 CLJ983080:CLK983083 CVF983080:CVG983083 DFB983080:DFC983083 DOX983080:DOY983083 DYT983080:DYU983083 EIP983080:EIQ983083 ESL983080:ESM983083 FCH983080:FCI983083 FMD983080:FME983083 FVZ983080:FWA983083 GFV983080:GFW983083 GPR983080:GPS983083 GZN983080:GZO983083 HJJ983080:HJK983083 HTF983080:HTG983083 IDB983080:IDC983083 IMX983080:IMY983083 IWT983080:IWU983083 JGP983080:JGQ983083 JQL983080:JQM983083 KAH983080:KAI983083 KKD983080:KKE983083 KTZ983080:KUA983083 LDV983080:LDW983083 LNR983080:LNS983083 LXN983080:LXO983083 MHJ983080:MHK983083 MRF983080:MRG983083 NBB983080:NBC983083 NKX983080:NKY983083 NUT983080:NUU983083 OEP983080:OEQ983083 OOL983080:OOM983083 OYH983080:OYI983083 PID983080:PIE983083 PRZ983080:PSA983083 QBV983080:QBW983083 QLR983080:QLS983083 QVN983080:QVO983083 RFJ983080:RFK983083 RPF983080:RPG983083 RZB983080:RZC983083 SIX983080:SIY983083 SST983080:SSU983083 TCP983080:TCQ983083 TML983080:TMM983083 TWH983080:TWI983083 UGD983080:UGE983083 UPZ983080:UQA983083 UZV983080:UZW983083 VJR983080:VJS983083" xr:uid="{00000000-0002-0000-1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BH51"/>
  <sheetViews>
    <sheetView view="pageBreakPreview" topLeftCell="A19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521</v>
      </c>
      <c r="B19" s="620"/>
      <c r="C19" s="620"/>
      <c r="D19" s="620"/>
      <c r="E19" s="621"/>
      <c r="F19" s="625" t="s">
        <v>486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10000</v>
      </c>
      <c r="AL19" s="635"/>
      <c r="AM19" s="635"/>
      <c r="AN19" s="635"/>
      <c r="AO19" s="635"/>
      <c r="AP19" s="636"/>
      <c r="AQ19" s="634">
        <f>R19*AK19</f>
        <v>20000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419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442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487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1226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433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423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424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523</v>
      </c>
      <c r="B27" s="620"/>
      <c r="C27" s="620"/>
      <c r="D27" s="620"/>
      <c r="E27" s="621"/>
      <c r="F27" s="625" t="s">
        <v>498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2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25000</v>
      </c>
      <c r="AL27" s="635"/>
      <c r="AM27" s="635"/>
      <c r="AN27" s="635"/>
      <c r="AO27" s="635"/>
      <c r="AP27" s="636"/>
      <c r="AQ27" s="634">
        <f>R27*AK27</f>
        <v>50000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501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431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1214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427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335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500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502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25" customHeight="1">
      <c r="A35" s="622" t="s">
        <v>522</v>
      </c>
      <c r="B35" s="623"/>
      <c r="C35" s="623"/>
      <c r="D35" s="623"/>
      <c r="E35" s="624"/>
      <c r="F35" s="696" t="s">
        <v>493</v>
      </c>
      <c r="G35" s="697"/>
      <c r="H35" s="697"/>
      <c r="I35" s="697"/>
      <c r="J35" s="697"/>
      <c r="K35" s="697"/>
      <c r="L35" s="697"/>
      <c r="M35" s="697"/>
      <c r="N35" s="697"/>
      <c r="O35" s="697"/>
      <c r="P35" s="697"/>
      <c r="Q35" s="698"/>
      <c r="R35" s="631">
        <v>2</v>
      </c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>
        <f>R35*U35</f>
        <v>0</v>
      </c>
      <c r="AD35" s="638"/>
      <c r="AE35" s="638"/>
      <c r="AF35" s="638"/>
      <c r="AG35" s="638"/>
      <c r="AH35" s="638"/>
      <c r="AI35" s="638"/>
      <c r="AJ35" s="639"/>
      <c r="AK35" s="637">
        <v>20000</v>
      </c>
      <c r="AL35" s="638"/>
      <c r="AM35" s="638"/>
      <c r="AN35" s="638"/>
      <c r="AO35" s="638"/>
      <c r="AP35" s="639"/>
      <c r="AQ35" s="637">
        <f>R35*AK35</f>
        <v>40000</v>
      </c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419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494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1227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432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422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335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423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80"/>
      <c r="B43" s="681"/>
      <c r="C43" s="681"/>
      <c r="D43" s="681"/>
      <c r="E43" s="682"/>
      <c r="F43" s="674" t="s">
        <v>424</v>
      </c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86"/>
      <c r="R43" s="683"/>
      <c r="S43" s="684"/>
      <c r="T43" s="685"/>
      <c r="U43" s="677"/>
      <c r="V43" s="678"/>
      <c r="W43" s="678"/>
      <c r="X43" s="678"/>
      <c r="Y43" s="678"/>
      <c r="Z43" s="678"/>
      <c r="AA43" s="678"/>
      <c r="AB43" s="679"/>
      <c r="AC43" s="677"/>
      <c r="AD43" s="678"/>
      <c r="AE43" s="678"/>
      <c r="AF43" s="678"/>
      <c r="AG43" s="678"/>
      <c r="AH43" s="678"/>
      <c r="AI43" s="678"/>
      <c r="AJ43" s="679"/>
      <c r="AK43" s="677"/>
      <c r="AL43" s="678"/>
      <c r="AM43" s="678"/>
      <c r="AN43" s="678"/>
      <c r="AO43" s="678"/>
      <c r="AP43" s="679"/>
      <c r="AQ43" s="677"/>
      <c r="AR43" s="678"/>
      <c r="AS43" s="678"/>
      <c r="AT43" s="678"/>
      <c r="AU43" s="678"/>
      <c r="AV43" s="679"/>
      <c r="AW43" s="674"/>
      <c r="AX43" s="675"/>
      <c r="AY43" s="675"/>
      <c r="AZ43" s="675"/>
      <c r="BA43" s="675"/>
      <c r="BB43" s="675"/>
      <c r="BC43" s="675"/>
      <c r="BD43" s="675"/>
      <c r="BE43" s="675"/>
      <c r="BF43" s="675"/>
      <c r="BG43" s="675"/>
      <c r="BH43" s="676"/>
    </row>
    <row r="44" spans="1:60" ht="12" customHeight="1">
      <c r="A44" s="317"/>
      <c r="BH44" s="318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2" customHeight="1" thickBot="1">
      <c r="A51" s="319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1"/>
    </row>
  </sheetData>
  <mergeCells count="81">
    <mergeCell ref="AW19:BH26"/>
    <mergeCell ref="F20:Q20"/>
    <mergeCell ref="F26:Q26"/>
    <mergeCell ref="AQ27:AV34"/>
    <mergeCell ref="AW27:BH34"/>
    <mergeCell ref="U27:AB34"/>
    <mergeCell ref="AC27:AJ34"/>
    <mergeCell ref="AK27:AP34"/>
    <mergeCell ref="F34:Q34"/>
    <mergeCell ref="AQ35:AV43"/>
    <mergeCell ref="AW35:BH43"/>
    <mergeCell ref="F36:Q36"/>
    <mergeCell ref="F37:Q37"/>
    <mergeCell ref="F38:Q38"/>
    <mergeCell ref="F39:Q39"/>
    <mergeCell ref="F40:Q40"/>
    <mergeCell ref="F42:Q42"/>
    <mergeCell ref="F43:Q43"/>
    <mergeCell ref="AK35:AP43"/>
    <mergeCell ref="A35:E43"/>
    <mergeCell ref="F35:Q35"/>
    <mergeCell ref="R35:T43"/>
    <mergeCell ref="U35:AB43"/>
    <mergeCell ref="AC35:AJ43"/>
    <mergeCell ref="F41:Q41"/>
    <mergeCell ref="A27:E34"/>
    <mergeCell ref="R27:T34"/>
    <mergeCell ref="F27:Q27"/>
    <mergeCell ref="F28:Q28"/>
    <mergeCell ref="F29:Q29"/>
    <mergeCell ref="F30:Q30"/>
    <mergeCell ref="F31:Q31"/>
    <mergeCell ref="F32:Q32"/>
    <mergeCell ref="F33:Q33"/>
    <mergeCell ref="Z11:AE11"/>
    <mergeCell ref="AF11:AK11"/>
    <mergeCell ref="AL11:AQ11"/>
    <mergeCell ref="A19:E26"/>
    <mergeCell ref="F19:Q19"/>
    <mergeCell ref="R19:T26"/>
    <mergeCell ref="U19:AB26"/>
    <mergeCell ref="F21:Q21"/>
    <mergeCell ref="F22:Q22"/>
    <mergeCell ref="F23:Q23"/>
    <mergeCell ref="F24:Q24"/>
    <mergeCell ref="F25:Q25"/>
    <mergeCell ref="AC19:AJ26"/>
    <mergeCell ref="AK19:AP26"/>
    <mergeCell ref="AQ19:AV26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disablePrompts="1" count="1">
    <dataValidation type="list" allowBlank="1" showInputMessage="1" showErrorMessage="1" sqref="WDJ983064:WDK983067 BE65563:BF65566 LA65560:LB65563 UW65560:UX65563 AES65560:AET65563 AOO65560:AOP65563 AYK65560:AYL65563 BIG65560:BIH65563 BSC65560:BSD65563 CBY65560:CBZ65563 CLU65560:CLV65563 CVQ65560:CVR65563 DFM65560:DFN65563 DPI65560:DPJ65563 DZE65560:DZF65563 EJA65560:EJB65563 ESW65560:ESX65563 FCS65560:FCT65563 FMO65560:FMP65563 FWK65560:FWL65563 GGG65560:GGH65563 GQC65560:GQD65563 GZY65560:GZZ65563 HJU65560:HJV65563 HTQ65560:HTR65563 IDM65560:IDN65563 INI65560:INJ65563 IXE65560:IXF65563 JHA65560:JHB65563 JQW65560:JQX65563 KAS65560:KAT65563 KKO65560:KKP65563 KUK65560:KUL65563 LEG65560:LEH65563 LOC65560:LOD65563 LXY65560:LXZ65563 MHU65560:MHV65563 MRQ65560:MRR65563 NBM65560:NBN65563 NLI65560:NLJ65563 NVE65560:NVF65563 OFA65560:OFB65563 OOW65560:OOX65563 OYS65560:OYT65563 PIO65560:PIP65563 PSK65560:PSL65563 QCG65560:QCH65563 QMC65560:QMD65563 QVY65560:QVZ65563 RFU65560:RFV65563 RPQ65560:RPR65563 RZM65560:RZN65563 SJI65560:SJJ65563 STE65560:STF65563 TDA65560:TDB65563 TMW65560:TMX65563 TWS65560:TWT65563 UGO65560:UGP65563 UQK65560:UQL65563 VAG65560:VAH65563 VKC65560:VKD65563 VTY65560:VTZ65563 WDU65560:WDV65563 WNQ65560:WNR65563 WXM65560:WXN65563 BE131099:BF131102 LA131096:LB131099 UW131096:UX131099 AES131096:AET131099 AOO131096:AOP131099 AYK131096:AYL131099 BIG131096:BIH131099 BSC131096:BSD131099 CBY131096:CBZ131099 CLU131096:CLV131099 CVQ131096:CVR131099 DFM131096:DFN131099 DPI131096:DPJ131099 DZE131096:DZF131099 EJA131096:EJB131099 ESW131096:ESX131099 FCS131096:FCT131099 FMO131096:FMP131099 FWK131096:FWL131099 GGG131096:GGH131099 GQC131096:GQD131099 GZY131096:GZZ131099 HJU131096:HJV131099 HTQ131096:HTR131099 IDM131096:IDN131099 INI131096:INJ131099 IXE131096:IXF131099 JHA131096:JHB131099 JQW131096:JQX131099 KAS131096:KAT131099 KKO131096:KKP131099 KUK131096:KUL131099 LEG131096:LEH131099 LOC131096:LOD131099 LXY131096:LXZ131099 MHU131096:MHV131099 MRQ131096:MRR131099 NBM131096:NBN131099 NLI131096:NLJ131099 NVE131096:NVF131099 OFA131096:OFB131099 OOW131096:OOX131099 OYS131096:OYT131099 PIO131096:PIP131099 PSK131096:PSL131099 QCG131096:QCH131099 QMC131096:QMD131099 QVY131096:QVZ131099 RFU131096:RFV131099 RPQ131096:RPR131099 RZM131096:RZN131099 SJI131096:SJJ131099 STE131096:STF131099 TDA131096:TDB131099 TMW131096:TMX131099 TWS131096:TWT131099 UGO131096:UGP131099 UQK131096:UQL131099 VAG131096:VAH131099 VKC131096:VKD131099 VTY131096:VTZ131099 WDU131096:WDV131099 WNQ131096:WNR131099 WXM131096:WXN131099 BE196635:BF196638 LA196632:LB196635 UW196632:UX196635 AES196632:AET196635 AOO196632:AOP196635 AYK196632:AYL196635 BIG196632:BIH196635 BSC196632:BSD196635 CBY196632:CBZ196635 CLU196632:CLV196635 CVQ196632:CVR196635 DFM196632:DFN196635 DPI196632:DPJ196635 DZE196632:DZF196635 EJA196632:EJB196635 ESW196632:ESX196635 FCS196632:FCT196635 FMO196632:FMP196635 FWK196632:FWL196635 GGG196632:GGH196635 GQC196632:GQD196635 GZY196632:GZZ196635 HJU196632:HJV196635 HTQ196632:HTR196635 IDM196632:IDN196635 INI196632:INJ196635 IXE196632:IXF196635 JHA196632:JHB196635 JQW196632:JQX196635 KAS196632:KAT196635 KKO196632:KKP196635 KUK196632:KUL196635 LEG196632:LEH196635 LOC196632:LOD196635 LXY196632:LXZ196635 MHU196632:MHV196635 MRQ196632:MRR196635 NBM196632:NBN196635 NLI196632:NLJ196635 NVE196632:NVF196635 OFA196632:OFB196635 OOW196632:OOX196635 OYS196632:OYT196635 PIO196632:PIP196635 PSK196632:PSL196635 QCG196632:QCH196635 QMC196632:QMD196635 QVY196632:QVZ196635 RFU196632:RFV196635 RPQ196632:RPR196635 RZM196632:RZN196635 SJI196632:SJJ196635 STE196632:STF196635 TDA196632:TDB196635 TMW196632:TMX196635 TWS196632:TWT196635 UGO196632:UGP196635 UQK196632:UQL196635 VAG196632:VAH196635 VKC196632:VKD196635 VTY196632:VTZ196635 WDU196632:WDV196635 WNQ196632:WNR196635 WXM196632:WXN196635 BE262171:BF262174 LA262168:LB262171 UW262168:UX262171 AES262168:AET262171 AOO262168:AOP262171 AYK262168:AYL262171 BIG262168:BIH262171 BSC262168:BSD262171 CBY262168:CBZ262171 CLU262168:CLV262171 CVQ262168:CVR262171 DFM262168:DFN262171 DPI262168:DPJ262171 DZE262168:DZF262171 EJA262168:EJB262171 ESW262168:ESX262171 FCS262168:FCT262171 FMO262168:FMP262171 FWK262168:FWL262171 GGG262168:GGH262171 GQC262168:GQD262171 GZY262168:GZZ262171 HJU262168:HJV262171 HTQ262168:HTR262171 IDM262168:IDN262171 INI262168:INJ262171 IXE262168:IXF262171 JHA262168:JHB262171 JQW262168:JQX262171 KAS262168:KAT262171 KKO262168:KKP262171 KUK262168:KUL262171 LEG262168:LEH262171 LOC262168:LOD262171 LXY262168:LXZ262171 MHU262168:MHV262171 MRQ262168:MRR262171 NBM262168:NBN262171 NLI262168:NLJ262171 NVE262168:NVF262171 OFA262168:OFB262171 OOW262168:OOX262171 OYS262168:OYT262171 PIO262168:PIP262171 PSK262168:PSL262171 QCG262168:QCH262171 QMC262168:QMD262171 QVY262168:QVZ262171 RFU262168:RFV262171 RPQ262168:RPR262171 RZM262168:RZN262171 SJI262168:SJJ262171 STE262168:STF262171 TDA262168:TDB262171 TMW262168:TMX262171 TWS262168:TWT262171 UGO262168:UGP262171 UQK262168:UQL262171 VAG262168:VAH262171 VKC262168:VKD262171 VTY262168:VTZ262171 WDU262168:WDV262171 WNQ262168:WNR262171 WXM262168:WXN262171 BE327707:BF327710 LA327704:LB327707 UW327704:UX327707 AES327704:AET327707 AOO327704:AOP327707 AYK327704:AYL327707 BIG327704:BIH327707 BSC327704:BSD327707 CBY327704:CBZ327707 CLU327704:CLV327707 CVQ327704:CVR327707 DFM327704:DFN327707 DPI327704:DPJ327707 DZE327704:DZF327707 EJA327704:EJB327707 ESW327704:ESX327707 FCS327704:FCT327707 FMO327704:FMP327707 FWK327704:FWL327707 GGG327704:GGH327707 GQC327704:GQD327707 GZY327704:GZZ327707 HJU327704:HJV327707 HTQ327704:HTR327707 IDM327704:IDN327707 INI327704:INJ327707 IXE327704:IXF327707 JHA327704:JHB327707 JQW327704:JQX327707 KAS327704:KAT327707 KKO327704:KKP327707 KUK327704:KUL327707 LEG327704:LEH327707 LOC327704:LOD327707 LXY327704:LXZ327707 MHU327704:MHV327707 MRQ327704:MRR327707 NBM327704:NBN327707 NLI327704:NLJ327707 NVE327704:NVF327707 OFA327704:OFB327707 OOW327704:OOX327707 OYS327704:OYT327707 PIO327704:PIP327707 PSK327704:PSL327707 QCG327704:QCH327707 QMC327704:QMD327707 QVY327704:QVZ327707 RFU327704:RFV327707 RPQ327704:RPR327707 RZM327704:RZN327707 SJI327704:SJJ327707 STE327704:STF327707 TDA327704:TDB327707 TMW327704:TMX327707 TWS327704:TWT327707 UGO327704:UGP327707 UQK327704:UQL327707 VAG327704:VAH327707 VKC327704:VKD327707 VTY327704:VTZ327707 WDU327704:WDV327707 WNQ327704:WNR327707 WXM327704:WXN327707 BE393243:BF393246 LA393240:LB393243 UW393240:UX393243 AES393240:AET393243 AOO393240:AOP393243 AYK393240:AYL393243 BIG393240:BIH393243 BSC393240:BSD393243 CBY393240:CBZ393243 CLU393240:CLV393243 CVQ393240:CVR393243 DFM393240:DFN393243 DPI393240:DPJ393243 DZE393240:DZF393243 EJA393240:EJB393243 ESW393240:ESX393243 FCS393240:FCT393243 FMO393240:FMP393243 FWK393240:FWL393243 GGG393240:GGH393243 GQC393240:GQD393243 GZY393240:GZZ393243 HJU393240:HJV393243 HTQ393240:HTR393243 IDM393240:IDN393243 INI393240:INJ393243 IXE393240:IXF393243 JHA393240:JHB393243 JQW393240:JQX393243 KAS393240:KAT393243 KKO393240:KKP393243 KUK393240:KUL393243 LEG393240:LEH393243 LOC393240:LOD393243 LXY393240:LXZ393243 MHU393240:MHV393243 MRQ393240:MRR393243 NBM393240:NBN393243 NLI393240:NLJ393243 NVE393240:NVF393243 OFA393240:OFB393243 OOW393240:OOX393243 OYS393240:OYT393243 PIO393240:PIP393243 PSK393240:PSL393243 QCG393240:QCH393243 QMC393240:QMD393243 QVY393240:QVZ393243 RFU393240:RFV393243 RPQ393240:RPR393243 RZM393240:RZN393243 SJI393240:SJJ393243 STE393240:STF393243 TDA393240:TDB393243 TMW393240:TMX393243 TWS393240:TWT393243 UGO393240:UGP393243 UQK393240:UQL393243 VAG393240:VAH393243 VKC393240:VKD393243 VTY393240:VTZ393243 WDU393240:WDV393243 WNQ393240:WNR393243 WXM393240:WXN393243 BE458779:BF458782 LA458776:LB458779 UW458776:UX458779 AES458776:AET458779 AOO458776:AOP458779 AYK458776:AYL458779 BIG458776:BIH458779 BSC458776:BSD458779 CBY458776:CBZ458779 CLU458776:CLV458779 CVQ458776:CVR458779 DFM458776:DFN458779 DPI458776:DPJ458779 DZE458776:DZF458779 EJA458776:EJB458779 ESW458776:ESX458779 FCS458776:FCT458779 FMO458776:FMP458779 FWK458776:FWL458779 GGG458776:GGH458779 GQC458776:GQD458779 GZY458776:GZZ458779 HJU458776:HJV458779 HTQ458776:HTR458779 IDM458776:IDN458779 INI458776:INJ458779 IXE458776:IXF458779 JHA458776:JHB458779 JQW458776:JQX458779 KAS458776:KAT458779 KKO458776:KKP458779 KUK458776:KUL458779 LEG458776:LEH458779 LOC458776:LOD458779 LXY458776:LXZ458779 MHU458776:MHV458779 MRQ458776:MRR458779 NBM458776:NBN458779 NLI458776:NLJ458779 NVE458776:NVF458779 OFA458776:OFB458779 OOW458776:OOX458779 OYS458776:OYT458779 PIO458776:PIP458779 PSK458776:PSL458779 QCG458776:QCH458779 QMC458776:QMD458779 QVY458776:QVZ458779 RFU458776:RFV458779 RPQ458776:RPR458779 RZM458776:RZN458779 SJI458776:SJJ458779 STE458776:STF458779 TDA458776:TDB458779 TMW458776:TMX458779 TWS458776:TWT458779 UGO458776:UGP458779 UQK458776:UQL458779 VAG458776:VAH458779 VKC458776:VKD458779 VTY458776:VTZ458779 WDU458776:WDV458779 WNQ458776:WNR458779 WXM458776:WXN458779 BE524315:BF524318 LA524312:LB524315 UW524312:UX524315 AES524312:AET524315 AOO524312:AOP524315 AYK524312:AYL524315 BIG524312:BIH524315 BSC524312:BSD524315 CBY524312:CBZ524315 CLU524312:CLV524315 CVQ524312:CVR524315 DFM524312:DFN524315 DPI524312:DPJ524315 DZE524312:DZF524315 EJA524312:EJB524315 ESW524312:ESX524315 FCS524312:FCT524315 FMO524312:FMP524315 FWK524312:FWL524315 GGG524312:GGH524315 GQC524312:GQD524315 GZY524312:GZZ524315 HJU524312:HJV524315 HTQ524312:HTR524315 IDM524312:IDN524315 INI524312:INJ524315 IXE524312:IXF524315 JHA524312:JHB524315 JQW524312:JQX524315 KAS524312:KAT524315 KKO524312:KKP524315 KUK524312:KUL524315 LEG524312:LEH524315 LOC524312:LOD524315 LXY524312:LXZ524315 MHU524312:MHV524315 MRQ524312:MRR524315 NBM524312:NBN524315 NLI524312:NLJ524315 NVE524312:NVF524315 OFA524312:OFB524315 OOW524312:OOX524315 OYS524312:OYT524315 PIO524312:PIP524315 PSK524312:PSL524315 QCG524312:QCH524315 QMC524312:QMD524315 QVY524312:QVZ524315 RFU524312:RFV524315 RPQ524312:RPR524315 RZM524312:RZN524315 SJI524312:SJJ524315 STE524312:STF524315 TDA524312:TDB524315 TMW524312:TMX524315 TWS524312:TWT524315 UGO524312:UGP524315 UQK524312:UQL524315 VAG524312:VAH524315 VKC524312:VKD524315 VTY524312:VTZ524315 WDU524312:WDV524315 WNQ524312:WNR524315 WXM524312:WXN524315 BE589851:BF589854 LA589848:LB589851 UW589848:UX589851 AES589848:AET589851 AOO589848:AOP589851 AYK589848:AYL589851 BIG589848:BIH589851 BSC589848:BSD589851 CBY589848:CBZ589851 CLU589848:CLV589851 CVQ589848:CVR589851 DFM589848:DFN589851 DPI589848:DPJ589851 DZE589848:DZF589851 EJA589848:EJB589851 ESW589848:ESX589851 FCS589848:FCT589851 FMO589848:FMP589851 FWK589848:FWL589851 GGG589848:GGH589851 GQC589848:GQD589851 GZY589848:GZZ589851 HJU589848:HJV589851 HTQ589848:HTR589851 IDM589848:IDN589851 INI589848:INJ589851 IXE589848:IXF589851 JHA589848:JHB589851 JQW589848:JQX589851 KAS589848:KAT589851 KKO589848:KKP589851 KUK589848:KUL589851 LEG589848:LEH589851 LOC589848:LOD589851 LXY589848:LXZ589851 MHU589848:MHV589851 MRQ589848:MRR589851 NBM589848:NBN589851 NLI589848:NLJ589851 NVE589848:NVF589851 OFA589848:OFB589851 OOW589848:OOX589851 OYS589848:OYT589851 PIO589848:PIP589851 PSK589848:PSL589851 QCG589848:QCH589851 QMC589848:QMD589851 QVY589848:QVZ589851 RFU589848:RFV589851 RPQ589848:RPR589851 RZM589848:RZN589851 SJI589848:SJJ589851 STE589848:STF589851 TDA589848:TDB589851 TMW589848:TMX589851 TWS589848:TWT589851 UGO589848:UGP589851 UQK589848:UQL589851 VAG589848:VAH589851 VKC589848:VKD589851 VTY589848:VTZ589851 WDU589848:WDV589851 WNQ589848:WNR589851 WXM589848:WXN589851 BE655387:BF655390 LA655384:LB655387 UW655384:UX655387 AES655384:AET655387 AOO655384:AOP655387 AYK655384:AYL655387 BIG655384:BIH655387 BSC655384:BSD655387 CBY655384:CBZ655387 CLU655384:CLV655387 CVQ655384:CVR655387 DFM655384:DFN655387 DPI655384:DPJ655387 DZE655384:DZF655387 EJA655384:EJB655387 ESW655384:ESX655387 FCS655384:FCT655387 FMO655384:FMP655387 FWK655384:FWL655387 GGG655384:GGH655387 GQC655384:GQD655387 GZY655384:GZZ655387 HJU655384:HJV655387 HTQ655384:HTR655387 IDM655384:IDN655387 INI655384:INJ655387 IXE655384:IXF655387 JHA655384:JHB655387 JQW655384:JQX655387 KAS655384:KAT655387 KKO655384:KKP655387 KUK655384:KUL655387 LEG655384:LEH655387 LOC655384:LOD655387 LXY655384:LXZ655387 MHU655384:MHV655387 MRQ655384:MRR655387 NBM655384:NBN655387 NLI655384:NLJ655387 NVE655384:NVF655387 OFA655384:OFB655387 OOW655384:OOX655387 OYS655384:OYT655387 PIO655384:PIP655387 PSK655384:PSL655387 QCG655384:QCH655387 QMC655384:QMD655387 QVY655384:QVZ655387 RFU655384:RFV655387 RPQ655384:RPR655387 RZM655384:RZN655387 SJI655384:SJJ655387 STE655384:STF655387 TDA655384:TDB655387 TMW655384:TMX655387 TWS655384:TWT655387 UGO655384:UGP655387 UQK655384:UQL655387 VAG655384:VAH655387 VKC655384:VKD655387 VTY655384:VTZ655387 WDU655384:WDV655387 WNQ655384:WNR655387 WXM655384:WXN655387 BE720923:BF720926 LA720920:LB720923 UW720920:UX720923 AES720920:AET720923 AOO720920:AOP720923 AYK720920:AYL720923 BIG720920:BIH720923 BSC720920:BSD720923 CBY720920:CBZ720923 CLU720920:CLV720923 CVQ720920:CVR720923 DFM720920:DFN720923 DPI720920:DPJ720923 DZE720920:DZF720923 EJA720920:EJB720923 ESW720920:ESX720923 FCS720920:FCT720923 FMO720920:FMP720923 FWK720920:FWL720923 GGG720920:GGH720923 GQC720920:GQD720923 GZY720920:GZZ720923 HJU720920:HJV720923 HTQ720920:HTR720923 IDM720920:IDN720923 INI720920:INJ720923 IXE720920:IXF720923 JHA720920:JHB720923 JQW720920:JQX720923 KAS720920:KAT720923 KKO720920:KKP720923 KUK720920:KUL720923 LEG720920:LEH720923 LOC720920:LOD720923 LXY720920:LXZ720923 MHU720920:MHV720923 MRQ720920:MRR720923 NBM720920:NBN720923 NLI720920:NLJ720923 NVE720920:NVF720923 OFA720920:OFB720923 OOW720920:OOX720923 OYS720920:OYT720923 PIO720920:PIP720923 PSK720920:PSL720923 QCG720920:QCH720923 QMC720920:QMD720923 QVY720920:QVZ720923 RFU720920:RFV720923 RPQ720920:RPR720923 RZM720920:RZN720923 SJI720920:SJJ720923 STE720920:STF720923 TDA720920:TDB720923 TMW720920:TMX720923 TWS720920:TWT720923 UGO720920:UGP720923 UQK720920:UQL720923 VAG720920:VAH720923 VKC720920:VKD720923 VTY720920:VTZ720923 WDU720920:WDV720923 WNQ720920:WNR720923 WXM720920:WXN720923 BE786459:BF786462 LA786456:LB786459 UW786456:UX786459 AES786456:AET786459 AOO786456:AOP786459 AYK786456:AYL786459 BIG786456:BIH786459 BSC786456:BSD786459 CBY786456:CBZ786459 CLU786456:CLV786459 CVQ786456:CVR786459 DFM786456:DFN786459 DPI786456:DPJ786459 DZE786456:DZF786459 EJA786456:EJB786459 ESW786456:ESX786459 FCS786456:FCT786459 FMO786456:FMP786459 FWK786456:FWL786459 GGG786456:GGH786459 GQC786456:GQD786459 GZY786456:GZZ786459 HJU786456:HJV786459 HTQ786456:HTR786459 IDM786456:IDN786459 INI786456:INJ786459 IXE786456:IXF786459 JHA786456:JHB786459 JQW786456:JQX786459 KAS786456:KAT786459 KKO786456:KKP786459 KUK786456:KUL786459 LEG786456:LEH786459 LOC786456:LOD786459 LXY786456:LXZ786459 MHU786456:MHV786459 MRQ786456:MRR786459 NBM786456:NBN786459 NLI786456:NLJ786459 NVE786456:NVF786459 OFA786456:OFB786459 OOW786456:OOX786459 OYS786456:OYT786459 PIO786456:PIP786459 PSK786456:PSL786459 QCG786456:QCH786459 QMC786456:QMD786459 QVY786456:QVZ786459 RFU786456:RFV786459 RPQ786456:RPR786459 RZM786456:RZN786459 SJI786456:SJJ786459 STE786456:STF786459 TDA786456:TDB786459 TMW786456:TMX786459 TWS786456:TWT786459 UGO786456:UGP786459 UQK786456:UQL786459 VAG786456:VAH786459 VKC786456:VKD786459 VTY786456:VTZ786459 WDU786456:WDV786459 WNQ786456:WNR786459 WXM786456:WXN786459 BE851995:BF851998 LA851992:LB851995 UW851992:UX851995 AES851992:AET851995 AOO851992:AOP851995 AYK851992:AYL851995 BIG851992:BIH851995 BSC851992:BSD851995 CBY851992:CBZ851995 CLU851992:CLV851995 CVQ851992:CVR851995 DFM851992:DFN851995 DPI851992:DPJ851995 DZE851992:DZF851995 EJA851992:EJB851995 ESW851992:ESX851995 FCS851992:FCT851995 FMO851992:FMP851995 FWK851992:FWL851995 GGG851992:GGH851995 GQC851992:GQD851995 GZY851992:GZZ851995 HJU851992:HJV851995 HTQ851992:HTR851995 IDM851992:IDN851995 INI851992:INJ851995 IXE851992:IXF851995 JHA851992:JHB851995 JQW851992:JQX851995 KAS851992:KAT851995 KKO851992:KKP851995 KUK851992:KUL851995 LEG851992:LEH851995 LOC851992:LOD851995 LXY851992:LXZ851995 MHU851992:MHV851995 MRQ851992:MRR851995 NBM851992:NBN851995 NLI851992:NLJ851995 NVE851992:NVF851995 OFA851992:OFB851995 OOW851992:OOX851995 OYS851992:OYT851995 PIO851992:PIP851995 PSK851992:PSL851995 QCG851992:QCH851995 QMC851992:QMD851995 QVY851992:QVZ851995 RFU851992:RFV851995 RPQ851992:RPR851995 RZM851992:RZN851995 SJI851992:SJJ851995 STE851992:STF851995 TDA851992:TDB851995 TMW851992:TMX851995 TWS851992:TWT851995 UGO851992:UGP851995 UQK851992:UQL851995 VAG851992:VAH851995 VKC851992:VKD851995 VTY851992:VTZ851995 WDU851992:WDV851995 WNQ851992:WNR851995 WXM851992:WXN851995 BE917531:BF917534 LA917528:LB917531 UW917528:UX917531 AES917528:AET917531 AOO917528:AOP917531 AYK917528:AYL917531 BIG917528:BIH917531 BSC917528:BSD917531 CBY917528:CBZ917531 CLU917528:CLV917531 CVQ917528:CVR917531 DFM917528:DFN917531 DPI917528:DPJ917531 DZE917528:DZF917531 EJA917528:EJB917531 ESW917528:ESX917531 FCS917528:FCT917531 FMO917528:FMP917531 FWK917528:FWL917531 GGG917528:GGH917531 GQC917528:GQD917531 GZY917528:GZZ917531 HJU917528:HJV917531 HTQ917528:HTR917531 IDM917528:IDN917531 INI917528:INJ917531 IXE917528:IXF917531 JHA917528:JHB917531 JQW917528:JQX917531 KAS917528:KAT917531 KKO917528:KKP917531 KUK917528:KUL917531 LEG917528:LEH917531 LOC917528:LOD917531 LXY917528:LXZ917531 MHU917528:MHV917531 MRQ917528:MRR917531 NBM917528:NBN917531 NLI917528:NLJ917531 NVE917528:NVF917531 OFA917528:OFB917531 OOW917528:OOX917531 OYS917528:OYT917531 PIO917528:PIP917531 PSK917528:PSL917531 QCG917528:QCH917531 QMC917528:QMD917531 QVY917528:QVZ917531 RFU917528:RFV917531 RPQ917528:RPR917531 RZM917528:RZN917531 SJI917528:SJJ917531 STE917528:STF917531 TDA917528:TDB917531 TMW917528:TMX917531 TWS917528:TWT917531 UGO917528:UGP917531 UQK917528:UQL917531 VAG917528:VAH917531 VKC917528:VKD917531 VTY917528:VTZ917531 WDU917528:WDV917531 WNQ917528:WNR917531 WXM917528:WXN917531 BE983067:BF983070 LA983064:LB983067 UW983064:UX983067 AES983064:AET983067 AOO983064:AOP983067 AYK983064:AYL983067 BIG983064:BIH983067 BSC983064:BSD983067 CBY983064:CBZ983067 CLU983064:CLV983067 CVQ983064:CVR983067 DFM983064:DFN983067 DPI983064:DPJ983067 DZE983064:DZF983067 EJA983064:EJB983067 ESW983064:ESX983067 FCS983064:FCT983067 FMO983064:FMP983067 FWK983064:FWL983067 GGG983064:GGH983067 GQC983064:GQD983067 GZY983064:GZZ983067 HJU983064:HJV983067 HTQ983064:HTR983067 IDM983064:IDN983067 INI983064:INJ983067 IXE983064:IXF983067 JHA983064:JHB983067 JQW983064:JQX983067 KAS983064:KAT983067 KKO983064:KKP983067 KUK983064:KUL983067 LEG983064:LEH983067 LOC983064:LOD983067 LXY983064:LXZ983067 MHU983064:MHV983067 MRQ983064:MRR983067 NBM983064:NBN983067 NLI983064:NLJ983067 NVE983064:NVF983067 OFA983064:OFB983067 OOW983064:OOX983067 OYS983064:OYT983067 PIO983064:PIP983067 PSK983064:PSL983067 QCG983064:QCH983067 QMC983064:QMD983067 QVY983064:QVZ983067 RFU983064:RFV983067 RPQ983064:RPR983067 RZM983064:RZN983067 SJI983064:SJJ983067 STE983064:STF983067 TDA983064:TDB983067 TMW983064:TMX983067 TWS983064:TWT983067 UGO983064:UGP983067 UQK983064:UQL983067 VAG983064:VAH983067 VKC983064:VKD983067 VTY983064:VTZ983067 WDU983064:WDV983067 WNQ983064:WNR983067 WXM983064:WXN983067 WNF983064:WNG983067 O65563:P65566 KE65560:KF65563 UA65560:UB65563 ADW65560:ADX65563 ANS65560:ANT65563 AXO65560:AXP65563 BHK65560:BHL65563 BRG65560:BRH65563 CBC65560:CBD65563 CKY65560:CKZ65563 CUU65560:CUV65563 DEQ65560:DER65563 DOM65560:DON65563 DYI65560:DYJ65563 EIE65560:EIF65563 ESA65560:ESB65563 FBW65560:FBX65563 FLS65560:FLT65563 FVO65560:FVP65563 GFK65560:GFL65563 GPG65560:GPH65563 GZC65560:GZD65563 HIY65560:HIZ65563 HSU65560:HSV65563 ICQ65560:ICR65563 IMM65560:IMN65563 IWI65560:IWJ65563 JGE65560:JGF65563 JQA65560:JQB65563 JZW65560:JZX65563 KJS65560:KJT65563 KTO65560:KTP65563 LDK65560:LDL65563 LNG65560:LNH65563 LXC65560:LXD65563 MGY65560:MGZ65563 MQU65560:MQV65563 NAQ65560:NAR65563 NKM65560:NKN65563 NUI65560:NUJ65563 OEE65560:OEF65563 OOA65560:OOB65563 OXW65560:OXX65563 PHS65560:PHT65563 PRO65560:PRP65563 QBK65560:QBL65563 QLG65560:QLH65563 QVC65560:QVD65563 REY65560:REZ65563 ROU65560:ROV65563 RYQ65560:RYR65563 SIM65560:SIN65563 SSI65560:SSJ65563 TCE65560:TCF65563 TMA65560:TMB65563 TVW65560:TVX65563 UFS65560:UFT65563 UPO65560:UPP65563 UZK65560:UZL65563 VJG65560:VJH65563 VTC65560:VTD65563 WCY65560:WCZ65563 WMU65560:WMV65563 WWQ65560:WWR65563 O131099:P131102 KE131096:KF131099 UA131096:UB131099 ADW131096:ADX131099 ANS131096:ANT131099 AXO131096:AXP131099 BHK131096:BHL131099 BRG131096:BRH131099 CBC131096:CBD131099 CKY131096:CKZ131099 CUU131096:CUV131099 DEQ131096:DER131099 DOM131096:DON131099 DYI131096:DYJ131099 EIE131096:EIF131099 ESA131096:ESB131099 FBW131096:FBX131099 FLS131096:FLT131099 FVO131096:FVP131099 GFK131096:GFL131099 GPG131096:GPH131099 GZC131096:GZD131099 HIY131096:HIZ131099 HSU131096:HSV131099 ICQ131096:ICR131099 IMM131096:IMN131099 IWI131096:IWJ131099 JGE131096:JGF131099 JQA131096:JQB131099 JZW131096:JZX131099 KJS131096:KJT131099 KTO131096:KTP131099 LDK131096:LDL131099 LNG131096:LNH131099 LXC131096:LXD131099 MGY131096:MGZ131099 MQU131096:MQV131099 NAQ131096:NAR131099 NKM131096:NKN131099 NUI131096:NUJ131099 OEE131096:OEF131099 OOA131096:OOB131099 OXW131096:OXX131099 PHS131096:PHT131099 PRO131096:PRP131099 QBK131096:QBL131099 QLG131096:QLH131099 QVC131096:QVD131099 REY131096:REZ131099 ROU131096:ROV131099 RYQ131096:RYR131099 SIM131096:SIN131099 SSI131096:SSJ131099 TCE131096:TCF131099 TMA131096:TMB131099 TVW131096:TVX131099 UFS131096:UFT131099 UPO131096:UPP131099 UZK131096:UZL131099 VJG131096:VJH131099 VTC131096:VTD131099 WCY131096:WCZ131099 WMU131096:WMV131099 WWQ131096:WWR131099 O196635:P196638 KE196632:KF196635 UA196632:UB196635 ADW196632:ADX196635 ANS196632:ANT196635 AXO196632:AXP196635 BHK196632:BHL196635 BRG196632:BRH196635 CBC196632:CBD196635 CKY196632:CKZ196635 CUU196632:CUV196635 DEQ196632:DER196635 DOM196632:DON196635 DYI196632:DYJ196635 EIE196632:EIF196635 ESA196632:ESB196635 FBW196632:FBX196635 FLS196632:FLT196635 FVO196632:FVP196635 GFK196632:GFL196635 GPG196632:GPH196635 GZC196632:GZD196635 HIY196632:HIZ196635 HSU196632:HSV196635 ICQ196632:ICR196635 IMM196632:IMN196635 IWI196632:IWJ196635 JGE196632:JGF196635 JQA196632:JQB196635 JZW196632:JZX196635 KJS196632:KJT196635 KTO196632:KTP196635 LDK196632:LDL196635 LNG196632:LNH196635 LXC196632:LXD196635 MGY196632:MGZ196635 MQU196632:MQV196635 NAQ196632:NAR196635 NKM196632:NKN196635 NUI196632:NUJ196635 OEE196632:OEF196635 OOA196632:OOB196635 OXW196632:OXX196635 PHS196632:PHT196635 PRO196632:PRP196635 QBK196632:QBL196635 QLG196632:QLH196635 QVC196632:QVD196635 REY196632:REZ196635 ROU196632:ROV196635 RYQ196632:RYR196635 SIM196632:SIN196635 SSI196632:SSJ196635 TCE196632:TCF196635 TMA196632:TMB196635 TVW196632:TVX196635 UFS196632:UFT196635 UPO196632:UPP196635 UZK196632:UZL196635 VJG196632:VJH196635 VTC196632:VTD196635 WCY196632:WCZ196635 WMU196632:WMV196635 WWQ196632:WWR196635 O262171:P262174 KE262168:KF262171 UA262168:UB262171 ADW262168:ADX262171 ANS262168:ANT262171 AXO262168:AXP262171 BHK262168:BHL262171 BRG262168:BRH262171 CBC262168:CBD262171 CKY262168:CKZ262171 CUU262168:CUV262171 DEQ262168:DER262171 DOM262168:DON262171 DYI262168:DYJ262171 EIE262168:EIF262171 ESA262168:ESB262171 FBW262168:FBX262171 FLS262168:FLT262171 FVO262168:FVP262171 GFK262168:GFL262171 GPG262168:GPH262171 GZC262168:GZD262171 HIY262168:HIZ262171 HSU262168:HSV262171 ICQ262168:ICR262171 IMM262168:IMN262171 IWI262168:IWJ262171 JGE262168:JGF262171 JQA262168:JQB262171 JZW262168:JZX262171 KJS262168:KJT262171 KTO262168:KTP262171 LDK262168:LDL262171 LNG262168:LNH262171 LXC262168:LXD262171 MGY262168:MGZ262171 MQU262168:MQV262171 NAQ262168:NAR262171 NKM262168:NKN262171 NUI262168:NUJ262171 OEE262168:OEF262171 OOA262168:OOB262171 OXW262168:OXX262171 PHS262168:PHT262171 PRO262168:PRP262171 QBK262168:QBL262171 QLG262168:QLH262171 QVC262168:QVD262171 REY262168:REZ262171 ROU262168:ROV262171 RYQ262168:RYR262171 SIM262168:SIN262171 SSI262168:SSJ262171 TCE262168:TCF262171 TMA262168:TMB262171 TVW262168:TVX262171 UFS262168:UFT262171 UPO262168:UPP262171 UZK262168:UZL262171 VJG262168:VJH262171 VTC262168:VTD262171 WCY262168:WCZ262171 WMU262168:WMV262171 WWQ262168:WWR262171 O327707:P327710 KE327704:KF327707 UA327704:UB327707 ADW327704:ADX327707 ANS327704:ANT327707 AXO327704:AXP327707 BHK327704:BHL327707 BRG327704:BRH327707 CBC327704:CBD327707 CKY327704:CKZ327707 CUU327704:CUV327707 DEQ327704:DER327707 DOM327704:DON327707 DYI327704:DYJ327707 EIE327704:EIF327707 ESA327704:ESB327707 FBW327704:FBX327707 FLS327704:FLT327707 FVO327704:FVP327707 GFK327704:GFL327707 GPG327704:GPH327707 GZC327704:GZD327707 HIY327704:HIZ327707 HSU327704:HSV327707 ICQ327704:ICR327707 IMM327704:IMN327707 IWI327704:IWJ327707 JGE327704:JGF327707 JQA327704:JQB327707 JZW327704:JZX327707 KJS327704:KJT327707 KTO327704:KTP327707 LDK327704:LDL327707 LNG327704:LNH327707 LXC327704:LXD327707 MGY327704:MGZ327707 MQU327704:MQV327707 NAQ327704:NAR327707 NKM327704:NKN327707 NUI327704:NUJ327707 OEE327704:OEF327707 OOA327704:OOB327707 OXW327704:OXX327707 PHS327704:PHT327707 PRO327704:PRP327707 QBK327704:QBL327707 QLG327704:QLH327707 QVC327704:QVD327707 REY327704:REZ327707 ROU327704:ROV327707 RYQ327704:RYR327707 SIM327704:SIN327707 SSI327704:SSJ327707 TCE327704:TCF327707 TMA327704:TMB327707 TVW327704:TVX327707 UFS327704:UFT327707 UPO327704:UPP327707 UZK327704:UZL327707 VJG327704:VJH327707 VTC327704:VTD327707 WCY327704:WCZ327707 WMU327704:WMV327707 WWQ327704:WWR327707 O393243:P393246 KE393240:KF393243 UA393240:UB393243 ADW393240:ADX393243 ANS393240:ANT393243 AXO393240:AXP393243 BHK393240:BHL393243 BRG393240:BRH393243 CBC393240:CBD393243 CKY393240:CKZ393243 CUU393240:CUV393243 DEQ393240:DER393243 DOM393240:DON393243 DYI393240:DYJ393243 EIE393240:EIF393243 ESA393240:ESB393243 FBW393240:FBX393243 FLS393240:FLT393243 FVO393240:FVP393243 GFK393240:GFL393243 GPG393240:GPH393243 GZC393240:GZD393243 HIY393240:HIZ393243 HSU393240:HSV393243 ICQ393240:ICR393243 IMM393240:IMN393243 IWI393240:IWJ393243 JGE393240:JGF393243 JQA393240:JQB393243 JZW393240:JZX393243 KJS393240:KJT393243 KTO393240:KTP393243 LDK393240:LDL393243 LNG393240:LNH393243 LXC393240:LXD393243 MGY393240:MGZ393243 MQU393240:MQV393243 NAQ393240:NAR393243 NKM393240:NKN393243 NUI393240:NUJ393243 OEE393240:OEF393243 OOA393240:OOB393243 OXW393240:OXX393243 PHS393240:PHT393243 PRO393240:PRP393243 QBK393240:QBL393243 QLG393240:QLH393243 QVC393240:QVD393243 REY393240:REZ393243 ROU393240:ROV393243 RYQ393240:RYR393243 SIM393240:SIN393243 SSI393240:SSJ393243 TCE393240:TCF393243 TMA393240:TMB393243 TVW393240:TVX393243 UFS393240:UFT393243 UPO393240:UPP393243 UZK393240:UZL393243 VJG393240:VJH393243 VTC393240:VTD393243 WCY393240:WCZ393243 WMU393240:WMV393243 WWQ393240:WWR393243 O458779:P458782 KE458776:KF458779 UA458776:UB458779 ADW458776:ADX458779 ANS458776:ANT458779 AXO458776:AXP458779 BHK458776:BHL458779 BRG458776:BRH458779 CBC458776:CBD458779 CKY458776:CKZ458779 CUU458776:CUV458779 DEQ458776:DER458779 DOM458776:DON458779 DYI458776:DYJ458779 EIE458776:EIF458779 ESA458776:ESB458779 FBW458776:FBX458779 FLS458776:FLT458779 FVO458776:FVP458779 GFK458776:GFL458779 GPG458776:GPH458779 GZC458776:GZD458779 HIY458776:HIZ458779 HSU458776:HSV458779 ICQ458776:ICR458779 IMM458776:IMN458779 IWI458776:IWJ458779 JGE458776:JGF458779 JQA458776:JQB458779 JZW458776:JZX458779 KJS458776:KJT458779 KTO458776:KTP458779 LDK458776:LDL458779 LNG458776:LNH458779 LXC458776:LXD458779 MGY458776:MGZ458779 MQU458776:MQV458779 NAQ458776:NAR458779 NKM458776:NKN458779 NUI458776:NUJ458779 OEE458776:OEF458779 OOA458776:OOB458779 OXW458776:OXX458779 PHS458776:PHT458779 PRO458776:PRP458779 QBK458776:QBL458779 QLG458776:QLH458779 QVC458776:QVD458779 REY458776:REZ458779 ROU458776:ROV458779 RYQ458776:RYR458779 SIM458776:SIN458779 SSI458776:SSJ458779 TCE458776:TCF458779 TMA458776:TMB458779 TVW458776:TVX458779 UFS458776:UFT458779 UPO458776:UPP458779 UZK458776:UZL458779 VJG458776:VJH458779 VTC458776:VTD458779 WCY458776:WCZ458779 WMU458776:WMV458779 WWQ458776:WWR458779 O524315:P524318 KE524312:KF524315 UA524312:UB524315 ADW524312:ADX524315 ANS524312:ANT524315 AXO524312:AXP524315 BHK524312:BHL524315 BRG524312:BRH524315 CBC524312:CBD524315 CKY524312:CKZ524315 CUU524312:CUV524315 DEQ524312:DER524315 DOM524312:DON524315 DYI524312:DYJ524315 EIE524312:EIF524315 ESA524312:ESB524315 FBW524312:FBX524315 FLS524312:FLT524315 FVO524312:FVP524315 GFK524312:GFL524315 GPG524312:GPH524315 GZC524312:GZD524315 HIY524312:HIZ524315 HSU524312:HSV524315 ICQ524312:ICR524315 IMM524312:IMN524315 IWI524312:IWJ524315 JGE524312:JGF524315 JQA524312:JQB524315 JZW524312:JZX524315 KJS524312:KJT524315 KTO524312:KTP524315 LDK524312:LDL524315 LNG524312:LNH524315 LXC524312:LXD524315 MGY524312:MGZ524315 MQU524312:MQV524315 NAQ524312:NAR524315 NKM524312:NKN524315 NUI524312:NUJ524315 OEE524312:OEF524315 OOA524312:OOB524315 OXW524312:OXX524315 PHS524312:PHT524315 PRO524312:PRP524315 QBK524312:QBL524315 QLG524312:QLH524315 QVC524312:QVD524315 REY524312:REZ524315 ROU524312:ROV524315 RYQ524312:RYR524315 SIM524312:SIN524315 SSI524312:SSJ524315 TCE524312:TCF524315 TMA524312:TMB524315 TVW524312:TVX524315 UFS524312:UFT524315 UPO524312:UPP524315 UZK524312:UZL524315 VJG524312:VJH524315 VTC524312:VTD524315 WCY524312:WCZ524315 WMU524312:WMV524315 WWQ524312:WWR524315 O589851:P589854 KE589848:KF589851 UA589848:UB589851 ADW589848:ADX589851 ANS589848:ANT589851 AXO589848:AXP589851 BHK589848:BHL589851 BRG589848:BRH589851 CBC589848:CBD589851 CKY589848:CKZ589851 CUU589848:CUV589851 DEQ589848:DER589851 DOM589848:DON589851 DYI589848:DYJ589851 EIE589848:EIF589851 ESA589848:ESB589851 FBW589848:FBX589851 FLS589848:FLT589851 FVO589848:FVP589851 GFK589848:GFL589851 GPG589848:GPH589851 GZC589848:GZD589851 HIY589848:HIZ589851 HSU589848:HSV589851 ICQ589848:ICR589851 IMM589848:IMN589851 IWI589848:IWJ589851 JGE589848:JGF589851 JQA589848:JQB589851 JZW589848:JZX589851 KJS589848:KJT589851 KTO589848:KTP589851 LDK589848:LDL589851 LNG589848:LNH589851 LXC589848:LXD589851 MGY589848:MGZ589851 MQU589848:MQV589851 NAQ589848:NAR589851 NKM589848:NKN589851 NUI589848:NUJ589851 OEE589848:OEF589851 OOA589848:OOB589851 OXW589848:OXX589851 PHS589848:PHT589851 PRO589848:PRP589851 QBK589848:QBL589851 QLG589848:QLH589851 QVC589848:QVD589851 REY589848:REZ589851 ROU589848:ROV589851 RYQ589848:RYR589851 SIM589848:SIN589851 SSI589848:SSJ589851 TCE589848:TCF589851 TMA589848:TMB589851 TVW589848:TVX589851 UFS589848:UFT589851 UPO589848:UPP589851 UZK589848:UZL589851 VJG589848:VJH589851 VTC589848:VTD589851 WCY589848:WCZ589851 WMU589848:WMV589851 WWQ589848:WWR589851 O655387:P655390 KE655384:KF655387 UA655384:UB655387 ADW655384:ADX655387 ANS655384:ANT655387 AXO655384:AXP655387 BHK655384:BHL655387 BRG655384:BRH655387 CBC655384:CBD655387 CKY655384:CKZ655387 CUU655384:CUV655387 DEQ655384:DER655387 DOM655384:DON655387 DYI655384:DYJ655387 EIE655384:EIF655387 ESA655384:ESB655387 FBW655384:FBX655387 FLS655384:FLT655387 FVO655384:FVP655387 GFK655384:GFL655387 GPG655384:GPH655387 GZC655384:GZD655387 HIY655384:HIZ655387 HSU655384:HSV655387 ICQ655384:ICR655387 IMM655384:IMN655387 IWI655384:IWJ655387 JGE655384:JGF655387 JQA655384:JQB655387 JZW655384:JZX655387 KJS655384:KJT655387 KTO655384:KTP655387 LDK655384:LDL655387 LNG655384:LNH655387 LXC655384:LXD655387 MGY655384:MGZ655387 MQU655384:MQV655387 NAQ655384:NAR655387 NKM655384:NKN655387 NUI655384:NUJ655387 OEE655384:OEF655387 OOA655384:OOB655387 OXW655384:OXX655387 PHS655384:PHT655387 PRO655384:PRP655387 QBK655384:QBL655387 QLG655384:QLH655387 QVC655384:QVD655387 REY655384:REZ655387 ROU655384:ROV655387 RYQ655384:RYR655387 SIM655384:SIN655387 SSI655384:SSJ655387 TCE655384:TCF655387 TMA655384:TMB655387 TVW655384:TVX655387 UFS655384:UFT655387 UPO655384:UPP655387 UZK655384:UZL655387 VJG655384:VJH655387 VTC655384:VTD655387 WCY655384:WCZ655387 WMU655384:WMV655387 WWQ655384:WWR655387 O720923:P720926 KE720920:KF720923 UA720920:UB720923 ADW720920:ADX720923 ANS720920:ANT720923 AXO720920:AXP720923 BHK720920:BHL720923 BRG720920:BRH720923 CBC720920:CBD720923 CKY720920:CKZ720923 CUU720920:CUV720923 DEQ720920:DER720923 DOM720920:DON720923 DYI720920:DYJ720923 EIE720920:EIF720923 ESA720920:ESB720923 FBW720920:FBX720923 FLS720920:FLT720923 FVO720920:FVP720923 GFK720920:GFL720923 GPG720920:GPH720923 GZC720920:GZD720923 HIY720920:HIZ720923 HSU720920:HSV720923 ICQ720920:ICR720923 IMM720920:IMN720923 IWI720920:IWJ720923 JGE720920:JGF720923 JQA720920:JQB720923 JZW720920:JZX720923 KJS720920:KJT720923 KTO720920:KTP720923 LDK720920:LDL720923 LNG720920:LNH720923 LXC720920:LXD720923 MGY720920:MGZ720923 MQU720920:MQV720923 NAQ720920:NAR720923 NKM720920:NKN720923 NUI720920:NUJ720923 OEE720920:OEF720923 OOA720920:OOB720923 OXW720920:OXX720923 PHS720920:PHT720923 PRO720920:PRP720923 QBK720920:QBL720923 QLG720920:QLH720923 QVC720920:QVD720923 REY720920:REZ720923 ROU720920:ROV720923 RYQ720920:RYR720923 SIM720920:SIN720923 SSI720920:SSJ720923 TCE720920:TCF720923 TMA720920:TMB720923 TVW720920:TVX720923 UFS720920:UFT720923 UPO720920:UPP720923 UZK720920:UZL720923 VJG720920:VJH720923 VTC720920:VTD720923 WCY720920:WCZ720923 WMU720920:WMV720923 WWQ720920:WWR720923 O786459:P786462 KE786456:KF786459 UA786456:UB786459 ADW786456:ADX786459 ANS786456:ANT786459 AXO786456:AXP786459 BHK786456:BHL786459 BRG786456:BRH786459 CBC786456:CBD786459 CKY786456:CKZ786459 CUU786456:CUV786459 DEQ786456:DER786459 DOM786456:DON786459 DYI786456:DYJ786459 EIE786456:EIF786459 ESA786456:ESB786459 FBW786456:FBX786459 FLS786456:FLT786459 FVO786456:FVP786459 GFK786456:GFL786459 GPG786456:GPH786459 GZC786456:GZD786459 HIY786456:HIZ786459 HSU786456:HSV786459 ICQ786456:ICR786459 IMM786456:IMN786459 IWI786456:IWJ786459 JGE786456:JGF786459 JQA786456:JQB786459 JZW786456:JZX786459 KJS786456:KJT786459 KTO786456:KTP786459 LDK786456:LDL786459 LNG786456:LNH786459 LXC786456:LXD786459 MGY786456:MGZ786459 MQU786456:MQV786459 NAQ786456:NAR786459 NKM786456:NKN786459 NUI786456:NUJ786459 OEE786456:OEF786459 OOA786456:OOB786459 OXW786456:OXX786459 PHS786456:PHT786459 PRO786456:PRP786459 QBK786456:QBL786459 QLG786456:QLH786459 QVC786456:QVD786459 REY786456:REZ786459 ROU786456:ROV786459 RYQ786456:RYR786459 SIM786456:SIN786459 SSI786456:SSJ786459 TCE786456:TCF786459 TMA786456:TMB786459 TVW786456:TVX786459 UFS786456:UFT786459 UPO786456:UPP786459 UZK786456:UZL786459 VJG786456:VJH786459 VTC786456:VTD786459 WCY786456:WCZ786459 WMU786456:WMV786459 WWQ786456:WWR786459 O851995:P851998 KE851992:KF851995 UA851992:UB851995 ADW851992:ADX851995 ANS851992:ANT851995 AXO851992:AXP851995 BHK851992:BHL851995 BRG851992:BRH851995 CBC851992:CBD851995 CKY851992:CKZ851995 CUU851992:CUV851995 DEQ851992:DER851995 DOM851992:DON851995 DYI851992:DYJ851995 EIE851992:EIF851995 ESA851992:ESB851995 FBW851992:FBX851995 FLS851992:FLT851995 FVO851992:FVP851995 GFK851992:GFL851995 GPG851992:GPH851995 GZC851992:GZD851995 HIY851992:HIZ851995 HSU851992:HSV851995 ICQ851992:ICR851995 IMM851992:IMN851995 IWI851992:IWJ851995 JGE851992:JGF851995 JQA851992:JQB851995 JZW851992:JZX851995 KJS851992:KJT851995 KTO851992:KTP851995 LDK851992:LDL851995 LNG851992:LNH851995 LXC851992:LXD851995 MGY851992:MGZ851995 MQU851992:MQV851995 NAQ851992:NAR851995 NKM851992:NKN851995 NUI851992:NUJ851995 OEE851992:OEF851995 OOA851992:OOB851995 OXW851992:OXX851995 PHS851992:PHT851995 PRO851992:PRP851995 QBK851992:QBL851995 QLG851992:QLH851995 QVC851992:QVD851995 REY851992:REZ851995 ROU851992:ROV851995 RYQ851992:RYR851995 SIM851992:SIN851995 SSI851992:SSJ851995 TCE851992:TCF851995 TMA851992:TMB851995 TVW851992:TVX851995 UFS851992:UFT851995 UPO851992:UPP851995 UZK851992:UZL851995 VJG851992:VJH851995 VTC851992:VTD851995 WCY851992:WCZ851995 WMU851992:WMV851995 WWQ851992:WWR851995 O917531:P917534 KE917528:KF917531 UA917528:UB917531 ADW917528:ADX917531 ANS917528:ANT917531 AXO917528:AXP917531 BHK917528:BHL917531 BRG917528:BRH917531 CBC917528:CBD917531 CKY917528:CKZ917531 CUU917528:CUV917531 DEQ917528:DER917531 DOM917528:DON917531 DYI917528:DYJ917531 EIE917528:EIF917531 ESA917528:ESB917531 FBW917528:FBX917531 FLS917528:FLT917531 FVO917528:FVP917531 GFK917528:GFL917531 GPG917528:GPH917531 GZC917528:GZD917531 HIY917528:HIZ917531 HSU917528:HSV917531 ICQ917528:ICR917531 IMM917528:IMN917531 IWI917528:IWJ917531 JGE917528:JGF917531 JQA917528:JQB917531 JZW917528:JZX917531 KJS917528:KJT917531 KTO917528:KTP917531 LDK917528:LDL917531 LNG917528:LNH917531 LXC917528:LXD917531 MGY917528:MGZ917531 MQU917528:MQV917531 NAQ917528:NAR917531 NKM917528:NKN917531 NUI917528:NUJ917531 OEE917528:OEF917531 OOA917528:OOB917531 OXW917528:OXX917531 PHS917528:PHT917531 PRO917528:PRP917531 QBK917528:QBL917531 QLG917528:QLH917531 QVC917528:QVD917531 REY917528:REZ917531 ROU917528:ROV917531 RYQ917528:RYR917531 SIM917528:SIN917531 SSI917528:SSJ917531 TCE917528:TCF917531 TMA917528:TMB917531 TVW917528:TVX917531 UFS917528:UFT917531 UPO917528:UPP917531 UZK917528:UZL917531 VJG917528:VJH917531 VTC917528:VTD917531 WCY917528:WCZ917531 WMU917528:WMV917531 WWQ917528:WWR917531 O983067:P983070 KE983064:KF983067 UA983064:UB983067 ADW983064:ADX983067 ANS983064:ANT983067 AXO983064:AXP983067 BHK983064:BHL983067 BRG983064:BRH983067 CBC983064:CBD983067 CKY983064:CKZ983067 CUU983064:CUV983067 DEQ983064:DER983067 DOM983064:DON983067 DYI983064:DYJ983067 EIE983064:EIF983067 ESA983064:ESB983067 FBW983064:FBX983067 FLS983064:FLT983067 FVO983064:FVP983067 GFK983064:GFL983067 GPG983064:GPH983067 GZC983064:GZD983067 HIY983064:HIZ983067 HSU983064:HSV983067 ICQ983064:ICR983067 IMM983064:IMN983067 IWI983064:IWJ983067 JGE983064:JGF983067 JQA983064:JQB983067 JZW983064:JZX983067 KJS983064:KJT983067 KTO983064:KTP983067 LDK983064:LDL983067 LNG983064:LNH983067 LXC983064:LXD983067 MGY983064:MGZ983067 MQU983064:MQV983067 NAQ983064:NAR983067 NKM983064:NKN983067 NUI983064:NUJ983067 OEE983064:OEF983067 OOA983064:OOB983067 OXW983064:OXX983067 PHS983064:PHT983067 PRO983064:PRP983067 QBK983064:QBL983067 QLG983064:QLH983067 QVC983064:QVD983067 REY983064:REZ983067 ROU983064:ROV983067 RYQ983064:RYR983067 SIM983064:SIN983067 SSI983064:SSJ983067 TCE983064:TCF983067 TMA983064:TMB983067 TVW983064:TVX983067 UFS983064:UFT983067 UPO983064:UPP983067 UZK983064:UZL983067 VJG983064:VJH983067 VTC983064:VTD983067 WCY983064:WCZ983067 WMU983064:WMV983067 WWQ983064:WWR983067 WXB983064:WXC983067 VTN983064:VTO983067 Z65563:AA65566 KP65560:KQ65563 UL65560:UM65563 AEH65560:AEI65563 AOD65560:AOE65563 AXZ65560:AYA65563 BHV65560:BHW65563 BRR65560:BRS65563 CBN65560:CBO65563 CLJ65560:CLK65563 CVF65560:CVG65563 DFB65560:DFC65563 DOX65560:DOY65563 DYT65560:DYU65563 EIP65560:EIQ65563 ESL65560:ESM65563 FCH65560:FCI65563 FMD65560:FME65563 FVZ65560:FWA65563 GFV65560:GFW65563 GPR65560:GPS65563 GZN65560:GZO65563 HJJ65560:HJK65563 HTF65560:HTG65563 IDB65560:IDC65563 IMX65560:IMY65563 IWT65560:IWU65563 JGP65560:JGQ65563 JQL65560:JQM65563 KAH65560:KAI65563 KKD65560:KKE65563 KTZ65560:KUA65563 LDV65560:LDW65563 LNR65560:LNS65563 LXN65560:LXO65563 MHJ65560:MHK65563 MRF65560:MRG65563 NBB65560:NBC65563 NKX65560:NKY65563 NUT65560:NUU65563 OEP65560:OEQ65563 OOL65560:OOM65563 OYH65560:OYI65563 PID65560:PIE65563 PRZ65560:PSA65563 QBV65560:QBW65563 QLR65560:QLS65563 QVN65560:QVO65563 RFJ65560:RFK65563 RPF65560:RPG65563 RZB65560:RZC65563 SIX65560:SIY65563 SST65560:SSU65563 TCP65560:TCQ65563 TML65560:TMM65563 TWH65560:TWI65563 UGD65560:UGE65563 UPZ65560:UQA65563 UZV65560:UZW65563 VJR65560:VJS65563 VTN65560:VTO65563 WDJ65560:WDK65563 WNF65560:WNG65563 WXB65560:WXC65563 Z131099:AA131102 KP131096:KQ131099 UL131096:UM131099 AEH131096:AEI131099 AOD131096:AOE131099 AXZ131096:AYA131099 BHV131096:BHW131099 BRR131096:BRS131099 CBN131096:CBO131099 CLJ131096:CLK131099 CVF131096:CVG131099 DFB131096:DFC131099 DOX131096:DOY131099 DYT131096:DYU131099 EIP131096:EIQ131099 ESL131096:ESM131099 FCH131096:FCI131099 FMD131096:FME131099 FVZ131096:FWA131099 GFV131096:GFW131099 GPR131096:GPS131099 GZN131096:GZO131099 HJJ131096:HJK131099 HTF131096:HTG131099 IDB131096:IDC131099 IMX131096:IMY131099 IWT131096:IWU131099 JGP131096:JGQ131099 JQL131096:JQM131099 KAH131096:KAI131099 KKD131096:KKE131099 KTZ131096:KUA131099 LDV131096:LDW131099 LNR131096:LNS131099 LXN131096:LXO131099 MHJ131096:MHK131099 MRF131096:MRG131099 NBB131096:NBC131099 NKX131096:NKY131099 NUT131096:NUU131099 OEP131096:OEQ131099 OOL131096:OOM131099 OYH131096:OYI131099 PID131096:PIE131099 PRZ131096:PSA131099 QBV131096:QBW131099 QLR131096:QLS131099 QVN131096:QVO131099 RFJ131096:RFK131099 RPF131096:RPG131099 RZB131096:RZC131099 SIX131096:SIY131099 SST131096:SSU131099 TCP131096:TCQ131099 TML131096:TMM131099 TWH131096:TWI131099 UGD131096:UGE131099 UPZ131096:UQA131099 UZV131096:UZW131099 VJR131096:VJS131099 VTN131096:VTO131099 WDJ131096:WDK131099 WNF131096:WNG131099 WXB131096:WXC131099 Z196635:AA196638 KP196632:KQ196635 UL196632:UM196635 AEH196632:AEI196635 AOD196632:AOE196635 AXZ196632:AYA196635 BHV196632:BHW196635 BRR196632:BRS196635 CBN196632:CBO196635 CLJ196632:CLK196635 CVF196632:CVG196635 DFB196632:DFC196635 DOX196632:DOY196635 DYT196632:DYU196635 EIP196632:EIQ196635 ESL196632:ESM196635 FCH196632:FCI196635 FMD196632:FME196635 FVZ196632:FWA196635 GFV196632:GFW196635 GPR196632:GPS196635 GZN196632:GZO196635 HJJ196632:HJK196635 HTF196632:HTG196635 IDB196632:IDC196635 IMX196632:IMY196635 IWT196632:IWU196635 JGP196632:JGQ196635 JQL196632:JQM196635 KAH196632:KAI196635 KKD196632:KKE196635 KTZ196632:KUA196635 LDV196632:LDW196635 LNR196632:LNS196635 LXN196632:LXO196635 MHJ196632:MHK196635 MRF196632:MRG196635 NBB196632:NBC196635 NKX196632:NKY196635 NUT196632:NUU196635 OEP196632:OEQ196635 OOL196632:OOM196635 OYH196632:OYI196635 PID196632:PIE196635 PRZ196632:PSA196635 QBV196632:QBW196635 QLR196632:QLS196635 QVN196632:QVO196635 RFJ196632:RFK196635 RPF196632:RPG196635 RZB196632:RZC196635 SIX196632:SIY196635 SST196632:SSU196635 TCP196632:TCQ196635 TML196632:TMM196635 TWH196632:TWI196635 UGD196632:UGE196635 UPZ196632:UQA196635 UZV196632:UZW196635 VJR196632:VJS196635 VTN196632:VTO196635 WDJ196632:WDK196635 WNF196632:WNG196635 WXB196632:WXC196635 Z262171:AA262174 KP262168:KQ262171 UL262168:UM262171 AEH262168:AEI262171 AOD262168:AOE262171 AXZ262168:AYA262171 BHV262168:BHW262171 BRR262168:BRS262171 CBN262168:CBO262171 CLJ262168:CLK262171 CVF262168:CVG262171 DFB262168:DFC262171 DOX262168:DOY262171 DYT262168:DYU262171 EIP262168:EIQ262171 ESL262168:ESM262171 FCH262168:FCI262171 FMD262168:FME262171 FVZ262168:FWA262171 GFV262168:GFW262171 GPR262168:GPS262171 GZN262168:GZO262171 HJJ262168:HJK262171 HTF262168:HTG262171 IDB262168:IDC262171 IMX262168:IMY262171 IWT262168:IWU262171 JGP262168:JGQ262171 JQL262168:JQM262171 KAH262168:KAI262171 KKD262168:KKE262171 KTZ262168:KUA262171 LDV262168:LDW262171 LNR262168:LNS262171 LXN262168:LXO262171 MHJ262168:MHK262171 MRF262168:MRG262171 NBB262168:NBC262171 NKX262168:NKY262171 NUT262168:NUU262171 OEP262168:OEQ262171 OOL262168:OOM262171 OYH262168:OYI262171 PID262168:PIE262171 PRZ262168:PSA262171 QBV262168:QBW262171 QLR262168:QLS262171 QVN262168:QVO262171 RFJ262168:RFK262171 RPF262168:RPG262171 RZB262168:RZC262171 SIX262168:SIY262171 SST262168:SSU262171 TCP262168:TCQ262171 TML262168:TMM262171 TWH262168:TWI262171 UGD262168:UGE262171 UPZ262168:UQA262171 UZV262168:UZW262171 VJR262168:VJS262171 VTN262168:VTO262171 WDJ262168:WDK262171 WNF262168:WNG262171 WXB262168:WXC262171 Z327707:AA327710 KP327704:KQ327707 UL327704:UM327707 AEH327704:AEI327707 AOD327704:AOE327707 AXZ327704:AYA327707 BHV327704:BHW327707 BRR327704:BRS327707 CBN327704:CBO327707 CLJ327704:CLK327707 CVF327704:CVG327707 DFB327704:DFC327707 DOX327704:DOY327707 DYT327704:DYU327707 EIP327704:EIQ327707 ESL327704:ESM327707 FCH327704:FCI327707 FMD327704:FME327707 FVZ327704:FWA327707 GFV327704:GFW327707 GPR327704:GPS327707 GZN327704:GZO327707 HJJ327704:HJK327707 HTF327704:HTG327707 IDB327704:IDC327707 IMX327704:IMY327707 IWT327704:IWU327707 JGP327704:JGQ327707 JQL327704:JQM327707 KAH327704:KAI327707 KKD327704:KKE327707 KTZ327704:KUA327707 LDV327704:LDW327707 LNR327704:LNS327707 LXN327704:LXO327707 MHJ327704:MHK327707 MRF327704:MRG327707 NBB327704:NBC327707 NKX327704:NKY327707 NUT327704:NUU327707 OEP327704:OEQ327707 OOL327704:OOM327707 OYH327704:OYI327707 PID327704:PIE327707 PRZ327704:PSA327707 QBV327704:QBW327707 QLR327704:QLS327707 QVN327704:QVO327707 RFJ327704:RFK327707 RPF327704:RPG327707 RZB327704:RZC327707 SIX327704:SIY327707 SST327704:SSU327707 TCP327704:TCQ327707 TML327704:TMM327707 TWH327704:TWI327707 UGD327704:UGE327707 UPZ327704:UQA327707 UZV327704:UZW327707 VJR327704:VJS327707 VTN327704:VTO327707 WDJ327704:WDK327707 WNF327704:WNG327707 WXB327704:WXC327707 Z393243:AA393246 KP393240:KQ393243 UL393240:UM393243 AEH393240:AEI393243 AOD393240:AOE393243 AXZ393240:AYA393243 BHV393240:BHW393243 BRR393240:BRS393243 CBN393240:CBO393243 CLJ393240:CLK393243 CVF393240:CVG393243 DFB393240:DFC393243 DOX393240:DOY393243 DYT393240:DYU393243 EIP393240:EIQ393243 ESL393240:ESM393243 FCH393240:FCI393243 FMD393240:FME393243 FVZ393240:FWA393243 GFV393240:GFW393243 GPR393240:GPS393243 GZN393240:GZO393243 HJJ393240:HJK393243 HTF393240:HTG393243 IDB393240:IDC393243 IMX393240:IMY393243 IWT393240:IWU393243 JGP393240:JGQ393243 JQL393240:JQM393243 KAH393240:KAI393243 KKD393240:KKE393243 KTZ393240:KUA393243 LDV393240:LDW393243 LNR393240:LNS393243 LXN393240:LXO393243 MHJ393240:MHK393243 MRF393240:MRG393243 NBB393240:NBC393243 NKX393240:NKY393243 NUT393240:NUU393243 OEP393240:OEQ393243 OOL393240:OOM393243 OYH393240:OYI393243 PID393240:PIE393243 PRZ393240:PSA393243 QBV393240:QBW393243 QLR393240:QLS393243 QVN393240:QVO393243 RFJ393240:RFK393243 RPF393240:RPG393243 RZB393240:RZC393243 SIX393240:SIY393243 SST393240:SSU393243 TCP393240:TCQ393243 TML393240:TMM393243 TWH393240:TWI393243 UGD393240:UGE393243 UPZ393240:UQA393243 UZV393240:UZW393243 VJR393240:VJS393243 VTN393240:VTO393243 WDJ393240:WDK393243 WNF393240:WNG393243 WXB393240:WXC393243 Z458779:AA458782 KP458776:KQ458779 UL458776:UM458779 AEH458776:AEI458779 AOD458776:AOE458779 AXZ458776:AYA458779 BHV458776:BHW458779 BRR458776:BRS458779 CBN458776:CBO458779 CLJ458776:CLK458779 CVF458776:CVG458779 DFB458776:DFC458779 DOX458776:DOY458779 DYT458776:DYU458779 EIP458776:EIQ458779 ESL458776:ESM458779 FCH458776:FCI458779 FMD458776:FME458779 FVZ458776:FWA458779 GFV458776:GFW458779 GPR458776:GPS458779 GZN458776:GZO458779 HJJ458776:HJK458779 HTF458776:HTG458779 IDB458776:IDC458779 IMX458776:IMY458779 IWT458776:IWU458779 JGP458776:JGQ458779 JQL458776:JQM458779 KAH458776:KAI458779 KKD458776:KKE458779 KTZ458776:KUA458779 LDV458776:LDW458779 LNR458776:LNS458779 LXN458776:LXO458779 MHJ458776:MHK458779 MRF458776:MRG458779 NBB458776:NBC458779 NKX458776:NKY458779 NUT458776:NUU458779 OEP458776:OEQ458779 OOL458776:OOM458779 OYH458776:OYI458779 PID458776:PIE458779 PRZ458776:PSA458779 QBV458776:QBW458779 QLR458776:QLS458779 QVN458776:QVO458779 RFJ458776:RFK458779 RPF458776:RPG458779 RZB458776:RZC458779 SIX458776:SIY458779 SST458776:SSU458779 TCP458776:TCQ458779 TML458776:TMM458779 TWH458776:TWI458779 UGD458776:UGE458779 UPZ458776:UQA458779 UZV458776:UZW458779 VJR458776:VJS458779 VTN458776:VTO458779 WDJ458776:WDK458779 WNF458776:WNG458779 WXB458776:WXC458779 Z524315:AA524318 KP524312:KQ524315 UL524312:UM524315 AEH524312:AEI524315 AOD524312:AOE524315 AXZ524312:AYA524315 BHV524312:BHW524315 BRR524312:BRS524315 CBN524312:CBO524315 CLJ524312:CLK524315 CVF524312:CVG524315 DFB524312:DFC524315 DOX524312:DOY524315 DYT524312:DYU524315 EIP524312:EIQ524315 ESL524312:ESM524315 FCH524312:FCI524315 FMD524312:FME524315 FVZ524312:FWA524315 GFV524312:GFW524315 GPR524312:GPS524315 GZN524312:GZO524315 HJJ524312:HJK524315 HTF524312:HTG524315 IDB524312:IDC524315 IMX524312:IMY524315 IWT524312:IWU524315 JGP524312:JGQ524315 JQL524312:JQM524315 KAH524312:KAI524315 KKD524312:KKE524315 KTZ524312:KUA524315 LDV524312:LDW524315 LNR524312:LNS524315 LXN524312:LXO524315 MHJ524312:MHK524315 MRF524312:MRG524315 NBB524312:NBC524315 NKX524312:NKY524315 NUT524312:NUU524315 OEP524312:OEQ524315 OOL524312:OOM524315 OYH524312:OYI524315 PID524312:PIE524315 PRZ524312:PSA524315 QBV524312:QBW524315 QLR524312:QLS524315 QVN524312:QVO524315 RFJ524312:RFK524315 RPF524312:RPG524315 RZB524312:RZC524315 SIX524312:SIY524315 SST524312:SSU524315 TCP524312:TCQ524315 TML524312:TMM524315 TWH524312:TWI524315 UGD524312:UGE524315 UPZ524312:UQA524315 UZV524312:UZW524315 VJR524312:VJS524315 VTN524312:VTO524315 WDJ524312:WDK524315 WNF524312:WNG524315 WXB524312:WXC524315 Z589851:AA589854 KP589848:KQ589851 UL589848:UM589851 AEH589848:AEI589851 AOD589848:AOE589851 AXZ589848:AYA589851 BHV589848:BHW589851 BRR589848:BRS589851 CBN589848:CBO589851 CLJ589848:CLK589851 CVF589848:CVG589851 DFB589848:DFC589851 DOX589848:DOY589851 DYT589848:DYU589851 EIP589848:EIQ589851 ESL589848:ESM589851 FCH589848:FCI589851 FMD589848:FME589851 FVZ589848:FWA589851 GFV589848:GFW589851 GPR589848:GPS589851 GZN589848:GZO589851 HJJ589848:HJK589851 HTF589848:HTG589851 IDB589848:IDC589851 IMX589848:IMY589851 IWT589848:IWU589851 JGP589848:JGQ589851 JQL589848:JQM589851 KAH589848:KAI589851 KKD589848:KKE589851 KTZ589848:KUA589851 LDV589848:LDW589851 LNR589848:LNS589851 LXN589848:LXO589851 MHJ589848:MHK589851 MRF589848:MRG589851 NBB589848:NBC589851 NKX589848:NKY589851 NUT589848:NUU589851 OEP589848:OEQ589851 OOL589848:OOM589851 OYH589848:OYI589851 PID589848:PIE589851 PRZ589848:PSA589851 QBV589848:QBW589851 QLR589848:QLS589851 QVN589848:QVO589851 RFJ589848:RFK589851 RPF589848:RPG589851 RZB589848:RZC589851 SIX589848:SIY589851 SST589848:SSU589851 TCP589848:TCQ589851 TML589848:TMM589851 TWH589848:TWI589851 UGD589848:UGE589851 UPZ589848:UQA589851 UZV589848:UZW589851 VJR589848:VJS589851 VTN589848:VTO589851 WDJ589848:WDK589851 WNF589848:WNG589851 WXB589848:WXC589851 Z655387:AA655390 KP655384:KQ655387 UL655384:UM655387 AEH655384:AEI655387 AOD655384:AOE655387 AXZ655384:AYA655387 BHV655384:BHW655387 BRR655384:BRS655387 CBN655384:CBO655387 CLJ655384:CLK655387 CVF655384:CVG655387 DFB655384:DFC655387 DOX655384:DOY655387 DYT655384:DYU655387 EIP655384:EIQ655387 ESL655384:ESM655387 FCH655384:FCI655387 FMD655384:FME655387 FVZ655384:FWA655387 GFV655384:GFW655387 GPR655384:GPS655387 GZN655384:GZO655387 HJJ655384:HJK655387 HTF655384:HTG655387 IDB655384:IDC655387 IMX655384:IMY655387 IWT655384:IWU655387 JGP655384:JGQ655387 JQL655384:JQM655387 KAH655384:KAI655387 KKD655384:KKE655387 KTZ655384:KUA655387 LDV655384:LDW655387 LNR655384:LNS655387 LXN655384:LXO655387 MHJ655384:MHK655387 MRF655384:MRG655387 NBB655384:NBC655387 NKX655384:NKY655387 NUT655384:NUU655387 OEP655384:OEQ655387 OOL655384:OOM655387 OYH655384:OYI655387 PID655384:PIE655387 PRZ655384:PSA655387 QBV655384:QBW655387 QLR655384:QLS655387 QVN655384:QVO655387 RFJ655384:RFK655387 RPF655384:RPG655387 RZB655384:RZC655387 SIX655384:SIY655387 SST655384:SSU655387 TCP655384:TCQ655387 TML655384:TMM655387 TWH655384:TWI655387 UGD655384:UGE655387 UPZ655384:UQA655387 UZV655384:UZW655387 VJR655384:VJS655387 VTN655384:VTO655387 WDJ655384:WDK655387 WNF655384:WNG655387 WXB655384:WXC655387 Z720923:AA720926 KP720920:KQ720923 UL720920:UM720923 AEH720920:AEI720923 AOD720920:AOE720923 AXZ720920:AYA720923 BHV720920:BHW720923 BRR720920:BRS720923 CBN720920:CBO720923 CLJ720920:CLK720923 CVF720920:CVG720923 DFB720920:DFC720923 DOX720920:DOY720923 DYT720920:DYU720923 EIP720920:EIQ720923 ESL720920:ESM720923 FCH720920:FCI720923 FMD720920:FME720923 FVZ720920:FWA720923 GFV720920:GFW720923 GPR720920:GPS720923 GZN720920:GZO720923 HJJ720920:HJK720923 HTF720920:HTG720923 IDB720920:IDC720923 IMX720920:IMY720923 IWT720920:IWU720923 JGP720920:JGQ720923 JQL720920:JQM720923 KAH720920:KAI720923 KKD720920:KKE720923 KTZ720920:KUA720923 LDV720920:LDW720923 LNR720920:LNS720923 LXN720920:LXO720923 MHJ720920:MHK720923 MRF720920:MRG720923 NBB720920:NBC720923 NKX720920:NKY720923 NUT720920:NUU720923 OEP720920:OEQ720923 OOL720920:OOM720923 OYH720920:OYI720923 PID720920:PIE720923 PRZ720920:PSA720923 QBV720920:QBW720923 QLR720920:QLS720923 QVN720920:QVO720923 RFJ720920:RFK720923 RPF720920:RPG720923 RZB720920:RZC720923 SIX720920:SIY720923 SST720920:SSU720923 TCP720920:TCQ720923 TML720920:TMM720923 TWH720920:TWI720923 UGD720920:UGE720923 UPZ720920:UQA720923 UZV720920:UZW720923 VJR720920:VJS720923 VTN720920:VTO720923 WDJ720920:WDK720923 WNF720920:WNG720923 WXB720920:WXC720923 Z786459:AA786462 KP786456:KQ786459 UL786456:UM786459 AEH786456:AEI786459 AOD786456:AOE786459 AXZ786456:AYA786459 BHV786456:BHW786459 BRR786456:BRS786459 CBN786456:CBO786459 CLJ786456:CLK786459 CVF786456:CVG786459 DFB786456:DFC786459 DOX786456:DOY786459 DYT786456:DYU786459 EIP786456:EIQ786459 ESL786456:ESM786459 FCH786456:FCI786459 FMD786456:FME786459 FVZ786456:FWA786459 GFV786456:GFW786459 GPR786456:GPS786459 GZN786456:GZO786459 HJJ786456:HJK786459 HTF786456:HTG786459 IDB786456:IDC786459 IMX786456:IMY786459 IWT786456:IWU786459 JGP786456:JGQ786459 JQL786456:JQM786459 KAH786456:KAI786459 KKD786456:KKE786459 KTZ786456:KUA786459 LDV786456:LDW786459 LNR786456:LNS786459 LXN786456:LXO786459 MHJ786456:MHK786459 MRF786456:MRG786459 NBB786456:NBC786459 NKX786456:NKY786459 NUT786456:NUU786459 OEP786456:OEQ786459 OOL786456:OOM786459 OYH786456:OYI786459 PID786456:PIE786459 PRZ786456:PSA786459 QBV786456:QBW786459 QLR786456:QLS786459 QVN786456:QVO786459 RFJ786456:RFK786459 RPF786456:RPG786459 RZB786456:RZC786459 SIX786456:SIY786459 SST786456:SSU786459 TCP786456:TCQ786459 TML786456:TMM786459 TWH786456:TWI786459 UGD786456:UGE786459 UPZ786456:UQA786459 UZV786456:UZW786459 VJR786456:VJS786459 VTN786456:VTO786459 WDJ786456:WDK786459 WNF786456:WNG786459 WXB786456:WXC786459 Z851995:AA851998 KP851992:KQ851995 UL851992:UM851995 AEH851992:AEI851995 AOD851992:AOE851995 AXZ851992:AYA851995 BHV851992:BHW851995 BRR851992:BRS851995 CBN851992:CBO851995 CLJ851992:CLK851995 CVF851992:CVG851995 DFB851992:DFC851995 DOX851992:DOY851995 DYT851992:DYU851995 EIP851992:EIQ851995 ESL851992:ESM851995 FCH851992:FCI851995 FMD851992:FME851995 FVZ851992:FWA851995 GFV851992:GFW851995 GPR851992:GPS851995 GZN851992:GZO851995 HJJ851992:HJK851995 HTF851992:HTG851995 IDB851992:IDC851995 IMX851992:IMY851995 IWT851992:IWU851995 JGP851992:JGQ851995 JQL851992:JQM851995 KAH851992:KAI851995 KKD851992:KKE851995 KTZ851992:KUA851995 LDV851992:LDW851995 LNR851992:LNS851995 LXN851992:LXO851995 MHJ851992:MHK851995 MRF851992:MRG851995 NBB851992:NBC851995 NKX851992:NKY851995 NUT851992:NUU851995 OEP851992:OEQ851995 OOL851992:OOM851995 OYH851992:OYI851995 PID851992:PIE851995 PRZ851992:PSA851995 QBV851992:QBW851995 QLR851992:QLS851995 QVN851992:QVO851995 RFJ851992:RFK851995 RPF851992:RPG851995 RZB851992:RZC851995 SIX851992:SIY851995 SST851992:SSU851995 TCP851992:TCQ851995 TML851992:TMM851995 TWH851992:TWI851995 UGD851992:UGE851995 UPZ851992:UQA851995 UZV851992:UZW851995 VJR851992:VJS851995 VTN851992:VTO851995 WDJ851992:WDK851995 WNF851992:WNG851995 WXB851992:WXC851995 Z917531:AA917534 KP917528:KQ917531 UL917528:UM917531 AEH917528:AEI917531 AOD917528:AOE917531 AXZ917528:AYA917531 BHV917528:BHW917531 BRR917528:BRS917531 CBN917528:CBO917531 CLJ917528:CLK917531 CVF917528:CVG917531 DFB917528:DFC917531 DOX917528:DOY917531 DYT917528:DYU917531 EIP917528:EIQ917531 ESL917528:ESM917531 FCH917528:FCI917531 FMD917528:FME917531 FVZ917528:FWA917531 GFV917528:GFW917531 GPR917528:GPS917531 GZN917528:GZO917531 HJJ917528:HJK917531 HTF917528:HTG917531 IDB917528:IDC917531 IMX917528:IMY917531 IWT917528:IWU917531 JGP917528:JGQ917531 JQL917528:JQM917531 KAH917528:KAI917531 KKD917528:KKE917531 KTZ917528:KUA917531 LDV917528:LDW917531 LNR917528:LNS917531 LXN917528:LXO917531 MHJ917528:MHK917531 MRF917528:MRG917531 NBB917528:NBC917531 NKX917528:NKY917531 NUT917528:NUU917531 OEP917528:OEQ917531 OOL917528:OOM917531 OYH917528:OYI917531 PID917528:PIE917531 PRZ917528:PSA917531 QBV917528:QBW917531 QLR917528:QLS917531 QVN917528:QVO917531 RFJ917528:RFK917531 RPF917528:RPG917531 RZB917528:RZC917531 SIX917528:SIY917531 SST917528:SSU917531 TCP917528:TCQ917531 TML917528:TMM917531 TWH917528:TWI917531 UGD917528:UGE917531 UPZ917528:UQA917531 UZV917528:UZW917531 VJR917528:VJS917531 VTN917528:VTO917531 WDJ917528:WDK917531 WNF917528:WNG917531 WXB917528:WXC917531 Z983067:AA983070 KP983064:KQ983067 UL983064:UM983067 AEH983064:AEI983067 AOD983064:AOE983067 AXZ983064:AYA983067 BHV983064:BHW983067 BRR983064:BRS983067 CBN983064:CBO983067 CLJ983064:CLK983067 CVF983064:CVG983067 DFB983064:DFC983067 DOX983064:DOY983067 DYT983064:DYU983067 EIP983064:EIQ983067 ESL983064:ESM983067 FCH983064:FCI983067 FMD983064:FME983067 FVZ983064:FWA983067 GFV983064:GFW983067 GPR983064:GPS983067 GZN983064:GZO983067 HJJ983064:HJK983067 HTF983064:HTG983067 IDB983064:IDC983067 IMX983064:IMY983067 IWT983064:IWU983067 JGP983064:JGQ983067 JQL983064:JQM983067 KAH983064:KAI983067 KKD983064:KKE983067 KTZ983064:KUA983067 LDV983064:LDW983067 LNR983064:LNS983067 LXN983064:LXO983067 MHJ983064:MHK983067 MRF983064:MRG983067 NBB983064:NBC983067 NKX983064:NKY983067 NUT983064:NUU983067 OEP983064:OEQ983067 OOL983064:OOM983067 OYH983064:OYI983067 PID983064:PIE983067 PRZ983064:PSA983067 QBV983064:QBW983067 QLR983064:QLS983067 QVN983064:QVO983067 RFJ983064:RFK983067 RPF983064:RPG983067 RZB983064:RZC983067 SIX983064:SIY983067 SST983064:SSU983067 TCP983064:TCQ983067 TML983064:TMM983067 TWH983064:TWI983067 UGD983064:UGE983067 UPZ983064:UQA983067 UZV983064:UZW983067 VJR983064:VJS983067" xr:uid="{00000000-0002-0000-1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524</v>
      </c>
      <c r="B19" s="620"/>
      <c r="C19" s="620"/>
      <c r="D19" s="620"/>
      <c r="E19" s="621"/>
      <c r="F19" s="625" t="s">
        <v>441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17500</v>
      </c>
      <c r="AL19" s="635"/>
      <c r="AM19" s="635"/>
      <c r="AN19" s="635"/>
      <c r="AO19" s="635"/>
      <c r="AP19" s="636"/>
      <c r="AQ19" s="634">
        <f>R19*AK19</f>
        <v>35000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419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442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1228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1229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422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423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424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25" customHeight="1">
      <c r="A28" s="619" t="s">
        <v>835</v>
      </c>
      <c r="B28" s="620"/>
      <c r="C28" s="620"/>
      <c r="D28" s="620"/>
      <c r="E28" s="621"/>
      <c r="F28" s="625" t="s">
        <v>829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634"/>
      <c r="V28" s="635"/>
      <c r="W28" s="635"/>
      <c r="X28" s="635"/>
      <c r="Y28" s="635"/>
      <c r="Z28" s="635"/>
      <c r="AA28" s="635"/>
      <c r="AB28" s="636"/>
      <c r="AC28" s="634">
        <f>R28*U28</f>
        <v>0</v>
      </c>
      <c r="AD28" s="635"/>
      <c r="AE28" s="635"/>
      <c r="AF28" s="635"/>
      <c r="AG28" s="635"/>
      <c r="AH28" s="635"/>
      <c r="AI28" s="635"/>
      <c r="AJ28" s="636"/>
      <c r="AK28" s="634">
        <v>20000</v>
      </c>
      <c r="AL28" s="635"/>
      <c r="AM28" s="635"/>
      <c r="AN28" s="635"/>
      <c r="AO28" s="635"/>
      <c r="AP28" s="636"/>
      <c r="AQ28" s="634">
        <f>R28*AK28</f>
        <v>20000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830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1145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833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499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831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832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80"/>
      <c r="B35" s="681"/>
      <c r="C35" s="681"/>
      <c r="D35" s="681"/>
      <c r="E35" s="682"/>
      <c r="F35" s="674" t="s">
        <v>834</v>
      </c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86"/>
      <c r="R35" s="683"/>
      <c r="S35" s="684"/>
      <c r="T35" s="685"/>
      <c r="U35" s="677"/>
      <c r="V35" s="678"/>
      <c r="W35" s="678"/>
      <c r="X35" s="678"/>
      <c r="Y35" s="678"/>
      <c r="Z35" s="678"/>
      <c r="AA35" s="678"/>
      <c r="AB35" s="679"/>
      <c r="AC35" s="677"/>
      <c r="AD35" s="678"/>
      <c r="AE35" s="678"/>
      <c r="AF35" s="678"/>
      <c r="AG35" s="678"/>
      <c r="AH35" s="678"/>
      <c r="AI35" s="678"/>
      <c r="AJ35" s="679"/>
      <c r="AK35" s="677"/>
      <c r="AL35" s="678"/>
      <c r="AM35" s="678"/>
      <c r="AN35" s="678"/>
      <c r="AO35" s="678"/>
      <c r="AP35" s="679"/>
      <c r="AQ35" s="677"/>
      <c r="AR35" s="678"/>
      <c r="AS35" s="678"/>
      <c r="AT35" s="678"/>
      <c r="AU35" s="678"/>
      <c r="AV35" s="679"/>
      <c r="AW35" s="674"/>
      <c r="AX35" s="675"/>
      <c r="AY35" s="675"/>
      <c r="AZ35" s="675"/>
      <c r="BA35" s="675"/>
      <c r="BB35" s="675"/>
      <c r="BC35" s="675"/>
      <c r="BD35" s="675"/>
      <c r="BE35" s="675"/>
      <c r="BF35" s="675"/>
      <c r="BG35" s="675"/>
      <c r="BH35" s="676"/>
    </row>
    <row r="36" spans="1:60" ht="11.65" customHeight="1">
      <c r="A36" s="299"/>
      <c r="B36" s="300"/>
      <c r="C36" s="300"/>
      <c r="D36" s="300"/>
      <c r="E36" s="300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607" t="s">
        <v>303</v>
      </c>
      <c r="V36" s="608"/>
      <c r="W36" s="608"/>
      <c r="X36" s="608"/>
      <c r="Y36" s="608"/>
      <c r="Z36" s="608"/>
      <c r="AA36" s="608"/>
      <c r="AB36" s="608"/>
      <c r="AC36" s="609">
        <f>SUM('PUMPS-B'!AC19:AJ45)+SUM('PUMPS-B (2)'!AC19:AJ44)+SUM('PUMPS-B (3)'!AC19:AJ43)+SUM('PUMPS-B (4)'!AC19:AJ43)+SUM(AC19:AJ35)</f>
        <v>0</v>
      </c>
      <c r="AD36" s="609"/>
      <c r="AE36" s="609"/>
      <c r="AF36" s="609"/>
      <c r="AG36" s="609"/>
      <c r="AH36" s="609"/>
      <c r="AI36" s="609"/>
      <c r="AJ36" s="609"/>
      <c r="AK36" s="607" t="s">
        <v>304</v>
      </c>
      <c r="AL36" s="608"/>
      <c r="AM36" s="608"/>
      <c r="AN36" s="608"/>
      <c r="AO36" s="608"/>
      <c r="AP36" s="608"/>
      <c r="AQ36" s="609">
        <f>SUM('PUMPS-B'!AQ19:AV45)+SUM('PUMPS-B (2)'!AQ19:AV44)+SUM('PUMPS-B (3)'!AQ19:AV43)+SUM('PUMPS-B (4)'!AQ19:AV43)+SUM('PUMPS-B (5)'!AQ19:AV35)</f>
        <v>1460500</v>
      </c>
      <c r="AR36" s="609"/>
      <c r="AS36" s="609"/>
      <c r="AT36" s="609"/>
      <c r="AU36" s="609"/>
      <c r="AV36" s="609"/>
      <c r="AW36" s="309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310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2"/>
      <c r="U37" s="724"/>
      <c r="V37" s="724"/>
      <c r="W37" s="724"/>
      <c r="X37" s="724"/>
      <c r="Y37" s="724"/>
      <c r="Z37" s="724"/>
      <c r="AA37" s="724"/>
      <c r="AB37" s="724"/>
      <c r="AC37" s="725"/>
      <c r="AD37" s="725"/>
      <c r="AE37" s="725"/>
      <c r="AF37" s="725"/>
      <c r="AG37" s="725"/>
      <c r="AH37" s="725"/>
      <c r="AI37" s="725"/>
      <c r="AJ37" s="725"/>
      <c r="AK37" s="724"/>
      <c r="AL37" s="724"/>
      <c r="AM37" s="724"/>
      <c r="AN37" s="724"/>
      <c r="AO37" s="724"/>
      <c r="AP37" s="724"/>
      <c r="AQ37" s="609"/>
      <c r="AR37" s="609"/>
      <c r="AS37" s="609"/>
      <c r="AT37" s="609"/>
      <c r="AU37" s="609"/>
      <c r="AV37" s="609"/>
      <c r="AW37" s="291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2" customHeight="1">
      <c r="A38" s="317"/>
      <c r="U38" s="322"/>
      <c r="V38" s="322"/>
      <c r="W38" s="322"/>
      <c r="X38" s="322"/>
      <c r="Y38" s="322"/>
      <c r="Z38" s="322"/>
      <c r="AA38" s="322"/>
      <c r="AB38" s="322"/>
      <c r="AC38" s="322"/>
      <c r="AD38" s="322"/>
      <c r="AE38" s="322"/>
      <c r="AF38" s="322"/>
      <c r="AG38" s="322"/>
      <c r="AH38" s="322"/>
      <c r="AI38" s="322"/>
      <c r="AJ38" s="322"/>
      <c r="AK38" s="322"/>
      <c r="AL38" s="322"/>
      <c r="AM38" s="322"/>
      <c r="AN38" s="322"/>
      <c r="AO38" s="322"/>
      <c r="AP38" s="322"/>
      <c r="BH38" s="318"/>
    </row>
    <row r="39" spans="1:60" ht="12" customHeight="1">
      <c r="A39" s="317"/>
      <c r="BH39" s="318"/>
    </row>
    <row r="40" spans="1:60" ht="12" customHeight="1">
      <c r="A40" s="317"/>
      <c r="BH40" s="318"/>
    </row>
    <row r="41" spans="1:60" ht="12" customHeight="1">
      <c r="A41" s="317"/>
      <c r="BH41" s="318"/>
    </row>
    <row r="42" spans="1:60" ht="12" customHeight="1">
      <c r="A42" s="317"/>
      <c r="BH42" s="318"/>
    </row>
    <row r="43" spans="1:60" ht="12" customHeight="1">
      <c r="A43" s="317"/>
      <c r="BH43" s="318"/>
    </row>
    <row r="44" spans="1:60" ht="12" customHeight="1">
      <c r="A44" s="317"/>
      <c r="BH44" s="318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2" customHeight="1" thickBot="1">
      <c r="A51" s="319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1"/>
    </row>
  </sheetData>
  <mergeCells count="70">
    <mergeCell ref="AW28:BH35"/>
    <mergeCell ref="F29:Q29"/>
    <mergeCell ref="F30:Q30"/>
    <mergeCell ref="F31:Q31"/>
    <mergeCell ref="F32:Q32"/>
    <mergeCell ref="F33:Q33"/>
    <mergeCell ref="F34:Q34"/>
    <mergeCell ref="F35:Q35"/>
    <mergeCell ref="A28:E35"/>
    <mergeCell ref="F28:Q28"/>
    <mergeCell ref="R28:T35"/>
    <mergeCell ref="U28:AB35"/>
    <mergeCell ref="AC28:AJ35"/>
    <mergeCell ref="U36:AB37"/>
    <mergeCell ref="AC36:AJ37"/>
    <mergeCell ref="AK36:AP37"/>
    <mergeCell ref="AQ36:AV37"/>
    <mergeCell ref="AQ19:AV27"/>
    <mergeCell ref="AK28:AP35"/>
    <mergeCell ref="AQ28:AV35"/>
    <mergeCell ref="AW19:BH27"/>
    <mergeCell ref="F20:Q20"/>
    <mergeCell ref="F21:Q21"/>
    <mergeCell ref="F22:Q22"/>
    <mergeCell ref="F23:Q23"/>
    <mergeCell ref="F24:Q24"/>
    <mergeCell ref="F25:Q25"/>
    <mergeCell ref="F26:Q26"/>
    <mergeCell ref="F27:Q27"/>
    <mergeCell ref="AK19:AP27"/>
    <mergeCell ref="Z11:AE11"/>
    <mergeCell ref="AF11:AK11"/>
    <mergeCell ref="AL11:AQ11"/>
    <mergeCell ref="A19:E27"/>
    <mergeCell ref="F19:Q19"/>
    <mergeCell ref="R19:T27"/>
    <mergeCell ref="U19:AB27"/>
    <mergeCell ref="AC19:AJ27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disablePrompts="1" count="1">
    <dataValidation type="list" allowBlank="1" showInputMessage="1" showErrorMessage="1" sqref="WDJ983049:WDK983052 BE65548:BF65551 LA65545:LB65548 UW65545:UX65548 AES65545:AET65548 AOO65545:AOP65548 AYK65545:AYL65548 BIG65545:BIH65548 BSC65545:BSD65548 CBY65545:CBZ65548 CLU65545:CLV65548 CVQ65545:CVR65548 DFM65545:DFN65548 DPI65545:DPJ65548 DZE65545:DZF65548 EJA65545:EJB65548 ESW65545:ESX65548 FCS65545:FCT65548 FMO65545:FMP65548 FWK65545:FWL65548 GGG65545:GGH65548 GQC65545:GQD65548 GZY65545:GZZ65548 HJU65545:HJV65548 HTQ65545:HTR65548 IDM65545:IDN65548 INI65545:INJ65548 IXE65545:IXF65548 JHA65545:JHB65548 JQW65545:JQX65548 KAS65545:KAT65548 KKO65545:KKP65548 KUK65545:KUL65548 LEG65545:LEH65548 LOC65545:LOD65548 LXY65545:LXZ65548 MHU65545:MHV65548 MRQ65545:MRR65548 NBM65545:NBN65548 NLI65545:NLJ65548 NVE65545:NVF65548 OFA65545:OFB65548 OOW65545:OOX65548 OYS65545:OYT65548 PIO65545:PIP65548 PSK65545:PSL65548 QCG65545:QCH65548 QMC65545:QMD65548 QVY65545:QVZ65548 RFU65545:RFV65548 RPQ65545:RPR65548 RZM65545:RZN65548 SJI65545:SJJ65548 STE65545:STF65548 TDA65545:TDB65548 TMW65545:TMX65548 TWS65545:TWT65548 UGO65545:UGP65548 UQK65545:UQL65548 VAG65545:VAH65548 VKC65545:VKD65548 VTY65545:VTZ65548 WDU65545:WDV65548 WNQ65545:WNR65548 WXM65545:WXN65548 BE131084:BF131087 LA131081:LB131084 UW131081:UX131084 AES131081:AET131084 AOO131081:AOP131084 AYK131081:AYL131084 BIG131081:BIH131084 BSC131081:BSD131084 CBY131081:CBZ131084 CLU131081:CLV131084 CVQ131081:CVR131084 DFM131081:DFN131084 DPI131081:DPJ131084 DZE131081:DZF131084 EJA131081:EJB131084 ESW131081:ESX131084 FCS131081:FCT131084 FMO131081:FMP131084 FWK131081:FWL131084 GGG131081:GGH131084 GQC131081:GQD131084 GZY131081:GZZ131084 HJU131081:HJV131084 HTQ131081:HTR131084 IDM131081:IDN131084 INI131081:INJ131084 IXE131081:IXF131084 JHA131081:JHB131084 JQW131081:JQX131084 KAS131081:KAT131084 KKO131081:KKP131084 KUK131081:KUL131084 LEG131081:LEH131084 LOC131081:LOD131084 LXY131081:LXZ131084 MHU131081:MHV131084 MRQ131081:MRR131084 NBM131081:NBN131084 NLI131081:NLJ131084 NVE131081:NVF131084 OFA131081:OFB131084 OOW131081:OOX131084 OYS131081:OYT131084 PIO131081:PIP131084 PSK131081:PSL131084 QCG131081:QCH131084 QMC131081:QMD131084 QVY131081:QVZ131084 RFU131081:RFV131084 RPQ131081:RPR131084 RZM131081:RZN131084 SJI131081:SJJ131084 STE131081:STF131084 TDA131081:TDB131084 TMW131081:TMX131084 TWS131081:TWT131084 UGO131081:UGP131084 UQK131081:UQL131084 VAG131081:VAH131084 VKC131081:VKD131084 VTY131081:VTZ131084 WDU131081:WDV131084 WNQ131081:WNR131084 WXM131081:WXN131084 BE196620:BF196623 LA196617:LB196620 UW196617:UX196620 AES196617:AET196620 AOO196617:AOP196620 AYK196617:AYL196620 BIG196617:BIH196620 BSC196617:BSD196620 CBY196617:CBZ196620 CLU196617:CLV196620 CVQ196617:CVR196620 DFM196617:DFN196620 DPI196617:DPJ196620 DZE196617:DZF196620 EJA196617:EJB196620 ESW196617:ESX196620 FCS196617:FCT196620 FMO196617:FMP196620 FWK196617:FWL196620 GGG196617:GGH196620 GQC196617:GQD196620 GZY196617:GZZ196620 HJU196617:HJV196620 HTQ196617:HTR196620 IDM196617:IDN196620 INI196617:INJ196620 IXE196617:IXF196620 JHA196617:JHB196620 JQW196617:JQX196620 KAS196617:KAT196620 KKO196617:KKP196620 KUK196617:KUL196620 LEG196617:LEH196620 LOC196617:LOD196620 LXY196617:LXZ196620 MHU196617:MHV196620 MRQ196617:MRR196620 NBM196617:NBN196620 NLI196617:NLJ196620 NVE196617:NVF196620 OFA196617:OFB196620 OOW196617:OOX196620 OYS196617:OYT196620 PIO196617:PIP196620 PSK196617:PSL196620 QCG196617:QCH196620 QMC196617:QMD196620 QVY196617:QVZ196620 RFU196617:RFV196620 RPQ196617:RPR196620 RZM196617:RZN196620 SJI196617:SJJ196620 STE196617:STF196620 TDA196617:TDB196620 TMW196617:TMX196620 TWS196617:TWT196620 UGO196617:UGP196620 UQK196617:UQL196620 VAG196617:VAH196620 VKC196617:VKD196620 VTY196617:VTZ196620 WDU196617:WDV196620 WNQ196617:WNR196620 WXM196617:WXN196620 BE262156:BF262159 LA262153:LB262156 UW262153:UX262156 AES262153:AET262156 AOO262153:AOP262156 AYK262153:AYL262156 BIG262153:BIH262156 BSC262153:BSD262156 CBY262153:CBZ262156 CLU262153:CLV262156 CVQ262153:CVR262156 DFM262153:DFN262156 DPI262153:DPJ262156 DZE262153:DZF262156 EJA262153:EJB262156 ESW262153:ESX262156 FCS262153:FCT262156 FMO262153:FMP262156 FWK262153:FWL262156 GGG262153:GGH262156 GQC262153:GQD262156 GZY262153:GZZ262156 HJU262153:HJV262156 HTQ262153:HTR262156 IDM262153:IDN262156 INI262153:INJ262156 IXE262153:IXF262156 JHA262153:JHB262156 JQW262153:JQX262156 KAS262153:KAT262156 KKO262153:KKP262156 KUK262153:KUL262156 LEG262153:LEH262156 LOC262153:LOD262156 LXY262153:LXZ262156 MHU262153:MHV262156 MRQ262153:MRR262156 NBM262153:NBN262156 NLI262153:NLJ262156 NVE262153:NVF262156 OFA262153:OFB262156 OOW262153:OOX262156 OYS262153:OYT262156 PIO262153:PIP262156 PSK262153:PSL262156 QCG262153:QCH262156 QMC262153:QMD262156 QVY262153:QVZ262156 RFU262153:RFV262156 RPQ262153:RPR262156 RZM262153:RZN262156 SJI262153:SJJ262156 STE262153:STF262156 TDA262153:TDB262156 TMW262153:TMX262156 TWS262153:TWT262156 UGO262153:UGP262156 UQK262153:UQL262156 VAG262153:VAH262156 VKC262153:VKD262156 VTY262153:VTZ262156 WDU262153:WDV262156 WNQ262153:WNR262156 WXM262153:WXN262156 BE327692:BF327695 LA327689:LB327692 UW327689:UX327692 AES327689:AET327692 AOO327689:AOP327692 AYK327689:AYL327692 BIG327689:BIH327692 BSC327689:BSD327692 CBY327689:CBZ327692 CLU327689:CLV327692 CVQ327689:CVR327692 DFM327689:DFN327692 DPI327689:DPJ327692 DZE327689:DZF327692 EJA327689:EJB327692 ESW327689:ESX327692 FCS327689:FCT327692 FMO327689:FMP327692 FWK327689:FWL327692 GGG327689:GGH327692 GQC327689:GQD327692 GZY327689:GZZ327692 HJU327689:HJV327692 HTQ327689:HTR327692 IDM327689:IDN327692 INI327689:INJ327692 IXE327689:IXF327692 JHA327689:JHB327692 JQW327689:JQX327692 KAS327689:KAT327692 KKO327689:KKP327692 KUK327689:KUL327692 LEG327689:LEH327692 LOC327689:LOD327692 LXY327689:LXZ327692 MHU327689:MHV327692 MRQ327689:MRR327692 NBM327689:NBN327692 NLI327689:NLJ327692 NVE327689:NVF327692 OFA327689:OFB327692 OOW327689:OOX327692 OYS327689:OYT327692 PIO327689:PIP327692 PSK327689:PSL327692 QCG327689:QCH327692 QMC327689:QMD327692 QVY327689:QVZ327692 RFU327689:RFV327692 RPQ327689:RPR327692 RZM327689:RZN327692 SJI327689:SJJ327692 STE327689:STF327692 TDA327689:TDB327692 TMW327689:TMX327692 TWS327689:TWT327692 UGO327689:UGP327692 UQK327689:UQL327692 VAG327689:VAH327692 VKC327689:VKD327692 VTY327689:VTZ327692 WDU327689:WDV327692 WNQ327689:WNR327692 WXM327689:WXN327692 BE393228:BF393231 LA393225:LB393228 UW393225:UX393228 AES393225:AET393228 AOO393225:AOP393228 AYK393225:AYL393228 BIG393225:BIH393228 BSC393225:BSD393228 CBY393225:CBZ393228 CLU393225:CLV393228 CVQ393225:CVR393228 DFM393225:DFN393228 DPI393225:DPJ393228 DZE393225:DZF393228 EJA393225:EJB393228 ESW393225:ESX393228 FCS393225:FCT393228 FMO393225:FMP393228 FWK393225:FWL393228 GGG393225:GGH393228 GQC393225:GQD393228 GZY393225:GZZ393228 HJU393225:HJV393228 HTQ393225:HTR393228 IDM393225:IDN393228 INI393225:INJ393228 IXE393225:IXF393228 JHA393225:JHB393228 JQW393225:JQX393228 KAS393225:KAT393228 KKO393225:KKP393228 KUK393225:KUL393228 LEG393225:LEH393228 LOC393225:LOD393228 LXY393225:LXZ393228 MHU393225:MHV393228 MRQ393225:MRR393228 NBM393225:NBN393228 NLI393225:NLJ393228 NVE393225:NVF393228 OFA393225:OFB393228 OOW393225:OOX393228 OYS393225:OYT393228 PIO393225:PIP393228 PSK393225:PSL393228 QCG393225:QCH393228 QMC393225:QMD393228 QVY393225:QVZ393228 RFU393225:RFV393228 RPQ393225:RPR393228 RZM393225:RZN393228 SJI393225:SJJ393228 STE393225:STF393228 TDA393225:TDB393228 TMW393225:TMX393228 TWS393225:TWT393228 UGO393225:UGP393228 UQK393225:UQL393228 VAG393225:VAH393228 VKC393225:VKD393228 VTY393225:VTZ393228 WDU393225:WDV393228 WNQ393225:WNR393228 WXM393225:WXN393228 BE458764:BF458767 LA458761:LB458764 UW458761:UX458764 AES458761:AET458764 AOO458761:AOP458764 AYK458761:AYL458764 BIG458761:BIH458764 BSC458761:BSD458764 CBY458761:CBZ458764 CLU458761:CLV458764 CVQ458761:CVR458764 DFM458761:DFN458764 DPI458761:DPJ458764 DZE458761:DZF458764 EJA458761:EJB458764 ESW458761:ESX458764 FCS458761:FCT458764 FMO458761:FMP458764 FWK458761:FWL458764 GGG458761:GGH458764 GQC458761:GQD458764 GZY458761:GZZ458764 HJU458761:HJV458764 HTQ458761:HTR458764 IDM458761:IDN458764 INI458761:INJ458764 IXE458761:IXF458764 JHA458761:JHB458764 JQW458761:JQX458764 KAS458761:KAT458764 KKO458761:KKP458764 KUK458761:KUL458764 LEG458761:LEH458764 LOC458761:LOD458764 LXY458761:LXZ458764 MHU458761:MHV458764 MRQ458761:MRR458764 NBM458761:NBN458764 NLI458761:NLJ458764 NVE458761:NVF458764 OFA458761:OFB458764 OOW458761:OOX458764 OYS458761:OYT458764 PIO458761:PIP458764 PSK458761:PSL458764 QCG458761:QCH458764 QMC458761:QMD458764 QVY458761:QVZ458764 RFU458761:RFV458764 RPQ458761:RPR458764 RZM458761:RZN458764 SJI458761:SJJ458764 STE458761:STF458764 TDA458761:TDB458764 TMW458761:TMX458764 TWS458761:TWT458764 UGO458761:UGP458764 UQK458761:UQL458764 VAG458761:VAH458764 VKC458761:VKD458764 VTY458761:VTZ458764 WDU458761:WDV458764 WNQ458761:WNR458764 WXM458761:WXN458764 BE524300:BF524303 LA524297:LB524300 UW524297:UX524300 AES524297:AET524300 AOO524297:AOP524300 AYK524297:AYL524300 BIG524297:BIH524300 BSC524297:BSD524300 CBY524297:CBZ524300 CLU524297:CLV524300 CVQ524297:CVR524300 DFM524297:DFN524300 DPI524297:DPJ524300 DZE524297:DZF524300 EJA524297:EJB524300 ESW524297:ESX524300 FCS524297:FCT524300 FMO524297:FMP524300 FWK524297:FWL524300 GGG524297:GGH524300 GQC524297:GQD524300 GZY524297:GZZ524300 HJU524297:HJV524300 HTQ524297:HTR524300 IDM524297:IDN524300 INI524297:INJ524300 IXE524297:IXF524300 JHA524297:JHB524300 JQW524297:JQX524300 KAS524297:KAT524300 KKO524297:KKP524300 KUK524297:KUL524300 LEG524297:LEH524300 LOC524297:LOD524300 LXY524297:LXZ524300 MHU524297:MHV524300 MRQ524297:MRR524300 NBM524297:NBN524300 NLI524297:NLJ524300 NVE524297:NVF524300 OFA524297:OFB524300 OOW524297:OOX524300 OYS524297:OYT524300 PIO524297:PIP524300 PSK524297:PSL524300 QCG524297:QCH524300 QMC524297:QMD524300 QVY524297:QVZ524300 RFU524297:RFV524300 RPQ524297:RPR524300 RZM524297:RZN524300 SJI524297:SJJ524300 STE524297:STF524300 TDA524297:TDB524300 TMW524297:TMX524300 TWS524297:TWT524300 UGO524297:UGP524300 UQK524297:UQL524300 VAG524297:VAH524300 VKC524297:VKD524300 VTY524297:VTZ524300 WDU524297:WDV524300 WNQ524297:WNR524300 WXM524297:WXN524300 BE589836:BF589839 LA589833:LB589836 UW589833:UX589836 AES589833:AET589836 AOO589833:AOP589836 AYK589833:AYL589836 BIG589833:BIH589836 BSC589833:BSD589836 CBY589833:CBZ589836 CLU589833:CLV589836 CVQ589833:CVR589836 DFM589833:DFN589836 DPI589833:DPJ589836 DZE589833:DZF589836 EJA589833:EJB589836 ESW589833:ESX589836 FCS589833:FCT589836 FMO589833:FMP589836 FWK589833:FWL589836 GGG589833:GGH589836 GQC589833:GQD589836 GZY589833:GZZ589836 HJU589833:HJV589836 HTQ589833:HTR589836 IDM589833:IDN589836 INI589833:INJ589836 IXE589833:IXF589836 JHA589833:JHB589836 JQW589833:JQX589836 KAS589833:KAT589836 KKO589833:KKP589836 KUK589833:KUL589836 LEG589833:LEH589836 LOC589833:LOD589836 LXY589833:LXZ589836 MHU589833:MHV589836 MRQ589833:MRR589836 NBM589833:NBN589836 NLI589833:NLJ589836 NVE589833:NVF589836 OFA589833:OFB589836 OOW589833:OOX589836 OYS589833:OYT589836 PIO589833:PIP589836 PSK589833:PSL589836 QCG589833:QCH589836 QMC589833:QMD589836 QVY589833:QVZ589836 RFU589833:RFV589836 RPQ589833:RPR589836 RZM589833:RZN589836 SJI589833:SJJ589836 STE589833:STF589836 TDA589833:TDB589836 TMW589833:TMX589836 TWS589833:TWT589836 UGO589833:UGP589836 UQK589833:UQL589836 VAG589833:VAH589836 VKC589833:VKD589836 VTY589833:VTZ589836 WDU589833:WDV589836 WNQ589833:WNR589836 WXM589833:WXN589836 BE655372:BF655375 LA655369:LB655372 UW655369:UX655372 AES655369:AET655372 AOO655369:AOP655372 AYK655369:AYL655372 BIG655369:BIH655372 BSC655369:BSD655372 CBY655369:CBZ655372 CLU655369:CLV655372 CVQ655369:CVR655372 DFM655369:DFN655372 DPI655369:DPJ655372 DZE655369:DZF655372 EJA655369:EJB655372 ESW655369:ESX655372 FCS655369:FCT655372 FMO655369:FMP655372 FWK655369:FWL655372 GGG655369:GGH655372 GQC655369:GQD655372 GZY655369:GZZ655372 HJU655369:HJV655372 HTQ655369:HTR655372 IDM655369:IDN655372 INI655369:INJ655372 IXE655369:IXF655372 JHA655369:JHB655372 JQW655369:JQX655372 KAS655369:KAT655372 KKO655369:KKP655372 KUK655369:KUL655372 LEG655369:LEH655372 LOC655369:LOD655372 LXY655369:LXZ655372 MHU655369:MHV655372 MRQ655369:MRR655372 NBM655369:NBN655372 NLI655369:NLJ655372 NVE655369:NVF655372 OFA655369:OFB655372 OOW655369:OOX655372 OYS655369:OYT655372 PIO655369:PIP655372 PSK655369:PSL655372 QCG655369:QCH655372 QMC655369:QMD655372 QVY655369:QVZ655372 RFU655369:RFV655372 RPQ655369:RPR655372 RZM655369:RZN655372 SJI655369:SJJ655372 STE655369:STF655372 TDA655369:TDB655372 TMW655369:TMX655372 TWS655369:TWT655372 UGO655369:UGP655372 UQK655369:UQL655372 VAG655369:VAH655372 VKC655369:VKD655372 VTY655369:VTZ655372 WDU655369:WDV655372 WNQ655369:WNR655372 WXM655369:WXN655372 BE720908:BF720911 LA720905:LB720908 UW720905:UX720908 AES720905:AET720908 AOO720905:AOP720908 AYK720905:AYL720908 BIG720905:BIH720908 BSC720905:BSD720908 CBY720905:CBZ720908 CLU720905:CLV720908 CVQ720905:CVR720908 DFM720905:DFN720908 DPI720905:DPJ720908 DZE720905:DZF720908 EJA720905:EJB720908 ESW720905:ESX720908 FCS720905:FCT720908 FMO720905:FMP720908 FWK720905:FWL720908 GGG720905:GGH720908 GQC720905:GQD720908 GZY720905:GZZ720908 HJU720905:HJV720908 HTQ720905:HTR720908 IDM720905:IDN720908 INI720905:INJ720908 IXE720905:IXF720908 JHA720905:JHB720908 JQW720905:JQX720908 KAS720905:KAT720908 KKO720905:KKP720908 KUK720905:KUL720908 LEG720905:LEH720908 LOC720905:LOD720908 LXY720905:LXZ720908 MHU720905:MHV720908 MRQ720905:MRR720908 NBM720905:NBN720908 NLI720905:NLJ720908 NVE720905:NVF720908 OFA720905:OFB720908 OOW720905:OOX720908 OYS720905:OYT720908 PIO720905:PIP720908 PSK720905:PSL720908 QCG720905:QCH720908 QMC720905:QMD720908 QVY720905:QVZ720908 RFU720905:RFV720908 RPQ720905:RPR720908 RZM720905:RZN720908 SJI720905:SJJ720908 STE720905:STF720908 TDA720905:TDB720908 TMW720905:TMX720908 TWS720905:TWT720908 UGO720905:UGP720908 UQK720905:UQL720908 VAG720905:VAH720908 VKC720905:VKD720908 VTY720905:VTZ720908 WDU720905:WDV720908 WNQ720905:WNR720908 WXM720905:WXN720908 BE786444:BF786447 LA786441:LB786444 UW786441:UX786444 AES786441:AET786444 AOO786441:AOP786444 AYK786441:AYL786444 BIG786441:BIH786444 BSC786441:BSD786444 CBY786441:CBZ786444 CLU786441:CLV786444 CVQ786441:CVR786444 DFM786441:DFN786444 DPI786441:DPJ786444 DZE786441:DZF786444 EJA786441:EJB786444 ESW786441:ESX786444 FCS786441:FCT786444 FMO786441:FMP786444 FWK786441:FWL786444 GGG786441:GGH786444 GQC786441:GQD786444 GZY786441:GZZ786444 HJU786441:HJV786444 HTQ786441:HTR786444 IDM786441:IDN786444 INI786441:INJ786444 IXE786441:IXF786444 JHA786441:JHB786444 JQW786441:JQX786444 KAS786441:KAT786444 KKO786441:KKP786444 KUK786441:KUL786444 LEG786441:LEH786444 LOC786441:LOD786444 LXY786441:LXZ786444 MHU786441:MHV786444 MRQ786441:MRR786444 NBM786441:NBN786444 NLI786441:NLJ786444 NVE786441:NVF786444 OFA786441:OFB786444 OOW786441:OOX786444 OYS786441:OYT786444 PIO786441:PIP786444 PSK786441:PSL786444 QCG786441:QCH786444 QMC786441:QMD786444 QVY786441:QVZ786444 RFU786441:RFV786444 RPQ786441:RPR786444 RZM786441:RZN786444 SJI786441:SJJ786444 STE786441:STF786444 TDA786441:TDB786444 TMW786441:TMX786444 TWS786441:TWT786444 UGO786441:UGP786444 UQK786441:UQL786444 VAG786441:VAH786444 VKC786441:VKD786444 VTY786441:VTZ786444 WDU786441:WDV786444 WNQ786441:WNR786444 WXM786441:WXN786444 BE851980:BF851983 LA851977:LB851980 UW851977:UX851980 AES851977:AET851980 AOO851977:AOP851980 AYK851977:AYL851980 BIG851977:BIH851980 BSC851977:BSD851980 CBY851977:CBZ851980 CLU851977:CLV851980 CVQ851977:CVR851980 DFM851977:DFN851980 DPI851977:DPJ851980 DZE851977:DZF851980 EJA851977:EJB851980 ESW851977:ESX851980 FCS851977:FCT851980 FMO851977:FMP851980 FWK851977:FWL851980 GGG851977:GGH851980 GQC851977:GQD851980 GZY851977:GZZ851980 HJU851977:HJV851980 HTQ851977:HTR851980 IDM851977:IDN851980 INI851977:INJ851980 IXE851977:IXF851980 JHA851977:JHB851980 JQW851977:JQX851980 KAS851977:KAT851980 KKO851977:KKP851980 KUK851977:KUL851980 LEG851977:LEH851980 LOC851977:LOD851980 LXY851977:LXZ851980 MHU851977:MHV851980 MRQ851977:MRR851980 NBM851977:NBN851980 NLI851977:NLJ851980 NVE851977:NVF851980 OFA851977:OFB851980 OOW851977:OOX851980 OYS851977:OYT851980 PIO851977:PIP851980 PSK851977:PSL851980 QCG851977:QCH851980 QMC851977:QMD851980 QVY851977:QVZ851980 RFU851977:RFV851980 RPQ851977:RPR851980 RZM851977:RZN851980 SJI851977:SJJ851980 STE851977:STF851980 TDA851977:TDB851980 TMW851977:TMX851980 TWS851977:TWT851980 UGO851977:UGP851980 UQK851977:UQL851980 VAG851977:VAH851980 VKC851977:VKD851980 VTY851977:VTZ851980 WDU851977:WDV851980 WNQ851977:WNR851980 WXM851977:WXN851980 BE917516:BF917519 LA917513:LB917516 UW917513:UX917516 AES917513:AET917516 AOO917513:AOP917516 AYK917513:AYL917516 BIG917513:BIH917516 BSC917513:BSD917516 CBY917513:CBZ917516 CLU917513:CLV917516 CVQ917513:CVR917516 DFM917513:DFN917516 DPI917513:DPJ917516 DZE917513:DZF917516 EJA917513:EJB917516 ESW917513:ESX917516 FCS917513:FCT917516 FMO917513:FMP917516 FWK917513:FWL917516 GGG917513:GGH917516 GQC917513:GQD917516 GZY917513:GZZ917516 HJU917513:HJV917516 HTQ917513:HTR917516 IDM917513:IDN917516 INI917513:INJ917516 IXE917513:IXF917516 JHA917513:JHB917516 JQW917513:JQX917516 KAS917513:KAT917516 KKO917513:KKP917516 KUK917513:KUL917516 LEG917513:LEH917516 LOC917513:LOD917516 LXY917513:LXZ917516 MHU917513:MHV917516 MRQ917513:MRR917516 NBM917513:NBN917516 NLI917513:NLJ917516 NVE917513:NVF917516 OFA917513:OFB917516 OOW917513:OOX917516 OYS917513:OYT917516 PIO917513:PIP917516 PSK917513:PSL917516 QCG917513:QCH917516 QMC917513:QMD917516 QVY917513:QVZ917516 RFU917513:RFV917516 RPQ917513:RPR917516 RZM917513:RZN917516 SJI917513:SJJ917516 STE917513:STF917516 TDA917513:TDB917516 TMW917513:TMX917516 TWS917513:TWT917516 UGO917513:UGP917516 UQK917513:UQL917516 VAG917513:VAH917516 VKC917513:VKD917516 VTY917513:VTZ917516 WDU917513:WDV917516 WNQ917513:WNR917516 WXM917513:WXN917516 BE983052:BF983055 LA983049:LB983052 UW983049:UX983052 AES983049:AET983052 AOO983049:AOP983052 AYK983049:AYL983052 BIG983049:BIH983052 BSC983049:BSD983052 CBY983049:CBZ983052 CLU983049:CLV983052 CVQ983049:CVR983052 DFM983049:DFN983052 DPI983049:DPJ983052 DZE983049:DZF983052 EJA983049:EJB983052 ESW983049:ESX983052 FCS983049:FCT983052 FMO983049:FMP983052 FWK983049:FWL983052 GGG983049:GGH983052 GQC983049:GQD983052 GZY983049:GZZ983052 HJU983049:HJV983052 HTQ983049:HTR983052 IDM983049:IDN983052 INI983049:INJ983052 IXE983049:IXF983052 JHA983049:JHB983052 JQW983049:JQX983052 KAS983049:KAT983052 KKO983049:KKP983052 KUK983049:KUL983052 LEG983049:LEH983052 LOC983049:LOD983052 LXY983049:LXZ983052 MHU983049:MHV983052 MRQ983049:MRR983052 NBM983049:NBN983052 NLI983049:NLJ983052 NVE983049:NVF983052 OFA983049:OFB983052 OOW983049:OOX983052 OYS983049:OYT983052 PIO983049:PIP983052 PSK983049:PSL983052 QCG983049:QCH983052 QMC983049:QMD983052 QVY983049:QVZ983052 RFU983049:RFV983052 RPQ983049:RPR983052 RZM983049:RZN983052 SJI983049:SJJ983052 STE983049:STF983052 TDA983049:TDB983052 TMW983049:TMX983052 TWS983049:TWT983052 UGO983049:UGP983052 UQK983049:UQL983052 VAG983049:VAH983052 VKC983049:VKD983052 VTY983049:VTZ983052 WDU983049:WDV983052 WNQ983049:WNR983052 WXM983049:WXN983052 WNF983049:WNG983052 O65548:P65551 KE65545:KF65548 UA65545:UB65548 ADW65545:ADX65548 ANS65545:ANT65548 AXO65545:AXP65548 BHK65545:BHL65548 BRG65545:BRH65548 CBC65545:CBD65548 CKY65545:CKZ65548 CUU65545:CUV65548 DEQ65545:DER65548 DOM65545:DON65548 DYI65545:DYJ65548 EIE65545:EIF65548 ESA65545:ESB65548 FBW65545:FBX65548 FLS65545:FLT65548 FVO65545:FVP65548 GFK65545:GFL65548 GPG65545:GPH65548 GZC65545:GZD65548 HIY65545:HIZ65548 HSU65545:HSV65548 ICQ65545:ICR65548 IMM65545:IMN65548 IWI65545:IWJ65548 JGE65545:JGF65548 JQA65545:JQB65548 JZW65545:JZX65548 KJS65545:KJT65548 KTO65545:KTP65548 LDK65545:LDL65548 LNG65545:LNH65548 LXC65545:LXD65548 MGY65545:MGZ65548 MQU65545:MQV65548 NAQ65545:NAR65548 NKM65545:NKN65548 NUI65545:NUJ65548 OEE65545:OEF65548 OOA65545:OOB65548 OXW65545:OXX65548 PHS65545:PHT65548 PRO65545:PRP65548 QBK65545:QBL65548 QLG65545:QLH65548 QVC65545:QVD65548 REY65545:REZ65548 ROU65545:ROV65548 RYQ65545:RYR65548 SIM65545:SIN65548 SSI65545:SSJ65548 TCE65545:TCF65548 TMA65545:TMB65548 TVW65545:TVX65548 UFS65545:UFT65548 UPO65545:UPP65548 UZK65545:UZL65548 VJG65545:VJH65548 VTC65545:VTD65548 WCY65545:WCZ65548 WMU65545:WMV65548 WWQ65545:WWR65548 O131084:P131087 KE131081:KF131084 UA131081:UB131084 ADW131081:ADX131084 ANS131081:ANT131084 AXO131081:AXP131084 BHK131081:BHL131084 BRG131081:BRH131084 CBC131081:CBD131084 CKY131081:CKZ131084 CUU131081:CUV131084 DEQ131081:DER131084 DOM131081:DON131084 DYI131081:DYJ131084 EIE131081:EIF131084 ESA131081:ESB131084 FBW131081:FBX131084 FLS131081:FLT131084 FVO131081:FVP131084 GFK131081:GFL131084 GPG131081:GPH131084 GZC131081:GZD131084 HIY131081:HIZ131084 HSU131081:HSV131084 ICQ131081:ICR131084 IMM131081:IMN131084 IWI131081:IWJ131084 JGE131081:JGF131084 JQA131081:JQB131084 JZW131081:JZX131084 KJS131081:KJT131084 KTO131081:KTP131084 LDK131081:LDL131084 LNG131081:LNH131084 LXC131081:LXD131084 MGY131081:MGZ131084 MQU131081:MQV131084 NAQ131081:NAR131084 NKM131081:NKN131084 NUI131081:NUJ131084 OEE131081:OEF131084 OOA131081:OOB131084 OXW131081:OXX131084 PHS131081:PHT131084 PRO131081:PRP131084 QBK131081:QBL131084 QLG131081:QLH131084 QVC131081:QVD131084 REY131081:REZ131084 ROU131081:ROV131084 RYQ131081:RYR131084 SIM131081:SIN131084 SSI131081:SSJ131084 TCE131081:TCF131084 TMA131081:TMB131084 TVW131081:TVX131084 UFS131081:UFT131084 UPO131081:UPP131084 UZK131081:UZL131084 VJG131081:VJH131084 VTC131081:VTD131084 WCY131081:WCZ131084 WMU131081:WMV131084 WWQ131081:WWR131084 O196620:P196623 KE196617:KF196620 UA196617:UB196620 ADW196617:ADX196620 ANS196617:ANT196620 AXO196617:AXP196620 BHK196617:BHL196620 BRG196617:BRH196620 CBC196617:CBD196620 CKY196617:CKZ196620 CUU196617:CUV196620 DEQ196617:DER196620 DOM196617:DON196620 DYI196617:DYJ196620 EIE196617:EIF196620 ESA196617:ESB196620 FBW196617:FBX196620 FLS196617:FLT196620 FVO196617:FVP196620 GFK196617:GFL196620 GPG196617:GPH196620 GZC196617:GZD196620 HIY196617:HIZ196620 HSU196617:HSV196620 ICQ196617:ICR196620 IMM196617:IMN196620 IWI196617:IWJ196620 JGE196617:JGF196620 JQA196617:JQB196620 JZW196617:JZX196620 KJS196617:KJT196620 KTO196617:KTP196620 LDK196617:LDL196620 LNG196617:LNH196620 LXC196617:LXD196620 MGY196617:MGZ196620 MQU196617:MQV196620 NAQ196617:NAR196620 NKM196617:NKN196620 NUI196617:NUJ196620 OEE196617:OEF196620 OOA196617:OOB196620 OXW196617:OXX196620 PHS196617:PHT196620 PRO196617:PRP196620 QBK196617:QBL196620 QLG196617:QLH196620 QVC196617:QVD196620 REY196617:REZ196620 ROU196617:ROV196620 RYQ196617:RYR196620 SIM196617:SIN196620 SSI196617:SSJ196620 TCE196617:TCF196620 TMA196617:TMB196620 TVW196617:TVX196620 UFS196617:UFT196620 UPO196617:UPP196620 UZK196617:UZL196620 VJG196617:VJH196620 VTC196617:VTD196620 WCY196617:WCZ196620 WMU196617:WMV196620 WWQ196617:WWR196620 O262156:P262159 KE262153:KF262156 UA262153:UB262156 ADW262153:ADX262156 ANS262153:ANT262156 AXO262153:AXP262156 BHK262153:BHL262156 BRG262153:BRH262156 CBC262153:CBD262156 CKY262153:CKZ262156 CUU262153:CUV262156 DEQ262153:DER262156 DOM262153:DON262156 DYI262153:DYJ262156 EIE262153:EIF262156 ESA262153:ESB262156 FBW262153:FBX262156 FLS262153:FLT262156 FVO262153:FVP262156 GFK262153:GFL262156 GPG262153:GPH262156 GZC262153:GZD262156 HIY262153:HIZ262156 HSU262153:HSV262156 ICQ262153:ICR262156 IMM262153:IMN262156 IWI262153:IWJ262156 JGE262153:JGF262156 JQA262153:JQB262156 JZW262153:JZX262156 KJS262153:KJT262156 KTO262153:KTP262156 LDK262153:LDL262156 LNG262153:LNH262156 LXC262153:LXD262156 MGY262153:MGZ262156 MQU262153:MQV262156 NAQ262153:NAR262156 NKM262153:NKN262156 NUI262153:NUJ262156 OEE262153:OEF262156 OOA262153:OOB262156 OXW262153:OXX262156 PHS262153:PHT262156 PRO262153:PRP262156 QBK262153:QBL262156 QLG262153:QLH262156 QVC262153:QVD262156 REY262153:REZ262156 ROU262153:ROV262156 RYQ262153:RYR262156 SIM262153:SIN262156 SSI262153:SSJ262156 TCE262153:TCF262156 TMA262153:TMB262156 TVW262153:TVX262156 UFS262153:UFT262156 UPO262153:UPP262156 UZK262153:UZL262156 VJG262153:VJH262156 VTC262153:VTD262156 WCY262153:WCZ262156 WMU262153:WMV262156 WWQ262153:WWR262156 O327692:P327695 KE327689:KF327692 UA327689:UB327692 ADW327689:ADX327692 ANS327689:ANT327692 AXO327689:AXP327692 BHK327689:BHL327692 BRG327689:BRH327692 CBC327689:CBD327692 CKY327689:CKZ327692 CUU327689:CUV327692 DEQ327689:DER327692 DOM327689:DON327692 DYI327689:DYJ327692 EIE327689:EIF327692 ESA327689:ESB327692 FBW327689:FBX327692 FLS327689:FLT327692 FVO327689:FVP327692 GFK327689:GFL327692 GPG327689:GPH327692 GZC327689:GZD327692 HIY327689:HIZ327692 HSU327689:HSV327692 ICQ327689:ICR327692 IMM327689:IMN327692 IWI327689:IWJ327692 JGE327689:JGF327692 JQA327689:JQB327692 JZW327689:JZX327692 KJS327689:KJT327692 KTO327689:KTP327692 LDK327689:LDL327692 LNG327689:LNH327692 LXC327689:LXD327692 MGY327689:MGZ327692 MQU327689:MQV327692 NAQ327689:NAR327692 NKM327689:NKN327692 NUI327689:NUJ327692 OEE327689:OEF327692 OOA327689:OOB327692 OXW327689:OXX327692 PHS327689:PHT327692 PRO327689:PRP327692 QBK327689:QBL327692 QLG327689:QLH327692 QVC327689:QVD327692 REY327689:REZ327692 ROU327689:ROV327692 RYQ327689:RYR327692 SIM327689:SIN327692 SSI327689:SSJ327692 TCE327689:TCF327692 TMA327689:TMB327692 TVW327689:TVX327692 UFS327689:UFT327692 UPO327689:UPP327692 UZK327689:UZL327692 VJG327689:VJH327692 VTC327689:VTD327692 WCY327689:WCZ327692 WMU327689:WMV327692 WWQ327689:WWR327692 O393228:P393231 KE393225:KF393228 UA393225:UB393228 ADW393225:ADX393228 ANS393225:ANT393228 AXO393225:AXP393228 BHK393225:BHL393228 BRG393225:BRH393228 CBC393225:CBD393228 CKY393225:CKZ393228 CUU393225:CUV393228 DEQ393225:DER393228 DOM393225:DON393228 DYI393225:DYJ393228 EIE393225:EIF393228 ESA393225:ESB393228 FBW393225:FBX393228 FLS393225:FLT393228 FVO393225:FVP393228 GFK393225:GFL393228 GPG393225:GPH393228 GZC393225:GZD393228 HIY393225:HIZ393228 HSU393225:HSV393228 ICQ393225:ICR393228 IMM393225:IMN393228 IWI393225:IWJ393228 JGE393225:JGF393228 JQA393225:JQB393228 JZW393225:JZX393228 KJS393225:KJT393228 KTO393225:KTP393228 LDK393225:LDL393228 LNG393225:LNH393228 LXC393225:LXD393228 MGY393225:MGZ393228 MQU393225:MQV393228 NAQ393225:NAR393228 NKM393225:NKN393228 NUI393225:NUJ393228 OEE393225:OEF393228 OOA393225:OOB393228 OXW393225:OXX393228 PHS393225:PHT393228 PRO393225:PRP393228 QBK393225:QBL393228 QLG393225:QLH393228 QVC393225:QVD393228 REY393225:REZ393228 ROU393225:ROV393228 RYQ393225:RYR393228 SIM393225:SIN393228 SSI393225:SSJ393228 TCE393225:TCF393228 TMA393225:TMB393228 TVW393225:TVX393228 UFS393225:UFT393228 UPO393225:UPP393228 UZK393225:UZL393228 VJG393225:VJH393228 VTC393225:VTD393228 WCY393225:WCZ393228 WMU393225:WMV393228 WWQ393225:WWR393228 O458764:P458767 KE458761:KF458764 UA458761:UB458764 ADW458761:ADX458764 ANS458761:ANT458764 AXO458761:AXP458764 BHK458761:BHL458764 BRG458761:BRH458764 CBC458761:CBD458764 CKY458761:CKZ458764 CUU458761:CUV458764 DEQ458761:DER458764 DOM458761:DON458764 DYI458761:DYJ458764 EIE458761:EIF458764 ESA458761:ESB458764 FBW458761:FBX458764 FLS458761:FLT458764 FVO458761:FVP458764 GFK458761:GFL458764 GPG458761:GPH458764 GZC458761:GZD458764 HIY458761:HIZ458764 HSU458761:HSV458764 ICQ458761:ICR458764 IMM458761:IMN458764 IWI458761:IWJ458764 JGE458761:JGF458764 JQA458761:JQB458764 JZW458761:JZX458764 KJS458761:KJT458764 KTO458761:KTP458764 LDK458761:LDL458764 LNG458761:LNH458764 LXC458761:LXD458764 MGY458761:MGZ458764 MQU458761:MQV458764 NAQ458761:NAR458764 NKM458761:NKN458764 NUI458761:NUJ458764 OEE458761:OEF458764 OOA458761:OOB458764 OXW458761:OXX458764 PHS458761:PHT458764 PRO458761:PRP458764 QBK458761:QBL458764 QLG458761:QLH458764 QVC458761:QVD458764 REY458761:REZ458764 ROU458761:ROV458764 RYQ458761:RYR458764 SIM458761:SIN458764 SSI458761:SSJ458764 TCE458761:TCF458764 TMA458761:TMB458764 TVW458761:TVX458764 UFS458761:UFT458764 UPO458761:UPP458764 UZK458761:UZL458764 VJG458761:VJH458764 VTC458761:VTD458764 WCY458761:WCZ458764 WMU458761:WMV458764 WWQ458761:WWR458764 O524300:P524303 KE524297:KF524300 UA524297:UB524300 ADW524297:ADX524300 ANS524297:ANT524300 AXO524297:AXP524300 BHK524297:BHL524300 BRG524297:BRH524300 CBC524297:CBD524300 CKY524297:CKZ524300 CUU524297:CUV524300 DEQ524297:DER524300 DOM524297:DON524300 DYI524297:DYJ524300 EIE524297:EIF524300 ESA524297:ESB524300 FBW524297:FBX524300 FLS524297:FLT524300 FVO524297:FVP524300 GFK524297:GFL524300 GPG524297:GPH524300 GZC524297:GZD524300 HIY524297:HIZ524300 HSU524297:HSV524300 ICQ524297:ICR524300 IMM524297:IMN524300 IWI524297:IWJ524300 JGE524297:JGF524300 JQA524297:JQB524300 JZW524297:JZX524300 KJS524297:KJT524300 KTO524297:KTP524300 LDK524297:LDL524300 LNG524297:LNH524300 LXC524297:LXD524300 MGY524297:MGZ524300 MQU524297:MQV524300 NAQ524297:NAR524300 NKM524297:NKN524300 NUI524297:NUJ524300 OEE524297:OEF524300 OOA524297:OOB524300 OXW524297:OXX524300 PHS524297:PHT524300 PRO524297:PRP524300 QBK524297:QBL524300 QLG524297:QLH524300 QVC524297:QVD524300 REY524297:REZ524300 ROU524297:ROV524300 RYQ524297:RYR524300 SIM524297:SIN524300 SSI524297:SSJ524300 TCE524297:TCF524300 TMA524297:TMB524300 TVW524297:TVX524300 UFS524297:UFT524300 UPO524297:UPP524300 UZK524297:UZL524300 VJG524297:VJH524300 VTC524297:VTD524300 WCY524297:WCZ524300 WMU524297:WMV524300 WWQ524297:WWR524300 O589836:P589839 KE589833:KF589836 UA589833:UB589836 ADW589833:ADX589836 ANS589833:ANT589836 AXO589833:AXP589836 BHK589833:BHL589836 BRG589833:BRH589836 CBC589833:CBD589836 CKY589833:CKZ589836 CUU589833:CUV589836 DEQ589833:DER589836 DOM589833:DON589836 DYI589833:DYJ589836 EIE589833:EIF589836 ESA589833:ESB589836 FBW589833:FBX589836 FLS589833:FLT589836 FVO589833:FVP589836 GFK589833:GFL589836 GPG589833:GPH589836 GZC589833:GZD589836 HIY589833:HIZ589836 HSU589833:HSV589836 ICQ589833:ICR589836 IMM589833:IMN589836 IWI589833:IWJ589836 JGE589833:JGF589836 JQA589833:JQB589836 JZW589833:JZX589836 KJS589833:KJT589836 KTO589833:KTP589836 LDK589833:LDL589836 LNG589833:LNH589836 LXC589833:LXD589836 MGY589833:MGZ589836 MQU589833:MQV589836 NAQ589833:NAR589836 NKM589833:NKN589836 NUI589833:NUJ589836 OEE589833:OEF589836 OOA589833:OOB589836 OXW589833:OXX589836 PHS589833:PHT589836 PRO589833:PRP589836 QBK589833:QBL589836 QLG589833:QLH589836 QVC589833:QVD589836 REY589833:REZ589836 ROU589833:ROV589836 RYQ589833:RYR589836 SIM589833:SIN589836 SSI589833:SSJ589836 TCE589833:TCF589836 TMA589833:TMB589836 TVW589833:TVX589836 UFS589833:UFT589836 UPO589833:UPP589836 UZK589833:UZL589836 VJG589833:VJH589836 VTC589833:VTD589836 WCY589833:WCZ589836 WMU589833:WMV589836 WWQ589833:WWR589836 O655372:P655375 KE655369:KF655372 UA655369:UB655372 ADW655369:ADX655372 ANS655369:ANT655372 AXO655369:AXP655372 BHK655369:BHL655372 BRG655369:BRH655372 CBC655369:CBD655372 CKY655369:CKZ655372 CUU655369:CUV655372 DEQ655369:DER655372 DOM655369:DON655372 DYI655369:DYJ655372 EIE655369:EIF655372 ESA655369:ESB655372 FBW655369:FBX655372 FLS655369:FLT655372 FVO655369:FVP655372 GFK655369:GFL655372 GPG655369:GPH655372 GZC655369:GZD655372 HIY655369:HIZ655372 HSU655369:HSV655372 ICQ655369:ICR655372 IMM655369:IMN655372 IWI655369:IWJ655372 JGE655369:JGF655372 JQA655369:JQB655372 JZW655369:JZX655372 KJS655369:KJT655372 KTO655369:KTP655372 LDK655369:LDL655372 LNG655369:LNH655372 LXC655369:LXD655372 MGY655369:MGZ655372 MQU655369:MQV655372 NAQ655369:NAR655372 NKM655369:NKN655372 NUI655369:NUJ655372 OEE655369:OEF655372 OOA655369:OOB655372 OXW655369:OXX655372 PHS655369:PHT655372 PRO655369:PRP655372 QBK655369:QBL655372 QLG655369:QLH655372 QVC655369:QVD655372 REY655369:REZ655372 ROU655369:ROV655372 RYQ655369:RYR655372 SIM655369:SIN655372 SSI655369:SSJ655372 TCE655369:TCF655372 TMA655369:TMB655372 TVW655369:TVX655372 UFS655369:UFT655372 UPO655369:UPP655372 UZK655369:UZL655372 VJG655369:VJH655372 VTC655369:VTD655372 WCY655369:WCZ655372 WMU655369:WMV655372 WWQ655369:WWR655372 O720908:P720911 KE720905:KF720908 UA720905:UB720908 ADW720905:ADX720908 ANS720905:ANT720908 AXO720905:AXP720908 BHK720905:BHL720908 BRG720905:BRH720908 CBC720905:CBD720908 CKY720905:CKZ720908 CUU720905:CUV720908 DEQ720905:DER720908 DOM720905:DON720908 DYI720905:DYJ720908 EIE720905:EIF720908 ESA720905:ESB720908 FBW720905:FBX720908 FLS720905:FLT720908 FVO720905:FVP720908 GFK720905:GFL720908 GPG720905:GPH720908 GZC720905:GZD720908 HIY720905:HIZ720908 HSU720905:HSV720908 ICQ720905:ICR720908 IMM720905:IMN720908 IWI720905:IWJ720908 JGE720905:JGF720908 JQA720905:JQB720908 JZW720905:JZX720908 KJS720905:KJT720908 KTO720905:KTP720908 LDK720905:LDL720908 LNG720905:LNH720908 LXC720905:LXD720908 MGY720905:MGZ720908 MQU720905:MQV720908 NAQ720905:NAR720908 NKM720905:NKN720908 NUI720905:NUJ720908 OEE720905:OEF720908 OOA720905:OOB720908 OXW720905:OXX720908 PHS720905:PHT720908 PRO720905:PRP720908 QBK720905:QBL720908 QLG720905:QLH720908 QVC720905:QVD720908 REY720905:REZ720908 ROU720905:ROV720908 RYQ720905:RYR720908 SIM720905:SIN720908 SSI720905:SSJ720908 TCE720905:TCF720908 TMA720905:TMB720908 TVW720905:TVX720908 UFS720905:UFT720908 UPO720905:UPP720908 UZK720905:UZL720908 VJG720905:VJH720908 VTC720905:VTD720908 WCY720905:WCZ720908 WMU720905:WMV720908 WWQ720905:WWR720908 O786444:P786447 KE786441:KF786444 UA786441:UB786444 ADW786441:ADX786444 ANS786441:ANT786444 AXO786441:AXP786444 BHK786441:BHL786444 BRG786441:BRH786444 CBC786441:CBD786444 CKY786441:CKZ786444 CUU786441:CUV786444 DEQ786441:DER786444 DOM786441:DON786444 DYI786441:DYJ786444 EIE786441:EIF786444 ESA786441:ESB786444 FBW786441:FBX786444 FLS786441:FLT786444 FVO786441:FVP786444 GFK786441:GFL786444 GPG786441:GPH786444 GZC786441:GZD786444 HIY786441:HIZ786444 HSU786441:HSV786444 ICQ786441:ICR786444 IMM786441:IMN786444 IWI786441:IWJ786444 JGE786441:JGF786444 JQA786441:JQB786444 JZW786441:JZX786444 KJS786441:KJT786444 KTO786441:KTP786444 LDK786441:LDL786444 LNG786441:LNH786444 LXC786441:LXD786444 MGY786441:MGZ786444 MQU786441:MQV786444 NAQ786441:NAR786444 NKM786441:NKN786444 NUI786441:NUJ786444 OEE786441:OEF786444 OOA786441:OOB786444 OXW786441:OXX786444 PHS786441:PHT786444 PRO786441:PRP786444 QBK786441:QBL786444 QLG786441:QLH786444 QVC786441:QVD786444 REY786441:REZ786444 ROU786441:ROV786444 RYQ786441:RYR786444 SIM786441:SIN786444 SSI786441:SSJ786444 TCE786441:TCF786444 TMA786441:TMB786444 TVW786441:TVX786444 UFS786441:UFT786444 UPO786441:UPP786444 UZK786441:UZL786444 VJG786441:VJH786444 VTC786441:VTD786444 WCY786441:WCZ786444 WMU786441:WMV786444 WWQ786441:WWR786444 O851980:P851983 KE851977:KF851980 UA851977:UB851980 ADW851977:ADX851980 ANS851977:ANT851980 AXO851977:AXP851980 BHK851977:BHL851980 BRG851977:BRH851980 CBC851977:CBD851980 CKY851977:CKZ851980 CUU851977:CUV851980 DEQ851977:DER851980 DOM851977:DON851980 DYI851977:DYJ851980 EIE851977:EIF851980 ESA851977:ESB851980 FBW851977:FBX851980 FLS851977:FLT851980 FVO851977:FVP851980 GFK851977:GFL851980 GPG851977:GPH851980 GZC851977:GZD851980 HIY851977:HIZ851980 HSU851977:HSV851980 ICQ851977:ICR851980 IMM851977:IMN851980 IWI851977:IWJ851980 JGE851977:JGF851980 JQA851977:JQB851980 JZW851977:JZX851980 KJS851977:KJT851980 KTO851977:KTP851980 LDK851977:LDL851980 LNG851977:LNH851980 LXC851977:LXD851980 MGY851977:MGZ851980 MQU851977:MQV851980 NAQ851977:NAR851980 NKM851977:NKN851980 NUI851977:NUJ851980 OEE851977:OEF851980 OOA851977:OOB851980 OXW851977:OXX851980 PHS851977:PHT851980 PRO851977:PRP851980 QBK851977:QBL851980 QLG851977:QLH851980 QVC851977:QVD851980 REY851977:REZ851980 ROU851977:ROV851980 RYQ851977:RYR851980 SIM851977:SIN851980 SSI851977:SSJ851980 TCE851977:TCF851980 TMA851977:TMB851980 TVW851977:TVX851980 UFS851977:UFT851980 UPO851977:UPP851980 UZK851977:UZL851980 VJG851977:VJH851980 VTC851977:VTD851980 WCY851977:WCZ851980 WMU851977:WMV851980 WWQ851977:WWR851980 O917516:P917519 KE917513:KF917516 UA917513:UB917516 ADW917513:ADX917516 ANS917513:ANT917516 AXO917513:AXP917516 BHK917513:BHL917516 BRG917513:BRH917516 CBC917513:CBD917516 CKY917513:CKZ917516 CUU917513:CUV917516 DEQ917513:DER917516 DOM917513:DON917516 DYI917513:DYJ917516 EIE917513:EIF917516 ESA917513:ESB917516 FBW917513:FBX917516 FLS917513:FLT917516 FVO917513:FVP917516 GFK917513:GFL917516 GPG917513:GPH917516 GZC917513:GZD917516 HIY917513:HIZ917516 HSU917513:HSV917516 ICQ917513:ICR917516 IMM917513:IMN917516 IWI917513:IWJ917516 JGE917513:JGF917516 JQA917513:JQB917516 JZW917513:JZX917516 KJS917513:KJT917516 KTO917513:KTP917516 LDK917513:LDL917516 LNG917513:LNH917516 LXC917513:LXD917516 MGY917513:MGZ917516 MQU917513:MQV917516 NAQ917513:NAR917516 NKM917513:NKN917516 NUI917513:NUJ917516 OEE917513:OEF917516 OOA917513:OOB917516 OXW917513:OXX917516 PHS917513:PHT917516 PRO917513:PRP917516 QBK917513:QBL917516 QLG917513:QLH917516 QVC917513:QVD917516 REY917513:REZ917516 ROU917513:ROV917516 RYQ917513:RYR917516 SIM917513:SIN917516 SSI917513:SSJ917516 TCE917513:TCF917516 TMA917513:TMB917516 TVW917513:TVX917516 UFS917513:UFT917516 UPO917513:UPP917516 UZK917513:UZL917516 VJG917513:VJH917516 VTC917513:VTD917516 WCY917513:WCZ917516 WMU917513:WMV917516 WWQ917513:WWR917516 O983052:P983055 KE983049:KF983052 UA983049:UB983052 ADW983049:ADX983052 ANS983049:ANT983052 AXO983049:AXP983052 BHK983049:BHL983052 BRG983049:BRH983052 CBC983049:CBD983052 CKY983049:CKZ983052 CUU983049:CUV983052 DEQ983049:DER983052 DOM983049:DON983052 DYI983049:DYJ983052 EIE983049:EIF983052 ESA983049:ESB983052 FBW983049:FBX983052 FLS983049:FLT983052 FVO983049:FVP983052 GFK983049:GFL983052 GPG983049:GPH983052 GZC983049:GZD983052 HIY983049:HIZ983052 HSU983049:HSV983052 ICQ983049:ICR983052 IMM983049:IMN983052 IWI983049:IWJ983052 JGE983049:JGF983052 JQA983049:JQB983052 JZW983049:JZX983052 KJS983049:KJT983052 KTO983049:KTP983052 LDK983049:LDL983052 LNG983049:LNH983052 LXC983049:LXD983052 MGY983049:MGZ983052 MQU983049:MQV983052 NAQ983049:NAR983052 NKM983049:NKN983052 NUI983049:NUJ983052 OEE983049:OEF983052 OOA983049:OOB983052 OXW983049:OXX983052 PHS983049:PHT983052 PRO983049:PRP983052 QBK983049:QBL983052 QLG983049:QLH983052 QVC983049:QVD983052 REY983049:REZ983052 ROU983049:ROV983052 RYQ983049:RYR983052 SIM983049:SIN983052 SSI983049:SSJ983052 TCE983049:TCF983052 TMA983049:TMB983052 TVW983049:TVX983052 UFS983049:UFT983052 UPO983049:UPP983052 UZK983049:UZL983052 VJG983049:VJH983052 VTC983049:VTD983052 WCY983049:WCZ983052 WMU983049:WMV983052 WWQ983049:WWR983052 WXB983049:WXC983052 VTN983049:VTO983052 Z65548:AA65551 KP65545:KQ65548 UL65545:UM65548 AEH65545:AEI65548 AOD65545:AOE65548 AXZ65545:AYA65548 BHV65545:BHW65548 BRR65545:BRS65548 CBN65545:CBO65548 CLJ65545:CLK65548 CVF65545:CVG65548 DFB65545:DFC65548 DOX65545:DOY65548 DYT65545:DYU65548 EIP65545:EIQ65548 ESL65545:ESM65548 FCH65545:FCI65548 FMD65545:FME65548 FVZ65545:FWA65548 GFV65545:GFW65548 GPR65545:GPS65548 GZN65545:GZO65548 HJJ65545:HJK65548 HTF65545:HTG65548 IDB65545:IDC65548 IMX65545:IMY65548 IWT65545:IWU65548 JGP65545:JGQ65548 JQL65545:JQM65548 KAH65545:KAI65548 KKD65545:KKE65548 KTZ65545:KUA65548 LDV65545:LDW65548 LNR65545:LNS65548 LXN65545:LXO65548 MHJ65545:MHK65548 MRF65545:MRG65548 NBB65545:NBC65548 NKX65545:NKY65548 NUT65545:NUU65548 OEP65545:OEQ65548 OOL65545:OOM65548 OYH65545:OYI65548 PID65545:PIE65548 PRZ65545:PSA65548 QBV65545:QBW65548 QLR65545:QLS65548 QVN65545:QVO65548 RFJ65545:RFK65548 RPF65545:RPG65548 RZB65545:RZC65548 SIX65545:SIY65548 SST65545:SSU65548 TCP65545:TCQ65548 TML65545:TMM65548 TWH65545:TWI65548 UGD65545:UGE65548 UPZ65545:UQA65548 UZV65545:UZW65548 VJR65545:VJS65548 VTN65545:VTO65548 WDJ65545:WDK65548 WNF65545:WNG65548 WXB65545:WXC65548 Z131084:AA131087 KP131081:KQ131084 UL131081:UM131084 AEH131081:AEI131084 AOD131081:AOE131084 AXZ131081:AYA131084 BHV131081:BHW131084 BRR131081:BRS131084 CBN131081:CBO131084 CLJ131081:CLK131084 CVF131081:CVG131084 DFB131081:DFC131084 DOX131081:DOY131084 DYT131081:DYU131084 EIP131081:EIQ131084 ESL131081:ESM131084 FCH131081:FCI131084 FMD131081:FME131084 FVZ131081:FWA131084 GFV131081:GFW131084 GPR131081:GPS131084 GZN131081:GZO131084 HJJ131081:HJK131084 HTF131081:HTG131084 IDB131081:IDC131084 IMX131081:IMY131084 IWT131081:IWU131084 JGP131081:JGQ131084 JQL131081:JQM131084 KAH131081:KAI131084 KKD131081:KKE131084 KTZ131081:KUA131084 LDV131081:LDW131084 LNR131081:LNS131084 LXN131081:LXO131084 MHJ131081:MHK131084 MRF131081:MRG131084 NBB131081:NBC131084 NKX131081:NKY131084 NUT131081:NUU131084 OEP131081:OEQ131084 OOL131081:OOM131084 OYH131081:OYI131084 PID131081:PIE131084 PRZ131081:PSA131084 QBV131081:QBW131084 QLR131081:QLS131084 QVN131081:QVO131084 RFJ131081:RFK131084 RPF131081:RPG131084 RZB131081:RZC131084 SIX131081:SIY131084 SST131081:SSU131084 TCP131081:TCQ131084 TML131081:TMM131084 TWH131081:TWI131084 UGD131081:UGE131084 UPZ131081:UQA131084 UZV131081:UZW131084 VJR131081:VJS131084 VTN131081:VTO131084 WDJ131081:WDK131084 WNF131081:WNG131084 WXB131081:WXC131084 Z196620:AA196623 KP196617:KQ196620 UL196617:UM196620 AEH196617:AEI196620 AOD196617:AOE196620 AXZ196617:AYA196620 BHV196617:BHW196620 BRR196617:BRS196620 CBN196617:CBO196620 CLJ196617:CLK196620 CVF196617:CVG196620 DFB196617:DFC196620 DOX196617:DOY196620 DYT196617:DYU196620 EIP196617:EIQ196620 ESL196617:ESM196620 FCH196617:FCI196620 FMD196617:FME196620 FVZ196617:FWA196620 GFV196617:GFW196620 GPR196617:GPS196620 GZN196617:GZO196620 HJJ196617:HJK196620 HTF196617:HTG196620 IDB196617:IDC196620 IMX196617:IMY196620 IWT196617:IWU196620 JGP196617:JGQ196620 JQL196617:JQM196620 KAH196617:KAI196620 KKD196617:KKE196620 KTZ196617:KUA196620 LDV196617:LDW196620 LNR196617:LNS196620 LXN196617:LXO196620 MHJ196617:MHK196620 MRF196617:MRG196620 NBB196617:NBC196620 NKX196617:NKY196620 NUT196617:NUU196620 OEP196617:OEQ196620 OOL196617:OOM196620 OYH196617:OYI196620 PID196617:PIE196620 PRZ196617:PSA196620 QBV196617:QBW196620 QLR196617:QLS196620 QVN196617:QVO196620 RFJ196617:RFK196620 RPF196617:RPG196620 RZB196617:RZC196620 SIX196617:SIY196620 SST196617:SSU196620 TCP196617:TCQ196620 TML196617:TMM196620 TWH196617:TWI196620 UGD196617:UGE196620 UPZ196617:UQA196620 UZV196617:UZW196620 VJR196617:VJS196620 VTN196617:VTO196620 WDJ196617:WDK196620 WNF196617:WNG196620 WXB196617:WXC196620 Z262156:AA262159 KP262153:KQ262156 UL262153:UM262156 AEH262153:AEI262156 AOD262153:AOE262156 AXZ262153:AYA262156 BHV262153:BHW262156 BRR262153:BRS262156 CBN262153:CBO262156 CLJ262153:CLK262156 CVF262153:CVG262156 DFB262153:DFC262156 DOX262153:DOY262156 DYT262153:DYU262156 EIP262153:EIQ262156 ESL262153:ESM262156 FCH262153:FCI262156 FMD262153:FME262156 FVZ262153:FWA262156 GFV262153:GFW262156 GPR262153:GPS262156 GZN262153:GZO262156 HJJ262153:HJK262156 HTF262153:HTG262156 IDB262153:IDC262156 IMX262153:IMY262156 IWT262153:IWU262156 JGP262153:JGQ262156 JQL262153:JQM262156 KAH262153:KAI262156 KKD262153:KKE262156 KTZ262153:KUA262156 LDV262153:LDW262156 LNR262153:LNS262156 LXN262153:LXO262156 MHJ262153:MHK262156 MRF262153:MRG262156 NBB262153:NBC262156 NKX262153:NKY262156 NUT262153:NUU262156 OEP262153:OEQ262156 OOL262153:OOM262156 OYH262153:OYI262156 PID262153:PIE262156 PRZ262153:PSA262156 QBV262153:QBW262156 QLR262153:QLS262156 QVN262153:QVO262156 RFJ262153:RFK262156 RPF262153:RPG262156 RZB262153:RZC262156 SIX262153:SIY262156 SST262153:SSU262156 TCP262153:TCQ262156 TML262153:TMM262156 TWH262153:TWI262156 UGD262153:UGE262156 UPZ262153:UQA262156 UZV262153:UZW262156 VJR262153:VJS262156 VTN262153:VTO262156 WDJ262153:WDK262156 WNF262153:WNG262156 WXB262153:WXC262156 Z327692:AA327695 KP327689:KQ327692 UL327689:UM327692 AEH327689:AEI327692 AOD327689:AOE327692 AXZ327689:AYA327692 BHV327689:BHW327692 BRR327689:BRS327692 CBN327689:CBO327692 CLJ327689:CLK327692 CVF327689:CVG327692 DFB327689:DFC327692 DOX327689:DOY327692 DYT327689:DYU327692 EIP327689:EIQ327692 ESL327689:ESM327692 FCH327689:FCI327692 FMD327689:FME327692 FVZ327689:FWA327692 GFV327689:GFW327692 GPR327689:GPS327692 GZN327689:GZO327692 HJJ327689:HJK327692 HTF327689:HTG327692 IDB327689:IDC327692 IMX327689:IMY327692 IWT327689:IWU327692 JGP327689:JGQ327692 JQL327689:JQM327692 KAH327689:KAI327692 KKD327689:KKE327692 KTZ327689:KUA327692 LDV327689:LDW327692 LNR327689:LNS327692 LXN327689:LXO327692 MHJ327689:MHK327692 MRF327689:MRG327692 NBB327689:NBC327692 NKX327689:NKY327692 NUT327689:NUU327692 OEP327689:OEQ327692 OOL327689:OOM327692 OYH327689:OYI327692 PID327689:PIE327692 PRZ327689:PSA327692 QBV327689:QBW327692 QLR327689:QLS327692 QVN327689:QVO327692 RFJ327689:RFK327692 RPF327689:RPG327692 RZB327689:RZC327692 SIX327689:SIY327692 SST327689:SSU327692 TCP327689:TCQ327692 TML327689:TMM327692 TWH327689:TWI327692 UGD327689:UGE327692 UPZ327689:UQA327692 UZV327689:UZW327692 VJR327689:VJS327692 VTN327689:VTO327692 WDJ327689:WDK327692 WNF327689:WNG327692 WXB327689:WXC327692 Z393228:AA393231 KP393225:KQ393228 UL393225:UM393228 AEH393225:AEI393228 AOD393225:AOE393228 AXZ393225:AYA393228 BHV393225:BHW393228 BRR393225:BRS393228 CBN393225:CBO393228 CLJ393225:CLK393228 CVF393225:CVG393228 DFB393225:DFC393228 DOX393225:DOY393228 DYT393225:DYU393228 EIP393225:EIQ393228 ESL393225:ESM393228 FCH393225:FCI393228 FMD393225:FME393228 FVZ393225:FWA393228 GFV393225:GFW393228 GPR393225:GPS393228 GZN393225:GZO393228 HJJ393225:HJK393228 HTF393225:HTG393228 IDB393225:IDC393228 IMX393225:IMY393228 IWT393225:IWU393228 JGP393225:JGQ393228 JQL393225:JQM393228 KAH393225:KAI393228 KKD393225:KKE393228 KTZ393225:KUA393228 LDV393225:LDW393228 LNR393225:LNS393228 LXN393225:LXO393228 MHJ393225:MHK393228 MRF393225:MRG393228 NBB393225:NBC393228 NKX393225:NKY393228 NUT393225:NUU393228 OEP393225:OEQ393228 OOL393225:OOM393228 OYH393225:OYI393228 PID393225:PIE393228 PRZ393225:PSA393228 QBV393225:QBW393228 QLR393225:QLS393228 QVN393225:QVO393228 RFJ393225:RFK393228 RPF393225:RPG393228 RZB393225:RZC393228 SIX393225:SIY393228 SST393225:SSU393228 TCP393225:TCQ393228 TML393225:TMM393228 TWH393225:TWI393228 UGD393225:UGE393228 UPZ393225:UQA393228 UZV393225:UZW393228 VJR393225:VJS393228 VTN393225:VTO393228 WDJ393225:WDK393228 WNF393225:WNG393228 WXB393225:WXC393228 Z458764:AA458767 KP458761:KQ458764 UL458761:UM458764 AEH458761:AEI458764 AOD458761:AOE458764 AXZ458761:AYA458764 BHV458761:BHW458764 BRR458761:BRS458764 CBN458761:CBO458764 CLJ458761:CLK458764 CVF458761:CVG458764 DFB458761:DFC458764 DOX458761:DOY458764 DYT458761:DYU458764 EIP458761:EIQ458764 ESL458761:ESM458764 FCH458761:FCI458764 FMD458761:FME458764 FVZ458761:FWA458764 GFV458761:GFW458764 GPR458761:GPS458764 GZN458761:GZO458764 HJJ458761:HJK458764 HTF458761:HTG458764 IDB458761:IDC458764 IMX458761:IMY458764 IWT458761:IWU458764 JGP458761:JGQ458764 JQL458761:JQM458764 KAH458761:KAI458764 KKD458761:KKE458764 KTZ458761:KUA458764 LDV458761:LDW458764 LNR458761:LNS458764 LXN458761:LXO458764 MHJ458761:MHK458764 MRF458761:MRG458764 NBB458761:NBC458764 NKX458761:NKY458764 NUT458761:NUU458764 OEP458761:OEQ458764 OOL458761:OOM458764 OYH458761:OYI458764 PID458761:PIE458764 PRZ458761:PSA458764 QBV458761:QBW458764 QLR458761:QLS458764 QVN458761:QVO458764 RFJ458761:RFK458764 RPF458761:RPG458764 RZB458761:RZC458764 SIX458761:SIY458764 SST458761:SSU458764 TCP458761:TCQ458764 TML458761:TMM458764 TWH458761:TWI458764 UGD458761:UGE458764 UPZ458761:UQA458764 UZV458761:UZW458764 VJR458761:VJS458764 VTN458761:VTO458764 WDJ458761:WDK458764 WNF458761:WNG458764 WXB458761:WXC458764 Z524300:AA524303 KP524297:KQ524300 UL524297:UM524300 AEH524297:AEI524300 AOD524297:AOE524300 AXZ524297:AYA524300 BHV524297:BHW524300 BRR524297:BRS524300 CBN524297:CBO524300 CLJ524297:CLK524300 CVF524297:CVG524300 DFB524297:DFC524300 DOX524297:DOY524300 DYT524297:DYU524300 EIP524297:EIQ524300 ESL524297:ESM524300 FCH524297:FCI524300 FMD524297:FME524300 FVZ524297:FWA524300 GFV524297:GFW524300 GPR524297:GPS524300 GZN524297:GZO524300 HJJ524297:HJK524300 HTF524297:HTG524300 IDB524297:IDC524300 IMX524297:IMY524300 IWT524297:IWU524300 JGP524297:JGQ524300 JQL524297:JQM524300 KAH524297:KAI524300 KKD524297:KKE524300 KTZ524297:KUA524300 LDV524297:LDW524300 LNR524297:LNS524300 LXN524297:LXO524300 MHJ524297:MHK524300 MRF524297:MRG524300 NBB524297:NBC524300 NKX524297:NKY524300 NUT524297:NUU524300 OEP524297:OEQ524300 OOL524297:OOM524300 OYH524297:OYI524300 PID524297:PIE524300 PRZ524297:PSA524300 QBV524297:QBW524300 QLR524297:QLS524300 QVN524297:QVO524300 RFJ524297:RFK524300 RPF524297:RPG524300 RZB524297:RZC524300 SIX524297:SIY524300 SST524297:SSU524300 TCP524297:TCQ524300 TML524297:TMM524300 TWH524297:TWI524300 UGD524297:UGE524300 UPZ524297:UQA524300 UZV524297:UZW524300 VJR524297:VJS524300 VTN524297:VTO524300 WDJ524297:WDK524300 WNF524297:WNG524300 WXB524297:WXC524300 Z589836:AA589839 KP589833:KQ589836 UL589833:UM589836 AEH589833:AEI589836 AOD589833:AOE589836 AXZ589833:AYA589836 BHV589833:BHW589836 BRR589833:BRS589836 CBN589833:CBO589836 CLJ589833:CLK589836 CVF589833:CVG589836 DFB589833:DFC589836 DOX589833:DOY589836 DYT589833:DYU589836 EIP589833:EIQ589836 ESL589833:ESM589836 FCH589833:FCI589836 FMD589833:FME589836 FVZ589833:FWA589836 GFV589833:GFW589836 GPR589833:GPS589836 GZN589833:GZO589836 HJJ589833:HJK589836 HTF589833:HTG589836 IDB589833:IDC589836 IMX589833:IMY589836 IWT589833:IWU589836 JGP589833:JGQ589836 JQL589833:JQM589836 KAH589833:KAI589836 KKD589833:KKE589836 KTZ589833:KUA589836 LDV589833:LDW589836 LNR589833:LNS589836 LXN589833:LXO589836 MHJ589833:MHK589836 MRF589833:MRG589836 NBB589833:NBC589836 NKX589833:NKY589836 NUT589833:NUU589836 OEP589833:OEQ589836 OOL589833:OOM589836 OYH589833:OYI589836 PID589833:PIE589836 PRZ589833:PSA589836 QBV589833:QBW589836 QLR589833:QLS589836 QVN589833:QVO589836 RFJ589833:RFK589836 RPF589833:RPG589836 RZB589833:RZC589836 SIX589833:SIY589836 SST589833:SSU589836 TCP589833:TCQ589836 TML589833:TMM589836 TWH589833:TWI589836 UGD589833:UGE589836 UPZ589833:UQA589836 UZV589833:UZW589836 VJR589833:VJS589836 VTN589833:VTO589836 WDJ589833:WDK589836 WNF589833:WNG589836 WXB589833:WXC589836 Z655372:AA655375 KP655369:KQ655372 UL655369:UM655372 AEH655369:AEI655372 AOD655369:AOE655372 AXZ655369:AYA655372 BHV655369:BHW655372 BRR655369:BRS655372 CBN655369:CBO655372 CLJ655369:CLK655372 CVF655369:CVG655372 DFB655369:DFC655372 DOX655369:DOY655372 DYT655369:DYU655372 EIP655369:EIQ655372 ESL655369:ESM655372 FCH655369:FCI655372 FMD655369:FME655372 FVZ655369:FWA655372 GFV655369:GFW655372 GPR655369:GPS655372 GZN655369:GZO655372 HJJ655369:HJK655372 HTF655369:HTG655372 IDB655369:IDC655372 IMX655369:IMY655372 IWT655369:IWU655372 JGP655369:JGQ655372 JQL655369:JQM655372 KAH655369:KAI655372 KKD655369:KKE655372 KTZ655369:KUA655372 LDV655369:LDW655372 LNR655369:LNS655372 LXN655369:LXO655372 MHJ655369:MHK655372 MRF655369:MRG655372 NBB655369:NBC655372 NKX655369:NKY655372 NUT655369:NUU655372 OEP655369:OEQ655372 OOL655369:OOM655372 OYH655369:OYI655372 PID655369:PIE655372 PRZ655369:PSA655372 QBV655369:QBW655372 QLR655369:QLS655372 QVN655369:QVO655372 RFJ655369:RFK655372 RPF655369:RPG655372 RZB655369:RZC655372 SIX655369:SIY655372 SST655369:SSU655372 TCP655369:TCQ655372 TML655369:TMM655372 TWH655369:TWI655372 UGD655369:UGE655372 UPZ655369:UQA655372 UZV655369:UZW655372 VJR655369:VJS655372 VTN655369:VTO655372 WDJ655369:WDK655372 WNF655369:WNG655372 WXB655369:WXC655372 Z720908:AA720911 KP720905:KQ720908 UL720905:UM720908 AEH720905:AEI720908 AOD720905:AOE720908 AXZ720905:AYA720908 BHV720905:BHW720908 BRR720905:BRS720908 CBN720905:CBO720908 CLJ720905:CLK720908 CVF720905:CVG720908 DFB720905:DFC720908 DOX720905:DOY720908 DYT720905:DYU720908 EIP720905:EIQ720908 ESL720905:ESM720908 FCH720905:FCI720908 FMD720905:FME720908 FVZ720905:FWA720908 GFV720905:GFW720908 GPR720905:GPS720908 GZN720905:GZO720908 HJJ720905:HJK720908 HTF720905:HTG720908 IDB720905:IDC720908 IMX720905:IMY720908 IWT720905:IWU720908 JGP720905:JGQ720908 JQL720905:JQM720908 KAH720905:KAI720908 KKD720905:KKE720908 KTZ720905:KUA720908 LDV720905:LDW720908 LNR720905:LNS720908 LXN720905:LXO720908 MHJ720905:MHK720908 MRF720905:MRG720908 NBB720905:NBC720908 NKX720905:NKY720908 NUT720905:NUU720908 OEP720905:OEQ720908 OOL720905:OOM720908 OYH720905:OYI720908 PID720905:PIE720908 PRZ720905:PSA720908 QBV720905:QBW720908 QLR720905:QLS720908 QVN720905:QVO720908 RFJ720905:RFK720908 RPF720905:RPG720908 RZB720905:RZC720908 SIX720905:SIY720908 SST720905:SSU720908 TCP720905:TCQ720908 TML720905:TMM720908 TWH720905:TWI720908 UGD720905:UGE720908 UPZ720905:UQA720908 UZV720905:UZW720908 VJR720905:VJS720908 VTN720905:VTO720908 WDJ720905:WDK720908 WNF720905:WNG720908 WXB720905:WXC720908 Z786444:AA786447 KP786441:KQ786444 UL786441:UM786444 AEH786441:AEI786444 AOD786441:AOE786444 AXZ786441:AYA786444 BHV786441:BHW786444 BRR786441:BRS786444 CBN786441:CBO786444 CLJ786441:CLK786444 CVF786441:CVG786444 DFB786441:DFC786444 DOX786441:DOY786444 DYT786441:DYU786444 EIP786441:EIQ786444 ESL786441:ESM786444 FCH786441:FCI786444 FMD786441:FME786444 FVZ786441:FWA786444 GFV786441:GFW786444 GPR786441:GPS786444 GZN786441:GZO786444 HJJ786441:HJK786444 HTF786441:HTG786444 IDB786441:IDC786444 IMX786441:IMY786444 IWT786441:IWU786444 JGP786441:JGQ786444 JQL786441:JQM786444 KAH786441:KAI786444 KKD786441:KKE786444 KTZ786441:KUA786444 LDV786441:LDW786444 LNR786441:LNS786444 LXN786441:LXO786444 MHJ786441:MHK786444 MRF786441:MRG786444 NBB786441:NBC786444 NKX786441:NKY786444 NUT786441:NUU786444 OEP786441:OEQ786444 OOL786441:OOM786444 OYH786441:OYI786444 PID786441:PIE786444 PRZ786441:PSA786444 QBV786441:QBW786444 QLR786441:QLS786444 QVN786441:QVO786444 RFJ786441:RFK786444 RPF786441:RPG786444 RZB786441:RZC786444 SIX786441:SIY786444 SST786441:SSU786444 TCP786441:TCQ786444 TML786441:TMM786444 TWH786441:TWI786444 UGD786441:UGE786444 UPZ786441:UQA786444 UZV786441:UZW786444 VJR786441:VJS786444 VTN786441:VTO786444 WDJ786441:WDK786444 WNF786441:WNG786444 WXB786441:WXC786444 Z851980:AA851983 KP851977:KQ851980 UL851977:UM851980 AEH851977:AEI851980 AOD851977:AOE851980 AXZ851977:AYA851980 BHV851977:BHW851980 BRR851977:BRS851980 CBN851977:CBO851980 CLJ851977:CLK851980 CVF851977:CVG851980 DFB851977:DFC851980 DOX851977:DOY851980 DYT851977:DYU851980 EIP851977:EIQ851980 ESL851977:ESM851980 FCH851977:FCI851980 FMD851977:FME851980 FVZ851977:FWA851980 GFV851977:GFW851980 GPR851977:GPS851980 GZN851977:GZO851980 HJJ851977:HJK851980 HTF851977:HTG851980 IDB851977:IDC851980 IMX851977:IMY851980 IWT851977:IWU851980 JGP851977:JGQ851980 JQL851977:JQM851980 KAH851977:KAI851980 KKD851977:KKE851980 KTZ851977:KUA851980 LDV851977:LDW851980 LNR851977:LNS851980 LXN851977:LXO851980 MHJ851977:MHK851980 MRF851977:MRG851980 NBB851977:NBC851980 NKX851977:NKY851980 NUT851977:NUU851980 OEP851977:OEQ851980 OOL851977:OOM851980 OYH851977:OYI851980 PID851977:PIE851980 PRZ851977:PSA851980 QBV851977:QBW851980 QLR851977:QLS851980 QVN851977:QVO851980 RFJ851977:RFK851980 RPF851977:RPG851980 RZB851977:RZC851980 SIX851977:SIY851980 SST851977:SSU851980 TCP851977:TCQ851980 TML851977:TMM851980 TWH851977:TWI851980 UGD851977:UGE851980 UPZ851977:UQA851980 UZV851977:UZW851980 VJR851977:VJS851980 VTN851977:VTO851980 WDJ851977:WDK851980 WNF851977:WNG851980 WXB851977:WXC851980 Z917516:AA917519 KP917513:KQ917516 UL917513:UM917516 AEH917513:AEI917516 AOD917513:AOE917516 AXZ917513:AYA917516 BHV917513:BHW917516 BRR917513:BRS917516 CBN917513:CBO917516 CLJ917513:CLK917516 CVF917513:CVG917516 DFB917513:DFC917516 DOX917513:DOY917516 DYT917513:DYU917516 EIP917513:EIQ917516 ESL917513:ESM917516 FCH917513:FCI917516 FMD917513:FME917516 FVZ917513:FWA917516 GFV917513:GFW917516 GPR917513:GPS917516 GZN917513:GZO917516 HJJ917513:HJK917516 HTF917513:HTG917516 IDB917513:IDC917516 IMX917513:IMY917516 IWT917513:IWU917516 JGP917513:JGQ917516 JQL917513:JQM917516 KAH917513:KAI917516 KKD917513:KKE917516 KTZ917513:KUA917516 LDV917513:LDW917516 LNR917513:LNS917516 LXN917513:LXO917516 MHJ917513:MHK917516 MRF917513:MRG917516 NBB917513:NBC917516 NKX917513:NKY917516 NUT917513:NUU917516 OEP917513:OEQ917516 OOL917513:OOM917516 OYH917513:OYI917516 PID917513:PIE917516 PRZ917513:PSA917516 QBV917513:QBW917516 QLR917513:QLS917516 QVN917513:QVO917516 RFJ917513:RFK917516 RPF917513:RPG917516 RZB917513:RZC917516 SIX917513:SIY917516 SST917513:SSU917516 TCP917513:TCQ917516 TML917513:TMM917516 TWH917513:TWI917516 UGD917513:UGE917516 UPZ917513:UQA917516 UZV917513:UZW917516 VJR917513:VJS917516 VTN917513:VTO917516 WDJ917513:WDK917516 WNF917513:WNG917516 WXB917513:WXC917516 Z983052:AA983055 KP983049:KQ983052 UL983049:UM983052 AEH983049:AEI983052 AOD983049:AOE983052 AXZ983049:AYA983052 BHV983049:BHW983052 BRR983049:BRS983052 CBN983049:CBO983052 CLJ983049:CLK983052 CVF983049:CVG983052 DFB983049:DFC983052 DOX983049:DOY983052 DYT983049:DYU983052 EIP983049:EIQ983052 ESL983049:ESM983052 FCH983049:FCI983052 FMD983049:FME983052 FVZ983049:FWA983052 GFV983049:GFW983052 GPR983049:GPS983052 GZN983049:GZO983052 HJJ983049:HJK983052 HTF983049:HTG983052 IDB983049:IDC983052 IMX983049:IMY983052 IWT983049:IWU983052 JGP983049:JGQ983052 JQL983049:JQM983052 KAH983049:KAI983052 KKD983049:KKE983052 KTZ983049:KUA983052 LDV983049:LDW983052 LNR983049:LNS983052 LXN983049:LXO983052 MHJ983049:MHK983052 MRF983049:MRG983052 NBB983049:NBC983052 NKX983049:NKY983052 NUT983049:NUU983052 OEP983049:OEQ983052 OOL983049:OOM983052 OYH983049:OYI983052 PID983049:PIE983052 PRZ983049:PSA983052 QBV983049:QBW983052 QLR983049:QLS983052 QVN983049:QVO983052 RFJ983049:RFK983052 RPF983049:RPG983052 RZB983049:RZC983052 SIX983049:SIY983052 SST983049:SSU983052 TCP983049:TCQ983052 TML983049:TMM983052 TWH983049:TWI983052 UGD983049:UGE983052 UPZ983049:UQA983052 UZV983049:UZW983052 VJR983049:VJS983052" xr:uid="{00000000-0002-0000-1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BH51"/>
  <sheetViews>
    <sheetView view="pageBreakPreview" topLeftCell="A13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416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446</v>
      </c>
      <c r="B19" s="620"/>
      <c r="C19" s="620"/>
      <c r="D19" s="620"/>
      <c r="E19" s="621"/>
      <c r="F19" s="625" t="s">
        <v>447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6500</v>
      </c>
      <c r="AL19" s="635"/>
      <c r="AM19" s="635"/>
      <c r="AN19" s="635"/>
      <c r="AO19" s="635"/>
      <c r="AP19" s="636"/>
      <c r="AQ19" s="634">
        <f>R19*AK19</f>
        <v>13000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448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449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450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432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451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452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453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465</v>
      </c>
      <c r="B27" s="620"/>
      <c r="C27" s="620"/>
      <c r="D27" s="620"/>
      <c r="E27" s="621"/>
      <c r="F27" s="625" t="s">
        <v>466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6500</v>
      </c>
      <c r="AL27" s="635"/>
      <c r="AM27" s="635"/>
      <c r="AN27" s="635"/>
      <c r="AO27" s="635"/>
      <c r="AP27" s="636"/>
      <c r="AQ27" s="634">
        <f>R27*AK27</f>
        <v>6500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448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467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468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469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451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452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453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77"/>
      <c r="V34" s="678"/>
      <c r="W34" s="678"/>
      <c r="X34" s="678"/>
      <c r="Y34" s="678"/>
      <c r="Z34" s="678"/>
      <c r="AA34" s="678"/>
      <c r="AB34" s="679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25" customHeight="1">
      <c r="A35" s="619" t="s">
        <v>428</v>
      </c>
      <c r="B35" s="620"/>
      <c r="C35" s="620"/>
      <c r="D35" s="620"/>
      <c r="E35" s="621"/>
      <c r="F35" s="625" t="s">
        <v>429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1</v>
      </c>
      <c r="S35" s="629"/>
      <c r="T35" s="630"/>
      <c r="U35" s="634"/>
      <c r="V35" s="635"/>
      <c r="W35" s="635"/>
      <c r="X35" s="635"/>
      <c r="Y35" s="635"/>
      <c r="Z35" s="635"/>
      <c r="AA35" s="635"/>
      <c r="AB35" s="636"/>
      <c r="AC35" s="634">
        <f>R35*U35</f>
        <v>0</v>
      </c>
      <c r="AD35" s="635"/>
      <c r="AE35" s="635"/>
      <c r="AF35" s="635"/>
      <c r="AG35" s="635"/>
      <c r="AH35" s="635"/>
      <c r="AI35" s="635"/>
      <c r="AJ35" s="636"/>
      <c r="AK35" s="634">
        <v>10000</v>
      </c>
      <c r="AL35" s="635"/>
      <c r="AM35" s="635"/>
      <c r="AN35" s="635"/>
      <c r="AO35" s="635"/>
      <c r="AP35" s="636"/>
      <c r="AQ35" s="634">
        <f>R35*AK35</f>
        <v>10000</v>
      </c>
      <c r="AR35" s="635"/>
      <c r="AS35" s="635"/>
      <c r="AT35" s="635"/>
      <c r="AU35" s="635"/>
      <c r="AV35" s="636"/>
      <c r="AW35" s="640"/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430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431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443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1230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433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423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80"/>
      <c r="B42" s="681"/>
      <c r="C42" s="681"/>
      <c r="D42" s="681"/>
      <c r="E42" s="682"/>
      <c r="F42" s="674" t="s">
        <v>424</v>
      </c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86"/>
      <c r="R42" s="683"/>
      <c r="S42" s="684"/>
      <c r="T42" s="685"/>
      <c r="U42" s="677"/>
      <c r="V42" s="678"/>
      <c r="W42" s="678"/>
      <c r="X42" s="678"/>
      <c r="Y42" s="678"/>
      <c r="Z42" s="678"/>
      <c r="AA42" s="678"/>
      <c r="AB42" s="679"/>
      <c r="AC42" s="677"/>
      <c r="AD42" s="678"/>
      <c r="AE42" s="678"/>
      <c r="AF42" s="678"/>
      <c r="AG42" s="678"/>
      <c r="AH42" s="678"/>
      <c r="AI42" s="678"/>
      <c r="AJ42" s="679"/>
      <c r="AK42" s="677"/>
      <c r="AL42" s="678"/>
      <c r="AM42" s="678"/>
      <c r="AN42" s="678"/>
      <c r="AO42" s="678"/>
      <c r="AP42" s="679"/>
      <c r="AQ42" s="677"/>
      <c r="AR42" s="678"/>
      <c r="AS42" s="678"/>
      <c r="AT42" s="678"/>
      <c r="AU42" s="678"/>
      <c r="AV42" s="679"/>
      <c r="AW42" s="674"/>
      <c r="AX42" s="675"/>
      <c r="AY42" s="675"/>
      <c r="AZ42" s="675"/>
      <c r="BA42" s="675"/>
      <c r="BB42" s="675"/>
      <c r="BC42" s="675"/>
      <c r="BD42" s="675"/>
      <c r="BE42" s="675"/>
      <c r="BF42" s="675"/>
      <c r="BG42" s="675"/>
      <c r="BH42" s="676"/>
    </row>
    <row r="43" spans="1:60" ht="11.25" customHeight="1">
      <c r="A43" s="619" t="s">
        <v>459</v>
      </c>
      <c r="B43" s="620"/>
      <c r="C43" s="620"/>
      <c r="D43" s="620"/>
      <c r="E43" s="621"/>
      <c r="F43" s="625" t="s">
        <v>460</v>
      </c>
      <c r="G43" s="626"/>
      <c r="H43" s="626"/>
      <c r="I43" s="626"/>
      <c r="J43" s="626"/>
      <c r="K43" s="626"/>
      <c r="L43" s="626"/>
      <c r="M43" s="626"/>
      <c r="N43" s="626"/>
      <c r="O43" s="626"/>
      <c r="P43" s="626"/>
      <c r="Q43" s="627"/>
      <c r="R43" s="628">
        <v>1</v>
      </c>
      <c r="S43" s="629"/>
      <c r="T43" s="630"/>
      <c r="U43" s="634"/>
      <c r="V43" s="635"/>
      <c r="W43" s="635"/>
      <c r="X43" s="635"/>
      <c r="Y43" s="635"/>
      <c r="Z43" s="635"/>
      <c r="AA43" s="635"/>
      <c r="AB43" s="636"/>
      <c r="AC43" s="634">
        <f>R43*U43</f>
        <v>0</v>
      </c>
      <c r="AD43" s="635"/>
      <c r="AE43" s="635"/>
      <c r="AF43" s="635"/>
      <c r="AG43" s="635"/>
      <c r="AH43" s="635"/>
      <c r="AI43" s="635"/>
      <c r="AJ43" s="636"/>
      <c r="AK43" s="634">
        <v>7000</v>
      </c>
      <c r="AL43" s="635"/>
      <c r="AM43" s="635"/>
      <c r="AN43" s="635"/>
      <c r="AO43" s="635"/>
      <c r="AP43" s="636"/>
      <c r="AQ43" s="634">
        <f>R43*AK43</f>
        <v>7000</v>
      </c>
      <c r="AR43" s="635"/>
      <c r="AS43" s="635"/>
      <c r="AT43" s="635"/>
      <c r="AU43" s="635"/>
      <c r="AV43" s="636"/>
      <c r="AW43" s="640"/>
      <c r="AX43" s="641"/>
      <c r="AY43" s="641"/>
      <c r="AZ43" s="641"/>
      <c r="BA43" s="641"/>
      <c r="BB43" s="641"/>
      <c r="BC43" s="641"/>
      <c r="BD43" s="641"/>
      <c r="BE43" s="641"/>
      <c r="BF43" s="641"/>
      <c r="BG43" s="641"/>
      <c r="BH43" s="642"/>
    </row>
    <row r="44" spans="1:60" ht="11.65" customHeight="1">
      <c r="A44" s="622"/>
      <c r="B44" s="623"/>
      <c r="C44" s="623"/>
      <c r="D44" s="623"/>
      <c r="E44" s="624"/>
      <c r="F44" s="610" t="s">
        <v>448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461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462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463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464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22"/>
      <c r="B49" s="623"/>
      <c r="C49" s="623"/>
      <c r="D49" s="623"/>
      <c r="E49" s="624"/>
      <c r="F49" s="610" t="s">
        <v>452</v>
      </c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37"/>
      <c r="V49" s="638"/>
      <c r="W49" s="638"/>
      <c r="X49" s="638"/>
      <c r="Y49" s="638"/>
      <c r="Z49" s="638"/>
      <c r="AA49" s="638"/>
      <c r="AB49" s="639"/>
      <c r="AC49" s="637"/>
      <c r="AD49" s="638"/>
      <c r="AE49" s="638"/>
      <c r="AF49" s="638"/>
      <c r="AG49" s="638"/>
      <c r="AH49" s="638"/>
      <c r="AI49" s="638"/>
      <c r="AJ49" s="639"/>
      <c r="AK49" s="637"/>
      <c r="AL49" s="638"/>
      <c r="AM49" s="638"/>
      <c r="AN49" s="638"/>
      <c r="AO49" s="638"/>
      <c r="AP49" s="639"/>
      <c r="AQ49" s="637"/>
      <c r="AR49" s="638"/>
      <c r="AS49" s="638"/>
      <c r="AT49" s="638"/>
      <c r="AU49" s="638"/>
      <c r="AV49" s="639"/>
      <c r="AW49" s="610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43"/>
    </row>
    <row r="50" spans="1:60" ht="11.65" customHeight="1">
      <c r="A50" s="680"/>
      <c r="B50" s="681"/>
      <c r="C50" s="681"/>
      <c r="D50" s="681"/>
      <c r="E50" s="682"/>
      <c r="F50" s="674" t="s">
        <v>453</v>
      </c>
      <c r="G50" s="675"/>
      <c r="H50" s="675"/>
      <c r="I50" s="675"/>
      <c r="J50" s="675"/>
      <c r="K50" s="675"/>
      <c r="L50" s="675"/>
      <c r="M50" s="675"/>
      <c r="N50" s="675"/>
      <c r="O50" s="675"/>
      <c r="P50" s="675"/>
      <c r="Q50" s="686"/>
      <c r="R50" s="683"/>
      <c r="S50" s="684"/>
      <c r="T50" s="685"/>
      <c r="U50" s="677"/>
      <c r="V50" s="678"/>
      <c r="W50" s="678"/>
      <c r="X50" s="678"/>
      <c r="Y50" s="678"/>
      <c r="Z50" s="678"/>
      <c r="AA50" s="678"/>
      <c r="AB50" s="679"/>
      <c r="AC50" s="677"/>
      <c r="AD50" s="678"/>
      <c r="AE50" s="678"/>
      <c r="AF50" s="678"/>
      <c r="AG50" s="678"/>
      <c r="AH50" s="678"/>
      <c r="AI50" s="678"/>
      <c r="AJ50" s="679"/>
      <c r="AK50" s="677"/>
      <c r="AL50" s="678"/>
      <c r="AM50" s="678"/>
      <c r="AN50" s="678"/>
      <c r="AO50" s="678"/>
      <c r="AP50" s="679"/>
      <c r="AQ50" s="677"/>
      <c r="AR50" s="678"/>
      <c r="AS50" s="678"/>
      <c r="AT50" s="678"/>
      <c r="AU50" s="678"/>
      <c r="AV50" s="679"/>
      <c r="AW50" s="674"/>
      <c r="AX50" s="675"/>
      <c r="AY50" s="675"/>
      <c r="AZ50" s="675"/>
      <c r="BA50" s="675"/>
      <c r="BB50" s="675"/>
      <c r="BC50" s="675"/>
      <c r="BD50" s="675"/>
      <c r="BE50" s="675"/>
      <c r="BF50" s="675"/>
      <c r="BG50" s="675"/>
      <c r="BH50" s="676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5">
    <mergeCell ref="AQ43:AV50"/>
    <mergeCell ref="AW43:BH50"/>
    <mergeCell ref="F44:Q44"/>
    <mergeCell ref="A43:E50"/>
    <mergeCell ref="F43:Q43"/>
    <mergeCell ref="R43:T50"/>
    <mergeCell ref="U43:AB50"/>
    <mergeCell ref="AC43:AJ50"/>
    <mergeCell ref="AK43:AP50"/>
    <mergeCell ref="F45:Q45"/>
    <mergeCell ref="F46:Q46"/>
    <mergeCell ref="F47:Q47"/>
    <mergeCell ref="F48:Q48"/>
    <mergeCell ref="F49:Q49"/>
    <mergeCell ref="F50:Q50"/>
    <mergeCell ref="AQ35:AV42"/>
    <mergeCell ref="AW35:BH42"/>
    <mergeCell ref="F36:Q36"/>
    <mergeCell ref="F37:Q37"/>
    <mergeCell ref="F38:Q38"/>
    <mergeCell ref="F39:Q39"/>
    <mergeCell ref="F40:Q40"/>
    <mergeCell ref="F41:Q41"/>
    <mergeCell ref="F42:Q42"/>
    <mergeCell ref="AK35:AP42"/>
    <mergeCell ref="A35:E42"/>
    <mergeCell ref="F35:Q35"/>
    <mergeCell ref="R35:T42"/>
    <mergeCell ref="U35:AB42"/>
    <mergeCell ref="AC35:AJ42"/>
    <mergeCell ref="AC27:AJ34"/>
    <mergeCell ref="AQ27:AV34"/>
    <mergeCell ref="AW27:BH34"/>
    <mergeCell ref="F28:Q28"/>
    <mergeCell ref="F29:Q29"/>
    <mergeCell ref="F30:Q30"/>
    <mergeCell ref="F31:Q31"/>
    <mergeCell ref="F32:Q32"/>
    <mergeCell ref="F33:Q33"/>
    <mergeCell ref="F34:Q34"/>
    <mergeCell ref="AK27:AP34"/>
    <mergeCell ref="F25:Q25"/>
    <mergeCell ref="A27:E34"/>
    <mergeCell ref="F27:Q27"/>
    <mergeCell ref="R27:T34"/>
    <mergeCell ref="U27:AB34"/>
    <mergeCell ref="A10:M11"/>
    <mergeCell ref="F26:Q26"/>
    <mergeCell ref="AW16:BH18"/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</sheetPr>
  <dimension ref="A1:BH51"/>
  <sheetViews>
    <sheetView view="pageBreakPreview" topLeftCell="A16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29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445</v>
      </c>
      <c r="B19" s="620"/>
      <c r="C19" s="620"/>
      <c r="D19" s="620"/>
      <c r="E19" s="621"/>
      <c r="F19" s="625" t="s">
        <v>444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10000</v>
      </c>
      <c r="AL19" s="635"/>
      <c r="AM19" s="635"/>
      <c r="AN19" s="635"/>
      <c r="AO19" s="635"/>
      <c r="AP19" s="636"/>
      <c r="AQ19" s="634">
        <f>R19*AK19</f>
        <v>10000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430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431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468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421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433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423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424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482</v>
      </c>
      <c r="B27" s="620"/>
      <c r="C27" s="620"/>
      <c r="D27" s="620"/>
      <c r="E27" s="621"/>
      <c r="F27" s="625" t="s">
        <v>479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34"/>
      <c r="V27" s="635"/>
      <c r="W27" s="635"/>
      <c r="X27" s="635"/>
      <c r="Y27" s="635"/>
      <c r="Z27" s="635"/>
      <c r="AA27" s="635"/>
      <c r="AB27" s="636"/>
      <c r="AC27" s="634">
        <f>R27*U27</f>
        <v>0</v>
      </c>
      <c r="AD27" s="635"/>
      <c r="AE27" s="635"/>
      <c r="AF27" s="635"/>
      <c r="AG27" s="635"/>
      <c r="AH27" s="635"/>
      <c r="AI27" s="635"/>
      <c r="AJ27" s="636"/>
      <c r="AK27" s="634">
        <v>70000</v>
      </c>
      <c r="AL27" s="635"/>
      <c r="AM27" s="635"/>
      <c r="AN27" s="635"/>
      <c r="AO27" s="635"/>
      <c r="AP27" s="636"/>
      <c r="AQ27" s="634">
        <f>R27*AK27</f>
        <v>70000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481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480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483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475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476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451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477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80"/>
      <c r="B35" s="681"/>
      <c r="C35" s="681"/>
      <c r="D35" s="681"/>
      <c r="E35" s="682"/>
      <c r="F35" s="674" t="s">
        <v>478</v>
      </c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86"/>
      <c r="R35" s="683"/>
      <c r="S35" s="684"/>
      <c r="T35" s="685"/>
      <c r="U35" s="677"/>
      <c r="V35" s="678"/>
      <c r="W35" s="678"/>
      <c r="X35" s="678"/>
      <c r="Y35" s="678"/>
      <c r="Z35" s="678"/>
      <c r="AA35" s="678"/>
      <c r="AB35" s="679"/>
      <c r="AC35" s="677"/>
      <c r="AD35" s="678"/>
      <c r="AE35" s="678"/>
      <c r="AF35" s="678"/>
      <c r="AG35" s="678"/>
      <c r="AH35" s="678"/>
      <c r="AI35" s="678"/>
      <c r="AJ35" s="679"/>
      <c r="AK35" s="677"/>
      <c r="AL35" s="678"/>
      <c r="AM35" s="678"/>
      <c r="AN35" s="678"/>
      <c r="AO35" s="678"/>
      <c r="AP35" s="679"/>
      <c r="AQ35" s="677"/>
      <c r="AR35" s="678"/>
      <c r="AS35" s="678"/>
      <c r="AT35" s="678"/>
      <c r="AU35" s="678"/>
      <c r="AV35" s="679"/>
      <c r="AW35" s="674"/>
      <c r="AX35" s="675"/>
      <c r="AY35" s="675"/>
      <c r="AZ35" s="675"/>
      <c r="BA35" s="675"/>
      <c r="BB35" s="675"/>
      <c r="BC35" s="675"/>
      <c r="BD35" s="675"/>
      <c r="BE35" s="675"/>
      <c r="BF35" s="675"/>
      <c r="BG35" s="675"/>
      <c r="BH35" s="676"/>
    </row>
    <row r="36" spans="1:60" ht="11.25" customHeight="1">
      <c r="A36" s="619" t="s">
        <v>485</v>
      </c>
      <c r="B36" s="620"/>
      <c r="C36" s="620"/>
      <c r="D36" s="620"/>
      <c r="E36" s="621"/>
      <c r="F36" s="625" t="s">
        <v>484</v>
      </c>
      <c r="G36" s="626"/>
      <c r="H36" s="626"/>
      <c r="I36" s="626"/>
      <c r="J36" s="626"/>
      <c r="K36" s="626"/>
      <c r="L36" s="626"/>
      <c r="M36" s="626"/>
      <c r="N36" s="626"/>
      <c r="O36" s="626"/>
      <c r="P36" s="626"/>
      <c r="Q36" s="627"/>
      <c r="R36" s="628">
        <v>1</v>
      </c>
      <c r="S36" s="629"/>
      <c r="T36" s="630"/>
      <c r="U36" s="634"/>
      <c r="V36" s="635"/>
      <c r="W36" s="635"/>
      <c r="X36" s="635"/>
      <c r="Y36" s="635"/>
      <c r="Z36" s="635"/>
      <c r="AA36" s="635"/>
      <c r="AB36" s="636"/>
      <c r="AC36" s="634">
        <f>R36*U36</f>
        <v>0</v>
      </c>
      <c r="AD36" s="635"/>
      <c r="AE36" s="635"/>
      <c r="AF36" s="635"/>
      <c r="AG36" s="635"/>
      <c r="AH36" s="635"/>
      <c r="AI36" s="635"/>
      <c r="AJ36" s="636"/>
      <c r="AK36" s="634">
        <v>90000</v>
      </c>
      <c r="AL36" s="635"/>
      <c r="AM36" s="635"/>
      <c r="AN36" s="635"/>
      <c r="AO36" s="635"/>
      <c r="AP36" s="636"/>
      <c r="AQ36" s="634">
        <f>R36*AK36</f>
        <v>90000</v>
      </c>
      <c r="AR36" s="635"/>
      <c r="AS36" s="635"/>
      <c r="AT36" s="635"/>
      <c r="AU36" s="635"/>
      <c r="AV36" s="636"/>
      <c r="AW36" s="640"/>
      <c r="AX36" s="641"/>
      <c r="AY36" s="641"/>
      <c r="AZ36" s="641"/>
      <c r="BA36" s="641"/>
      <c r="BB36" s="641"/>
      <c r="BC36" s="641"/>
      <c r="BD36" s="641"/>
      <c r="BE36" s="641"/>
      <c r="BF36" s="641"/>
      <c r="BG36" s="641"/>
      <c r="BH36" s="642"/>
    </row>
    <row r="37" spans="1:60" ht="11.65" customHeight="1">
      <c r="A37" s="622"/>
      <c r="B37" s="623"/>
      <c r="C37" s="623"/>
      <c r="D37" s="623"/>
      <c r="E37" s="624"/>
      <c r="F37" s="610" t="s">
        <v>481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480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483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1231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1232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451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477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80"/>
      <c r="B44" s="681"/>
      <c r="C44" s="681"/>
      <c r="D44" s="681"/>
      <c r="E44" s="682"/>
      <c r="F44" s="674" t="s">
        <v>478</v>
      </c>
      <c r="G44" s="675"/>
      <c r="H44" s="675"/>
      <c r="I44" s="675"/>
      <c r="J44" s="675"/>
      <c r="K44" s="675"/>
      <c r="L44" s="675"/>
      <c r="M44" s="675"/>
      <c r="N44" s="675"/>
      <c r="O44" s="675"/>
      <c r="P44" s="675"/>
      <c r="Q44" s="686"/>
      <c r="R44" s="683"/>
      <c r="S44" s="684"/>
      <c r="T44" s="685"/>
      <c r="U44" s="677"/>
      <c r="V44" s="678"/>
      <c r="W44" s="678"/>
      <c r="X44" s="678"/>
      <c r="Y44" s="678"/>
      <c r="Z44" s="678"/>
      <c r="AA44" s="678"/>
      <c r="AB44" s="679"/>
      <c r="AC44" s="677"/>
      <c r="AD44" s="678"/>
      <c r="AE44" s="678"/>
      <c r="AF44" s="678"/>
      <c r="AG44" s="678"/>
      <c r="AH44" s="678"/>
      <c r="AI44" s="678"/>
      <c r="AJ44" s="679"/>
      <c r="AK44" s="677"/>
      <c r="AL44" s="678"/>
      <c r="AM44" s="678"/>
      <c r="AN44" s="678"/>
      <c r="AO44" s="678"/>
      <c r="AP44" s="679"/>
      <c r="AQ44" s="677"/>
      <c r="AR44" s="678"/>
      <c r="AS44" s="678"/>
      <c r="AT44" s="678"/>
      <c r="AU44" s="678"/>
      <c r="AV44" s="679"/>
      <c r="AW44" s="674"/>
      <c r="AX44" s="675"/>
      <c r="AY44" s="675"/>
      <c r="AZ44" s="675"/>
      <c r="BA44" s="675"/>
      <c r="BB44" s="675"/>
      <c r="BC44" s="675"/>
      <c r="BD44" s="675"/>
      <c r="BE44" s="675"/>
      <c r="BF44" s="675"/>
      <c r="BG44" s="675"/>
      <c r="BH44" s="676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82">
    <mergeCell ref="AQ36:AV44"/>
    <mergeCell ref="AW36:BH44"/>
    <mergeCell ref="F37:Q37"/>
    <mergeCell ref="F38:Q38"/>
    <mergeCell ref="F39:Q39"/>
    <mergeCell ref="F40:Q40"/>
    <mergeCell ref="F41:Q41"/>
    <mergeCell ref="F42:Q42"/>
    <mergeCell ref="F43:Q43"/>
    <mergeCell ref="F44:Q44"/>
    <mergeCell ref="AK36:AP44"/>
    <mergeCell ref="A36:E44"/>
    <mergeCell ref="F36:Q36"/>
    <mergeCell ref="R36:T44"/>
    <mergeCell ref="U36:AB44"/>
    <mergeCell ref="AC36:AJ44"/>
    <mergeCell ref="AC27:AJ35"/>
    <mergeCell ref="AQ27:AV35"/>
    <mergeCell ref="AW27:BH35"/>
    <mergeCell ref="F28:Q28"/>
    <mergeCell ref="F29:Q29"/>
    <mergeCell ref="F30:Q30"/>
    <mergeCell ref="F31:Q31"/>
    <mergeCell ref="F32:Q32"/>
    <mergeCell ref="F33:Q33"/>
    <mergeCell ref="F34:Q34"/>
    <mergeCell ref="F35:Q35"/>
    <mergeCell ref="AK27:AP35"/>
    <mergeCell ref="F25:Q25"/>
    <mergeCell ref="A27:E35"/>
    <mergeCell ref="F27:Q27"/>
    <mergeCell ref="R27:T35"/>
    <mergeCell ref="U27:AB35"/>
    <mergeCell ref="A10:M11"/>
    <mergeCell ref="F26:Q26"/>
    <mergeCell ref="AW16:BH18"/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</sheetPr>
  <dimension ref="A1:BH51"/>
  <sheetViews>
    <sheetView view="pageBreakPreview" topLeftCell="A22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470</v>
      </c>
      <c r="B19" s="620"/>
      <c r="C19" s="620"/>
      <c r="D19" s="620"/>
      <c r="E19" s="621"/>
      <c r="F19" s="625" t="s">
        <v>471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15000</v>
      </c>
      <c r="AL19" s="635"/>
      <c r="AM19" s="635"/>
      <c r="AN19" s="635"/>
      <c r="AO19" s="635"/>
      <c r="AP19" s="636"/>
      <c r="AQ19" s="634">
        <f>R19*AK19</f>
        <v>30000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472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473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474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475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476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451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477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478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25" customHeight="1">
      <c r="A28" s="619" t="s">
        <v>490</v>
      </c>
      <c r="B28" s="620"/>
      <c r="C28" s="620"/>
      <c r="D28" s="620"/>
      <c r="E28" s="621"/>
      <c r="F28" s="625" t="s">
        <v>491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634"/>
      <c r="V28" s="635"/>
      <c r="W28" s="635"/>
      <c r="X28" s="635"/>
      <c r="Y28" s="635"/>
      <c r="Z28" s="635"/>
      <c r="AA28" s="635"/>
      <c r="AB28" s="636"/>
      <c r="AC28" s="634">
        <f>R28*U28</f>
        <v>0</v>
      </c>
      <c r="AD28" s="635"/>
      <c r="AE28" s="635"/>
      <c r="AF28" s="635"/>
      <c r="AG28" s="635"/>
      <c r="AH28" s="635"/>
      <c r="AI28" s="635"/>
      <c r="AJ28" s="636"/>
      <c r="AK28" s="634">
        <v>6500</v>
      </c>
      <c r="AL28" s="635"/>
      <c r="AM28" s="635"/>
      <c r="AN28" s="635"/>
      <c r="AO28" s="635"/>
      <c r="AP28" s="636"/>
      <c r="AQ28" s="634">
        <f>R28*AK28</f>
        <v>6500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448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467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1233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469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451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452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80"/>
      <c r="B35" s="681"/>
      <c r="C35" s="681"/>
      <c r="D35" s="681"/>
      <c r="E35" s="682"/>
      <c r="F35" s="674" t="s">
        <v>453</v>
      </c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86"/>
      <c r="R35" s="683"/>
      <c r="S35" s="684"/>
      <c r="T35" s="685"/>
      <c r="U35" s="677"/>
      <c r="V35" s="678"/>
      <c r="W35" s="678"/>
      <c r="X35" s="678"/>
      <c r="Y35" s="678"/>
      <c r="Z35" s="678"/>
      <c r="AA35" s="678"/>
      <c r="AB35" s="679"/>
      <c r="AC35" s="677"/>
      <c r="AD35" s="678"/>
      <c r="AE35" s="678"/>
      <c r="AF35" s="678"/>
      <c r="AG35" s="678"/>
      <c r="AH35" s="678"/>
      <c r="AI35" s="678"/>
      <c r="AJ35" s="679"/>
      <c r="AK35" s="677"/>
      <c r="AL35" s="678"/>
      <c r="AM35" s="678"/>
      <c r="AN35" s="678"/>
      <c r="AO35" s="678"/>
      <c r="AP35" s="679"/>
      <c r="AQ35" s="677"/>
      <c r="AR35" s="678"/>
      <c r="AS35" s="678"/>
      <c r="AT35" s="678"/>
      <c r="AU35" s="678"/>
      <c r="AV35" s="679"/>
      <c r="AW35" s="674"/>
      <c r="AX35" s="675"/>
      <c r="AY35" s="675"/>
      <c r="AZ35" s="675"/>
      <c r="BA35" s="675"/>
      <c r="BB35" s="675"/>
      <c r="BC35" s="675"/>
      <c r="BD35" s="675"/>
      <c r="BE35" s="675"/>
      <c r="BF35" s="675"/>
      <c r="BG35" s="675"/>
      <c r="BH35" s="676"/>
    </row>
    <row r="36" spans="1:60" ht="11.25" customHeight="1">
      <c r="A36" s="619" t="s">
        <v>608</v>
      </c>
      <c r="B36" s="620"/>
      <c r="C36" s="620"/>
      <c r="D36" s="620"/>
      <c r="E36" s="621"/>
      <c r="F36" s="625" t="s">
        <v>609</v>
      </c>
      <c r="G36" s="626"/>
      <c r="H36" s="626"/>
      <c r="I36" s="626"/>
      <c r="J36" s="626"/>
      <c r="K36" s="626"/>
      <c r="L36" s="626"/>
      <c r="M36" s="626"/>
      <c r="N36" s="626"/>
      <c r="O36" s="626"/>
      <c r="P36" s="626"/>
      <c r="Q36" s="627"/>
      <c r="R36" s="628">
        <v>5</v>
      </c>
      <c r="S36" s="629"/>
      <c r="T36" s="630"/>
      <c r="U36" s="634">
        <v>100000000</v>
      </c>
      <c r="V36" s="635"/>
      <c r="W36" s="635"/>
      <c r="X36" s="635"/>
      <c r="Y36" s="635"/>
      <c r="Z36" s="635"/>
      <c r="AA36" s="635"/>
      <c r="AB36" s="636"/>
      <c r="AC36" s="634">
        <f>R36*U36</f>
        <v>500000000</v>
      </c>
      <c r="AD36" s="635"/>
      <c r="AE36" s="635"/>
      <c r="AF36" s="635"/>
      <c r="AG36" s="635"/>
      <c r="AH36" s="635"/>
      <c r="AI36" s="635"/>
      <c r="AJ36" s="636"/>
      <c r="AK36" s="634"/>
      <c r="AL36" s="635"/>
      <c r="AM36" s="635"/>
      <c r="AN36" s="635"/>
      <c r="AO36" s="635"/>
      <c r="AP36" s="636"/>
      <c r="AQ36" s="634">
        <f>R36*AK36</f>
        <v>0</v>
      </c>
      <c r="AR36" s="635"/>
      <c r="AS36" s="635"/>
      <c r="AT36" s="635"/>
      <c r="AU36" s="635"/>
      <c r="AV36" s="636"/>
      <c r="AW36" s="640"/>
      <c r="AX36" s="641"/>
      <c r="AY36" s="641"/>
      <c r="AZ36" s="641"/>
      <c r="BA36" s="641"/>
      <c r="BB36" s="641"/>
      <c r="BC36" s="641"/>
      <c r="BD36" s="641"/>
      <c r="BE36" s="641"/>
      <c r="BF36" s="641"/>
      <c r="BG36" s="641"/>
      <c r="BH36" s="642"/>
    </row>
    <row r="37" spans="1:60" ht="11.65" customHeight="1">
      <c r="A37" s="622"/>
      <c r="B37" s="623"/>
      <c r="C37" s="623"/>
      <c r="D37" s="623"/>
      <c r="E37" s="624"/>
      <c r="F37" s="610" t="s">
        <v>610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611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613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612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25" customHeight="1">
      <c r="A41" s="619" t="s">
        <v>793</v>
      </c>
      <c r="B41" s="620"/>
      <c r="C41" s="620"/>
      <c r="D41" s="620"/>
      <c r="E41" s="621"/>
      <c r="F41" s="625" t="s">
        <v>792</v>
      </c>
      <c r="G41" s="626"/>
      <c r="H41" s="626"/>
      <c r="I41" s="626"/>
      <c r="J41" s="626"/>
      <c r="K41" s="626"/>
      <c r="L41" s="626"/>
      <c r="M41" s="626"/>
      <c r="N41" s="626"/>
      <c r="O41" s="626"/>
      <c r="P41" s="626"/>
      <c r="Q41" s="627"/>
      <c r="R41" s="628">
        <v>2</v>
      </c>
      <c r="S41" s="629"/>
      <c r="T41" s="630"/>
      <c r="U41" s="634">
        <v>300000000</v>
      </c>
      <c r="V41" s="635"/>
      <c r="W41" s="635"/>
      <c r="X41" s="635"/>
      <c r="Y41" s="635"/>
      <c r="Z41" s="635"/>
      <c r="AA41" s="635"/>
      <c r="AB41" s="636"/>
      <c r="AC41" s="634">
        <f>R41*U41</f>
        <v>600000000</v>
      </c>
      <c r="AD41" s="635"/>
      <c r="AE41" s="635"/>
      <c r="AF41" s="635"/>
      <c r="AG41" s="635"/>
      <c r="AH41" s="635"/>
      <c r="AI41" s="635"/>
      <c r="AJ41" s="636"/>
      <c r="AK41" s="634"/>
      <c r="AL41" s="635"/>
      <c r="AM41" s="635"/>
      <c r="AN41" s="635"/>
      <c r="AO41" s="635"/>
      <c r="AP41" s="636"/>
      <c r="AQ41" s="634">
        <f>R41*AK41</f>
        <v>0</v>
      </c>
      <c r="AR41" s="635"/>
      <c r="AS41" s="635"/>
      <c r="AT41" s="635"/>
      <c r="AU41" s="635"/>
      <c r="AV41" s="636"/>
      <c r="AW41" s="640"/>
      <c r="AX41" s="641"/>
      <c r="AY41" s="641"/>
      <c r="AZ41" s="641"/>
      <c r="BA41" s="641"/>
      <c r="BB41" s="641"/>
      <c r="BC41" s="641"/>
      <c r="BD41" s="641"/>
      <c r="BE41" s="641"/>
      <c r="BF41" s="641"/>
      <c r="BG41" s="641"/>
      <c r="BH41" s="642"/>
    </row>
    <row r="42" spans="1:60" ht="11.25" customHeight="1">
      <c r="A42" s="622"/>
      <c r="B42" s="623"/>
      <c r="C42" s="623"/>
      <c r="D42" s="623"/>
      <c r="E42" s="624"/>
      <c r="F42" s="696" t="s">
        <v>936</v>
      </c>
      <c r="G42" s="697"/>
      <c r="H42" s="697"/>
      <c r="I42" s="697"/>
      <c r="J42" s="697"/>
      <c r="K42" s="697"/>
      <c r="L42" s="697"/>
      <c r="M42" s="697"/>
      <c r="N42" s="697"/>
      <c r="O42" s="697"/>
      <c r="P42" s="697"/>
      <c r="Q42" s="698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25" customHeight="1">
      <c r="A43" s="622"/>
      <c r="B43" s="623"/>
      <c r="C43" s="623"/>
      <c r="D43" s="623"/>
      <c r="E43" s="624"/>
      <c r="F43" s="696" t="s">
        <v>614</v>
      </c>
      <c r="G43" s="697"/>
      <c r="H43" s="697"/>
      <c r="I43" s="697"/>
      <c r="J43" s="697"/>
      <c r="K43" s="697"/>
      <c r="L43" s="697"/>
      <c r="M43" s="697"/>
      <c r="N43" s="697"/>
      <c r="O43" s="697"/>
      <c r="P43" s="697"/>
      <c r="Q43" s="698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448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794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795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451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 t="s">
        <v>452</v>
      </c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80"/>
      <c r="B49" s="681"/>
      <c r="C49" s="681"/>
      <c r="D49" s="681"/>
      <c r="E49" s="682"/>
      <c r="F49" s="674" t="s">
        <v>453</v>
      </c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86"/>
      <c r="R49" s="683"/>
      <c r="S49" s="684"/>
      <c r="T49" s="685"/>
      <c r="U49" s="677"/>
      <c r="V49" s="678"/>
      <c r="W49" s="678"/>
      <c r="X49" s="678"/>
      <c r="Y49" s="678"/>
      <c r="Z49" s="678"/>
      <c r="AA49" s="678"/>
      <c r="AB49" s="679"/>
      <c r="AC49" s="677"/>
      <c r="AD49" s="678"/>
      <c r="AE49" s="678"/>
      <c r="AF49" s="678"/>
      <c r="AG49" s="678"/>
      <c r="AH49" s="678"/>
      <c r="AI49" s="678"/>
      <c r="AJ49" s="679"/>
      <c r="AK49" s="677"/>
      <c r="AL49" s="678"/>
      <c r="AM49" s="678"/>
      <c r="AN49" s="678"/>
      <c r="AO49" s="678"/>
      <c r="AP49" s="679"/>
      <c r="AQ49" s="677"/>
      <c r="AR49" s="678"/>
      <c r="AS49" s="678"/>
      <c r="AT49" s="678"/>
      <c r="AU49" s="678"/>
      <c r="AV49" s="679"/>
      <c r="AW49" s="674"/>
      <c r="AX49" s="675"/>
      <c r="AY49" s="675"/>
      <c r="AZ49" s="675"/>
      <c r="BA49" s="675"/>
      <c r="BB49" s="675"/>
      <c r="BC49" s="675"/>
      <c r="BD49" s="675"/>
      <c r="BE49" s="675"/>
      <c r="BF49" s="675"/>
      <c r="BG49" s="675"/>
      <c r="BH49" s="676"/>
    </row>
    <row r="50" spans="1:60" ht="11.65" customHeight="1">
      <c r="A50" s="299"/>
      <c r="B50" s="300"/>
      <c r="C50" s="300"/>
      <c r="D50" s="300"/>
      <c r="E50" s="300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82"/>
      <c r="V50" s="370"/>
      <c r="W50" s="370"/>
      <c r="X50" s="370"/>
      <c r="Y50" s="370"/>
      <c r="Z50" s="370"/>
      <c r="AA50" s="370"/>
      <c r="AB50" s="370"/>
      <c r="AC50" s="372"/>
      <c r="AD50" s="372"/>
      <c r="AE50" s="372"/>
      <c r="AF50" s="372"/>
      <c r="AG50" s="372"/>
      <c r="AH50" s="372"/>
      <c r="AI50" s="372"/>
      <c r="AJ50" s="372"/>
      <c r="AK50" s="382"/>
      <c r="AL50" s="370"/>
      <c r="AM50" s="370"/>
      <c r="AN50" s="370"/>
      <c r="AO50" s="370"/>
      <c r="AP50" s="370"/>
      <c r="AQ50" s="372"/>
      <c r="AR50" s="372"/>
      <c r="AS50" s="372"/>
      <c r="AT50" s="372"/>
      <c r="AU50" s="372"/>
      <c r="AV50" s="372"/>
      <c r="AW50" s="301"/>
      <c r="AX50" s="301"/>
      <c r="AY50" s="301"/>
      <c r="AZ50" s="301"/>
      <c r="BA50" s="301"/>
      <c r="BB50" s="301"/>
      <c r="BC50" s="301"/>
      <c r="BD50" s="301"/>
      <c r="BE50" s="301"/>
      <c r="BF50" s="301"/>
      <c r="BG50" s="301"/>
      <c r="BH50" s="310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83"/>
      <c r="V51" s="383"/>
      <c r="W51" s="383"/>
      <c r="X51" s="383"/>
      <c r="Y51" s="383"/>
      <c r="Z51" s="383"/>
      <c r="AA51" s="383"/>
      <c r="AB51" s="383"/>
      <c r="AC51" s="384"/>
      <c r="AD51" s="384"/>
      <c r="AE51" s="384"/>
      <c r="AF51" s="384"/>
      <c r="AG51" s="384"/>
      <c r="AH51" s="384"/>
      <c r="AI51" s="384"/>
      <c r="AJ51" s="384"/>
      <c r="AK51" s="383"/>
      <c r="AL51" s="383"/>
      <c r="AM51" s="383"/>
      <c r="AN51" s="383"/>
      <c r="AO51" s="383"/>
      <c r="AP51" s="383"/>
      <c r="AQ51" s="384"/>
      <c r="AR51" s="384"/>
      <c r="AS51" s="384"/>
      <c r="AT51" s="384"/>
      <c r="AU51" s="384"/>
      <c r="AV51" s="38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4">
    <mergeCell ref="U28:AB35"/>
    <mergeCell ref="AW28:BH35"/>
    <mergeCell ref="F29:Q29"/>
    <mergeCell ref="F30:Q30"/>
    <mergeCell ref="F31:Q31"/>
    <mergeCell ref="F32:Q32"/>
    <mergeCell ref="F33:Q33"/>
    <mergeCell ref="F34:Q34"/>
    <mergeCell ref="F35:Q35"/>
    <mergeCell ref="AC28:AJ35"/>
    <mergeCell ref="AK28:AP35"/>
    <mergeCell ref="AQ28:AV35"/>
    <mergeCell ref="F25:Q25"/>
    <mergeCell ref="F27:Q27"/>
    <mergeCell ref="A28:E35"/>
    <mergeCell ref="F28:Q28"/>
    <mergeCell ref="R28:T35"/>
    <mergeCell ref="A10:M11"/>
    <mergeCell ref="F26:Q26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0:Q20"/>
    <mergeCell ref="F21:Q21"/>
    <mergeCell ref="F22:Q22"/>
    <mergeCell ref="F23:Q23"/>
    <mergeCell ref="F24:Q24"/>
    <mergeCell ref="AQ16:AV18"/>
    <mergeCell ref="N11:S11"/>
    <mergeCell ref="T11:Y11"/>
    <mergeCell ref="Z11:AE11"/>
    <mergeCell ref="AF11:AK11"/>
    <mergeCell ref="AL11:AQ11"/>
    <mergeCell ref="AW10:BA11"/>
    <mergeCell ref="BB10:BC11"/>
    <mergeCell ref="BD10:BE11"/>
    <mergeCell ref="BF10:BG11"/>
    <mergeCell ref="AR11:AV11"/>
    <mergeCell ref="A1:M4"/>
    <mergeCell ref="N1:AV6"/>
    <mergeCell ref="AW1:BH4"/>
    <mergeCell ref="A5:M6"/>
    <mergeCell ref="AW5:BH6"/>
    <mergeCell ref="AW7:BH9"/>
    <mergeCell ref="A36:E40"/>
    <mergeCell ref="F36:Q36"/>
    <mergeCell ref="R36:T40"/>
    <mergeCell ref="U36:AB40"/>
    <mergeCell ref="AC36:AJ40"/>
    <mergeCell ref="AK36:AP40"/>
    <mergeCell ref="AQ36:AV40"/>
    <mergeCell ref="AW36:BH40"/>
    <mergeCell ref="F37:Q37"/>
    <mergeCell ref="F38:Q38"/>
    <mergeCell ref="F39:Q39"/>
    <mergeCell ref="F40:Q40"/>
    <mergeCell ref="N10:S10"/>
    <mergeCell ref="T10:Y10"/>
    <mergeCell ref="Z10:AE10"/>
    <mergeCell ref="A41:E49"/>
    <mergeCell ref="R41:T49"/>
    <mergeCell ref="U41:AB49"/>
    <mergeCell ref="A7:M9"/>
    <mergeCell ref="N7:AV9"/>
    <mergeCell ref="AF10:AK10"/>
    <mergeCell ref="AL10:AQ10"/>
    <mergeCell ref="AR10:AV10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W41:BH49"/>
    <mergeCell ref="F45:Q45"/>
    <mergeCell ref="F46:Q46"/>
    <mergeCell ref="F47:Q47"/>
    <mergeCell ref="F48:Q48"/>
    <mergeCell ref="F49:Q49"/>
    <mergeCell ref="F43:Q43"/>
    <mergeCell ref="F41:Q41"/>
    <mergeCell ref="F44:Q44"/>
    <mergeCell ref="F42:Q42"/>
    <mergeCell ref="AC41:AJ49"/>
    <mergeCell ref="AK41:AP49"/>
    <mergeCell ref="AQ41:AV49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D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508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1175</v>
      </c>
      <c r="B19" s="620"/>
      <c r="C19" s="620"/>
      <c r="D19" s="620"/>
      <c r="E19" s="621"/>
      <c r="F19" s="625" t="s">
        <v>1174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>
        <v>250000000</v>
      </c>
      <c r="V19" s="635"/>
      <c r="W19" s="635"/>
      <c r="X19" s="635"/>
      <c r="Y19" s="635"/>
      <c r="Z19" s="635"/>
      <c r="AA19" s="635"/>
      <c r="AB19" s="636"/>
      <c r="AC19" s="634">
        <f>R19*U19</f>
        <v>500000000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706" t="s">
        <v>1177</v>
      </c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25" customHeight="1">
      <c r="A20" s="622"/>
      <c r="B20" s="623"/>
      <c r="C20" s="623"/>
      <c r="D20" s="623"/>
      <c r="E20" s="624"/>
      <c r="F20" s="696" t="s">
        <v>1201</v>
      </c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8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448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1176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795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451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452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453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77"/>
      <c r="V26" s="678"/>
      <c r="W26" s="678"/>
      <c r="X26" s="678"/>
      <c r="Y26" s="678"/>
      <c r="Z26" s="678"/>
      <c r="AA26" s="678"/>
      <c r="AB26" s="679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1198</v>
      </c>
      <c r="B27" s="620"/>
      <c r="C27" s="620"/>
      <c r="D27" s="620"/>
      <c r="E27" s="621"/>
      <c r="F27" s="625" t="s">
        <v>1199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34">
        <v>100000000</v>
      </c>
      <c r="V27" s="635"/>
      <c r="W27" s="635"/>
      <c r="X27" s="635"/>
      <c r="Y27" s="635"/>
      <c r="Z27" s="635"/>
      <c r="AA27" s="635"/>
      <c r="AB27" s="636"/>
      <c r="AC27" s="634">
        <f>R27*U27</f>
        <v>100000000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610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1200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613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612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299"/>
      <c r="B32" s="300"/>
      <c r="C32" s="300"/>
      <c r="D32" s="300"/>
      <c r="E32" s="300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607" t="s">
        <v>303</v>
      </c>
      <c r="V32" s="608"/>
      <c r="W32" s="608"/>
      <c r="X32" s="608"/>
      <c r="Y32" s="608"/>
      <c r="Z32" s="608"/>
      <c r="AA32" s="608"/>
      <c r="AB32" s="608"/>
      <c r="AC32" s="609">
        <f>SUM('PUMPS-C'!AC19:AJ50)+SUM('PUMPS-C (2)'!AC19:AJ44)+SUM('PUMPS-C (3)'!AC19:AJ49)+SUM('PUMPS-C (4)'!AC19:AJ31)</f>
        <v>1700000000</v>
      </c>
      <c r="AD32" s="609"/>
      <c r="AE32" s="609"/>
      <c r="AF32" s="609"/>
      <c r="AG32" s="609"/>
      <c r="AH32" s="609"/>
      <c r="AI32" s="609"/>
      <c r="AJ32" s="609"/>
      <c r="AK32" s="607" t="s">
        <v>304</v>
      </c>
      <c r="AL32" s="608"/>
      <c r="AM32" s="608"/>
      <c r="AN32" s="608"/>
      <c r="AO32" s="608"/>
      <c r="AP32" s="608"/>
      <c r="AQ32" s="609">
        <f>SUM('PUMPS-C'!AQ19:AV50)+SUM('PUMPS-C (2)'!AQ19:AV44)+SUM('PUMPS-C (3)'!AQ19:AV49)+SUM('PUMPS-C (4)'!AQ19:AV31)</f>
        <v>243000</v>
      </c>
      <c r="AR32" s="609"/>
      <c r="AS32" s="609"/>
      <c r="AT32" s="609"/>
      <c r="AU32" s="609"/>
      <c r="AV32" s="609"/>
      <c r="AW32" s="309"/>
      <c r="AX32" s="301"/>
      <c r="AY32" s="301"/>
      <c r="AZ32" s="301"/>
      <c r="BA32" s="301"/>
      <c r="BB32" s="301"/>
      <c r="BC32" s="301"/>
      <c r="BD32" s="301"/>
      <c r="BE32" s="301"/>
      <c r="BF32" s="301"/>
      <c r="BG32" s="301"/>
      <c r="BH32" s="310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2"/>
      <c r="U33" s="608"/>
      <c r="V33" s="608"/>
      <c r="W33" s="608"/>
      <c r="X33" s="608"/>
      <c r="Y33" s="608"/>
      <c r="Z33" s="608"/>
      <c r="AA33" s="608"/>
      <c r="AB33" s="608"/>
      <c r="AC33" s="609"/>
      <c r="AD33" s="609"/>
      <c r="AE33" s="609"/>
      <c r="AF33" s="609"/>
      <c r="AG33" s="609"/>
      <c r="AH33" s="609"/>
      <c r="AI33" s="609"/>
      <c r="AJ33" s="609"/>
      <c r="AK33" s="608"/>
      <c r="AL33" s="608"/>
      <c r="AM33" s="608"/>
      <c r="AN33" s="608"/>
      <c r="AO33" s="608"/>
      <c r="AP33" s="608"/>
      <c r="AQ33" s="609"/>
      <c r="AR33" s="609"/>
      <c r="AS33" s="609"/>
      <c r="AT33" s="609"/>
      <c r="AU33" s="609"/>
      <c r="AV33" s="609"/>
      <c r="AW33" s="291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2" customHeight="1">
      <c r="A34" s="317"/>
      <c r="BH34" s="318"/>
    </row>
    <row r="35" spans="1:60" ht="12" customHeight="1">
      <c r="A35" s="317"/>
      <c r="BH35" s="318"/>
    </row>
    <row r="36" spans="1:60" ht="12" customHeight="1">
      <c r="A36" s="317"/>
      <c r="BH36" s="318"/>
    </row>
    <row r="37" spans="1:60" ht="12" customHeight="1">
      <c r="A37" s="317"/>
      <c r="BH37" s="318"/>
    </row>
    <row r="38" spans="1:60" ht="12" customHeight="1">
      <c r="A38" s="317"/>
      <c r="BH38" s="318"/>
    </row>
    <row r="39" spans="1:60" ht="12" customHeight="1">
      <c r="A39" s="317"/>
      <c r="BH39" s="318"/>
    </row>
    <row r="40" spans="1:60" ht="12" customHeight="1">
      <c r="A40" s="317"/>
      <c r="BH40" s="318"/>
    </row>
    <row r="41" spans="1:60" ht="12" customHeight="1">
      <c r="A41" s="317"/>
      <c r="BH41" s="318"/>
    </row>
    <row r="42" spans="1:60" ht="12" customHeight="1">
      <c r="A42" s="317"/>
      <c r="BH42" s="318"/>
    </row>
    <row r="43" spans="1:60" ht="12" customHeight="1">
      <c r="A43" s="317"/>
      <c r="BH43" s="318"/>
    </row>
    <row r="44" spans="1:60" ht="12" customHeight="1">
      <c r="A44" s="317"/>
      <c r="BH44" s="318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2" customHeight="1" thickBot="1">
      <c r="A51" s="319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1"/>
    </row>
  </sheetData>
  <mergeCells count="66">
    <mergeCell ref="U32:AB33"/>
    <mergeCell ref="AC32:AJ33"/>
    <mergeCell ref="AK32:AP33"/>
    <mergeCell ref="AQ32:AV33"/>
    <mergeCell ref="AQ19:AV26"/>
    <mergeCell ref="AQ27:AV31"/>
    <mergeCell ref="F19:Q19"/>
    <mergeCell ref="R19:T26"/>
    <mergeCell ref="U19:AB26"/>
    <mergeCell ref="AC19:AJ26"/>
    <mergeCell ref="AW19:BH26"/>
    <mergeCell ref="F20:Q20"/>
    <mergeCell ref="F21:Q21"/>
    <mergeCell ref="F22:Q22"/>
    <mergeCell ref="F23:Q23"/>
    <mergeCell ref="F24:Q24"/>
    <mergeCell ref="F25:Q25"/>
    <mergeCell ref="F26:Q26"/>
    <mergeCell ref="AK19:AP26"/>
    <mergeCell ref="AW10:BA11"/>
    <mergeCell ref="BB10:BC11"/>
    <mergeCell ref="BD10:BE11"/>
    <mergeCell ref="BF10:BG11"/>
    <mergeCell ref="AW16:BH18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W1:BH4"/>
    <mergeCell ref="A5:M6"/>
    <mergeCell ref="AW5:BH6"/>
    <mergeCell ref="A7:M9"/>
    <mergeCell ref="N7:AV9"/>
    <mergeCell ref="AW7:BH9"/>
    <mergeCell ref="A27:E31"/>
    <mergeCell ref="F27:Q27"/>
    <mergeCell ref="AL10:AQ10"/>
    <mergeCell ref="A1:M4"/>
    <mergeCell ref="N1:AV6"/>
    <mergeCell ref="A10:M11"/>
    <mergeCell ref="N10:S10"/>
    <mergeCell ref="T10:Y10"/>
    <mergeCell ref="Z10:AE10"/>
    <mergeCell ref="AF10:AK10"/>
    <mergeCell ref="AR10:AV10"/>
    <mergeCell ref="AR11:AV11"/>
    <mergeCell ref="Z11:AE11"/>
    <mergeCell ref="AF11:AK11"/>
    <mergeCell ref="AL11:AQ11"/>
    <mergeCell ref="A19:E26"/>
    <mergeCell ref="AW27:BH31"/>
    <mergeCell ref="F28:Q28"/>
    <mergeCell ref="F29:Q29"/>
    <mergeCell ref="F30:Q30"/>
    <mergeCell ref="F31:Q31"/>
    <mergeCell ref="R27:T31"/>
    <mergeCell ref="U27:AB31"/>
    <mergeCell ref="AC27:AJ31"/>
    <mergeCell ref="AK27:AP31"/>
  </mergeCells>
  <dataValidations disablePrompts="1" count="1">
    <dataValidation type="list" allowBlank="1" showInputMessage="1" showErrorMessage="1" sqref="WDJ983049:WDK983052 BE65548:BF65551 LA65545:LB65548 UW65545:UX65548 AES65545:AET65548 AOO65545:AOP65548 AYK65545:AYL65548 BIG65545:BIH65548 BSC65545:BSD65548 CBY65545:CBZ65548 CLU65545:CLV65548 CVQ65545:CVR65548 DFM65545:DFN65548 DPI65545:DPJ65548 DZE65545:DZF65548 EJA65545:EJB65548 ESW65545:ESX65548 FCS65545:FCT65548 FMO65545:FMP65548 FWK65545:FWL65548 GGG65545:GGH65548 GQC65545:GQD65548 GZY65545:GZZ65548 HJU65545:HJV65548 HTQ65545:HTR65548 IDM65545:IDN65548 INI65545:INJ65548 IXE65545:IXF65548 JHA65545:JHB65548 JQW65545:JQX65548 KAS65545:KAT65548 KKO65545:KKP65548 KUK65545:KUL65548 LEG65545:LEH65548 LOC65545:LOD65548 LXY65545:LXZ65548 MHU65545:MHV65548 MRQ65545:MRR65548 NBM65545:NBN65548 NLI65545:NLJ65548 NVE65545:NVF65548 OFA65545:OFB65548 OOW65545:OOX65548 OYS65545:OYT65548 PIO65545:PIP65548 PSK65545:PSL65548 QCG65545:QCH65548 QMC65545:QMD65548 QVY65545:QVZ65548 RFU65545:RFV65548 RPQ65545:RPR65548 RZM65545:RZN65548 SJI65545:SJJ65548 STE65545:STF65548 TDA65545:TDB65548 TMW65545:TMX65548 TWS65545:TWT65548 UGO65545:UGP65548 UQK65545:UQL65548 VAG65545:VAH65548 VKC65545:VKD65548 VTY65545:VTZ65548 WDU65545:WDV65548 WNQ65545:WNR65548 WXM65545:WXN65548 BE131084:BF131087 LA131081:LB131084 UW131081:UX131084 AES131081:AET131084 AOO131081:AOP131084 AYK131081:AYL131084 BIG131081:BIH131084 BSC131081:BSD131084 CBY131081:CBZ131084 CLU131081:CLV131084 CVQ131081:CVR131084 DFM131081:DFN131084 DPI131081:DPJ131084 DZE131081:DZF131084 EJA131081:EJB131084 ESW131081:ESX131084 FCS131081:FCT131084 FMO131081:FMP131084 FWK131081:FWL131084 GGG131081:GGH131084 GQC131081:GQD131084 GZY131081:GZZ131084 HJU131081:HJV131084 HTQ131081:HTR131084 IDM131081:IDN131084 INI131081:INJ131084 IXE131081:IXF131084 JHA131081:JHB131084 JQW131081:JQX131084 KAS131081:KAT131084 KKO131081:KKP131084 KUK131081:KUL131084 LEG131081:LEH131084 LOC131081:LOD131084 LXY131081:LXZ131084 MHU131081:MHV131084 MRQ131081:MRR131084 NBM131081:NBN131084 NLI131081:NLJ131084 NVE131081:NVF131084 OFA131081:OFB131084 OOW131081:OOX131084 OYS131081:OYT131084 PIO131081:PIP131084 PSK131081:PSL131084 QCG131081:QCH131084 QMC131081:QMD131084 QVY131081:QVZ131084 RFU131081:RFV131084 RPQ131081:RPR131084 RZM131081:RZN131084 SJI131081:SJJ131084 STE131081:STF131084 TDA131081:TDB131084 TMW131081:TMX131084 TWS131081:TWT131084 UGO131081:UGP131084 UQK131081:UQL131084 VAG131081:VAH131084 VKC131081:VKD131084 VTY131081:VTZ131084 WDU131081:WDV131084 WNQ131081:WNR131084 WXM131081:WXN131084 BE196620:BF196623 LA196617:LB196620 UW196617:UX196620 AES196617:AET196620 AOO196617:AOP196620 AYK196617:AYL196620 BIG196617:BIH196620 BSC196617:BSD196620 CBY196617:CBZ196620 CLU196617:CLV196620 CVQ196617:CVR196620 DFM196617:DFN196620 DPI196617:DPJ196620 DZE196617:DZF196620 EJA196617:EJB196620 ESW196617:ESX196620 FCS196617:FCT196620 FMO196617:FMP196620 FWK196617:FWL196620 GGG196617:GGH196620 GQC196617:GQD196620 GZY196617:GZZ196620 HJU196617:HJV196620 HTQ196617:HTR196620 IDM196617:IDN196620 INI196617:INJ196620 IXE196617:IXF196620 JHA196617:JHB196620 JQW196617:JQX196620 KAS196617:KAT196620 KKO196617:KKP196620 KUK196617:KUL196620 LEG196617:LEH196620 LOC196617:LOD196620 LXY196617:LXZ196620 MHU196617:MHV196620 MRQ196617:MRR196620 NBM196617:NBN196620 NLI196617:NLJ196620 NVE196617:NVF196620 OFA196617:OFB196620 OOW196617:OOX196620 OYS196617:OYT196620 PIO196617:PIP196620 PSK196617:PSL196620 QCG196617:QCH196620 QMC196617:QMD196620 QVY196617:QVZ196620 RFU196617:RFV196620 RPQ196617:RPR196620 RZM196617:RZN196620 SJI196617:SJJ196620 STE196617:STF196620 TDA196617:TDB196620 TMW196617:TMX196620 TWS196617:TWT196620 UGO196617:UGP196620 UQK196617:UQL196620 VAG196617:VAH196620 VKC196617:VKD196620 VTY196617:VTZ196620 WDU196617:WDV196620 WNQ196617:WNR196620 WXM196617:WXN196620 BE262156:BF262159 LA262153:LB262156 UW262153:UX262156 AES262153:AET262156 AOO262153:AOP262156 AYK262153:AYL262156 BIG262153:BIH262156 BSC262153:BSD262156 CBY262153:CBZ262156 CLU262153:CLV262156 CVQ262153:CVR262156 DFM262153:DFN262156 DPI262153:DPJ262156 DZE262153:DZF262156 EJA262153:EJB262156 ESW262153:ESX262156 FCS262153:FCT262156 FMO262153:FMP262156 FWK262153:FWL262156 GGG262153:GGH262156 GQC262153:GQD262156 GZY262153:GZZ262156 HJU262153:HJV262156 HTQ262153:HTR262156 IDM262153:IDN262156 INI262153:INJ262156 IXE262153:IXF262156 JHA262153:JHB262156 JQW262153:JQX262156 KAS262153:KAT262156 KKO262153:KKP262156 KUK262153:KUL262156 LEG262153:LEH262156 LOC262153:LOD262156 LXY262153:LXZ262156 MHU262153:MHV262156 MRQ262153:MRR262156 NBM262153:NBN262156 NLI262153:NLJ262156 NVE262153:NVF262156 OFA262153:OFB262156 OOW262153:OOX262156 OYS262153:OYT262156 PIO262153:PIP262156 PSK262153:PSL262156 QCG262153:QCH262156 QMC262153:QMD262156 QVY262153:QVZ262156 RFU262153:RFV262156 RPQ262153:RPR262156 RZM262153:RZN262156 SJI262153:SJJ262156 STE262153:STF262156 TDA262153:TDB262156 TMW262153:TMX262156 TWS262153:TWT262156 UGO262153:UGP262156 UQK262153:UQL262156 VAG262153:VAH262156 VKC262153:VKD262156 VTY262153:VTZ262156 WDU262153:WDV262156 WNQ262153:WNR262156 WXM262153:WXN262156 BE327692:BF327695 LA327689:LB327692 UW327689:UX327692 AES327689:AET327692 AOO327689:AOP327692 AYK327689:AYL327692 BIG327689:BIH327692 BSC327689:BSD327692 CBY327689:CBZ327692 CLU327689:CLV327692 CVQ327689:CVR327692 DFM327689:DFN327692 DPI327689:DPJ327692 DZE327689:DZF327692 EJA327689:EJB327692 ESW327689:ESX327692 FCS327689:FCT327692 FMO327689:FMP327692 FWK327689:FWL327692 GGG327689:GGH327692 GQC327689:GQD327692 GZY327689:GZZ327692 HJU327689:HJV327692 HTQ327689:HTR327692 IDM327689:IDN327692 INI327689:INJ327692 IXE327689:IXF327692 JHA327689:JHB327692 JQW327689:JQX327692 KAS327689:KAT327692 KKO327689:KKP327692 KUK327689:KUL327692 LEG327689:LEH327692 LOC327689:LOD327692 LXY327689:LXZ327692 MHU327689:MHV327692 MRQ327689:MRR327692 NBM327689:NBN327692 NLI327689:NLJ327692 NVE327689:NVF327692 OFA327689:OFB327692 OOW327689:OOX327692 OYS327689:OYT327692 PIO327689:PIP327692 PSK327689:PSL327692 QCG327689:QCH327692 QMC327689:QMD327692 QVY327689:QVZ327692 RFU327689:RFV327692 RPQ327689:RPR327692 RZM327689:RZN327692 SJI327689:SJJ327692 STE327689:STF327692 TDA327689:TDB327692 TMW327689:TMX327692 TWS327689:TWT327692 UGO327689:UGP327692 UQK327689:UQL327692 VAG327689:VAH327692 VKC327689:VKD327692 VTY327689:VTZ327692 WDU327689:WDV327692 WNQ327689:WNR327692 WXM327689:WXN327692 BE393228:BF393231 LA393225:LB393228 UW393225:UX393228 AES393225:AET393228 AOO393225:AOP393228 AYK393225:AYL393228 BIG393225:BIH393228 BSC393225:BSD393228 CBY393225:CBZ393228 CLU393225:CLV393228 CVQ393225:CVR393228 DFM393225:DFN393228 DPI393225:DPJ393228 DZE393225:DZF393228 EJA393225:EJB393228 ESW393225:ESX393228 FCS393225:FCT393228 FMO393225:FMP393228 FWK393225:FWL393228 GGG393225:GGH393228 GQC393225:GQD393228 GZY393225:GZZ393228 HJU393225:HJV393228 HTQ393225:HTR393228 IDM393225:IDN393228 INI393225:INJ393228 IXE393225:IXF393228 JHA393225:JHB393228 JQW393225:JQX393228 KAS393225:KAT393228 KKO393225:KKP393228 KUK393225:KUL393228 LEG393225:LEH393228 LOC393225:LOD393228 LXY393225:LXZ393228 MHU393225:MHV393228 MRQ393225:MRR393228 NBM393225:NBN393228 NLI393225:NLJ393228 NVE393225:NVF393228 OFA393225:OFB393228 OOW393225:OOX393228 OYS393225:OYT393228 PIO393225:PIP393228 PSK393225:PSL393228 QCG393225:QCH393228 QMC393225:QMD393228 QVY393225:QVZ393228 RFU393225:RFV393228 RPQ393225:RPR393228 RZM393225:RZN393228 SJI393225:SJJ393228 STE393225:STF393228 TDA393225:TDB393228 TMW393225:TMX393228 TWS393225:TWT393228 UGO393225:UGP393228 UQK393225:UQL393228 VAG393225:VAH393228 VKC393225:VKD393228 VTY393225:VTZ393228 WDU393225:WDV393228 WNQ393225:WNR393228 WXM393225:WXN393228 BE458764:BF458767 LA458761:LB458764 UW458761:UX458764 AES458761:AET458764 AOO458761:AOP458764 AYK458761:AYL458764 BIG458761:BIH458764 BSC458761:BSD458764 CBY458761:CBZ458764 CLU458761:CLV458764 CVQ458761:CVR458764 DFM458761:DFN458764 DPI458761:DPJ458764 DZE458761:DZF458764 EJA458761:EJB458764 ESW458761:ESX458764 FCS458761:FCT458764 FMO458761:FMP458764 FWK458761:FWL458764 GGG458761:GGH458764 GQC458761:GQD458764 GZY458761:GZZ458764 HJU458761:HJV458764 HTQ458761:HTR458764 IDM458761:IDN458764 INI458761:INJ458764 IXE458761:IXF458764 JHA458761:JHB458764 JQW458761:JQX458764 KAS458761:KAT458764 KKO458761:KKP458764 KUK458761:KUL458764 LEG458761:LEH458764 LOC458761:LOD458764 LXY458761:LXZ458764 MHU458761:MHV458764 MRQ458761:MRR458764 NBM458761:NBN458764 NLI458761:NLJ458764 NVE458761:NVF458764 OFA458761:OFB458764 OOW458761:OOX458764 OYS458761:OYT458764 PIO458761:PIP458764 PSK458761:PSL458764 QCG458761:QCH458764 QMC458761:QMD458764 QVY458761:QVZ458764 RFU458761:RFV458764 RPQ458761:RPR458764 RZM458761:RZN458764 SJI458761:SJJ458764 STE458761:STF458764 TDA458761:TDB458764 TMW458761:TMX458764 TWS458761:TWT458764 UGO458761:UGP458764 UQK458761:UQL458764 VAG458761:VAH458764 VKC458761:VKD458764 VTY458761:VTZ458764 WDU458761:WDV458764 WNQ458761:WNR458764 WXM458761:WXN458764 BE524300:BF524303 LA524297:LB524300 UW524297:UX524300 AES524297:AET524300 AOO524297:AOP524300 AYK524297:AYL524300 BIG524297:BIH524300 BSC524297:BSD524300 CBY524297:CBZ524300 CLU524297:CLV524300 CVQ524297:CVR524300 DFM524297:DFN524300 DPI524297:DPJ524300 DZE524297:DZF524300 EJA524297:EJB524300 ESW524297:ESX524300 FCS524297:FCT524300 FMO524297:FMP524300 FWK524297:FWL524300 GGG524297:GGH524300 GQC524297:GQD524300 GZY524297:GZZ524300 HJU524297:HJV524300 HTQ524297:HTR524300 IDM524297:IDN524300 INI524297:INJ524300 IXE524297:IXF524300 JHA524297:JHB524300 JQW524297:JQX524300 KAS524297:KAT524300 KKO524297:KKP524300 KUK524297:KUL524300 LEG524297:LEH524300 LOC524297:LOD524300 LXY524297:LXZ524300 MHU524297:MHV524300 MRQ524297:MRR524300 NBM524297:NBN524300 NLI524297:NLJ524300 NVE524297:NVF524300 OFA524297:OFB524300 OOW524297:OOX524300 OYS524297:OYT524300 PIO524297:PIP524300 PSK524297:PSL524300 QCG524297:QCH524300 QMC524297:QMD524300 QVY524297:QVZ524300 RFU524297:RFV524300 RPQ524297:RPR524300 RZM524297:RZN524300 SJI524297:SJJ524300 STE524297:STF524300 TDA524297:TDB524300 TMW524297:TMX524300 TWS524297:TWT524300 UGO524297:UGP524300 UQK524297:UQL524300 VAG524297:VAH524300 VKC524297:VKD524300 VTY524297:VTZ524300 WDU524297:WDV524300 WNQ524297:WNR524300 WXM524297:WXN524300 BE589836:BF589839 LA589833:LB589836 UW589833:UX589836 AES589833:AET589836 AOO589833:AOP589836 AYK589833:AYL589836 BIG589833:BIH589836 BSC589833:BSD589836 CBY589833:CBZ589836 CLU589833:CLV589836 CVQ589833:CVR589836 DFM589833:DFN589836 DPI589833:DPJ589836 DZE589833:DZF589836 EJA589833:EJB589836 ESW589833:ESX589836 FCS589833:FCT589836 FMO589833:FMP589836 FWK589833:FWL589836 GGG589833:GGH589836 GQC589833:GQD589836 GZY589833:GZZ589836 HJU589833:HJV589836 HTQ589833:HTR589836 IDM589833:IDN589836 INI589833:INJ589836 IXE589833:IXF589836 JHA589833:JHB589836 JQW589833:JQX589836 KAS589833:KAT589836 KKO589833:KKP589836 KUK589833:KUL589836 LEG589833:LEH589836 LOC589833:LOD589836 LXY589833:LXZ589836 MHU589833:MHV589836 MRQ589833:MRR589836 NBM589833:NBN589836 NLI589833:NLJ589836 NVE589833:NVF589836 OFA589833:OFB589836 OOW589833:OOX589836 OYS589833:OYT589836 PIO589833:PIP589836 PSK589833:PSL589836 QCG589833:QCH589836 QMC589833:QMD589836 QVY589833:QVZ589836 RFU589833:RFV589836 RPQ589833:RPR589836 RZM589833:RZN589836 SJI589833:SJJ589836 STE589833:STF589836 TDA589833:TDB589836 TMW589833:TMX589836 TWS589833:TWT589836 UGO589833:UGP589836 UQK589833:UQL589836 VAG589833:VAH589836 VKC589833:VKD589836 VTY589833:VTZ589836 WDU589833:WDV589836 WNQ589833:WNR589836 WXM589833:WXN589836 BE655372:BF655375 LA655369:LB655372 UW655369:UX655372 AES655369:AET655372 AOO655369:AOP655372 AYK655369:AYL655372 BIG655369:BIH655372 BSC655369:BSD655372 CBY655369:CBZ655372 CLU655369:CLV655372 CVQ655369:CVR655372 DFM655369:DFN655372 DPI655369:DPJ655372 DZE655369:DZF655372 EJA655369:EJB655372 ESW655369:ESX655372 FCS655369:FCT655372 FMO655369:FMP655372 FWK655369:FWL655372 GGG655369:GGH655372 GQC655369:GQD655372 GZY655369:GZZ655372 HJU655369:HJV655372 HTQ655369:HTR655372 IDM655369:IDN655372 INI655369:INJ655372 IXE655369:IXF655372 JHA655369:JHB655372 JQW655369:JQX655372 KAS655369:KAT655372 KKO655369:KKP655372 KUK655369:KUL655372 LEG655369:LEH655372 LOC655369:LOD655372 LXY655369:LXZ655372 MHU655369:MHV655372 MRQ655369:MRR655372 NBM655369:NBN655372 NLI655369:NLJ655372 NVE655369:NVF655372 OFA655369:OFB655372 OOW655369:OOX655372 OYS655369:OYT655372 PIO655369:PIP655372 PSK655369:PSL655372 QCG655369:QCH655372 QMC655369:QMD655372 QVY655369:QVZ655372 RFU655369:RFV655372 RPQ655369:RPR655372 RZM655369:RZN655372 SJI655369:SJJ655372 STE655369:STF655372 TDA655369:TDB655372 TMW655369:TMX655372 TWS655369:TWT655372 UGO655369:UGP655372 UQK655369:UQL655372 VAG655369:VAH655372 VKC655369:VKD655372 VTY655369:VTZ655372 WDU655369:WDV655372 WNQ655369:WNR655372 WXM655369:WXN655372 BE720908:BF720911 LA720905:LB720908 UW720905:UX720908 AES720905:AET720908 AOO720905:AOP720908 AYK720905:AYL720908 BIG720905:BIH720908 BSC720905:BSD720908 CBY720905:CBZ720908 CLU720905:CLV720908 CVQ720905:CVR720908 DFM720905:DFN720908 DPI720905:DPJ720908 DZE720905:DZF720908 EJA720905:EJB720908 ESW720905:ESX720908 FCS720905:FCT720908 FMO720905:FMP720908 FWK720905:FWL720908 GGG720905:GGH720908 GQC720905:GQD720908 GZY720905:GZZ720908 HJU720905:HJV720908 HTQ720905:HTR720908 IDM720905:IDN720908 INI720905:INJ720908 IXE720905:IXF720908 JHA720905:JHB720908 JQW720905:JQX720908 KAS720905:KAT720908 KKO720905:KKP720908 KUK720905:KUL720908 LEG720905:LEH720908 LOC720905:LOD720908 LXY720905:LXZ720908 MHU720905:MHV720908 MRQ720905:MRR720908 NBM720905:NBN720908 NLI720905:NLJ720908 NVE720905:NVF720908 OFA720905:OFB720908 OOW720905:OOX720908 OYS720905:OYT720908 PIO720905:PIP720908 PSK720905:PSL720908 QCG720905:QCH720908 QMC720905:QMD720908 QVY720905:QVZ720908 RFU720905:RFV720908 RPQ720905:RPR720908 RZM720905:RZN720908 SJI720905:SJJ720908 STE720905:STF720908 TDA720905:TDB720908 TMW720905:TMX720908 TWS720905:TWT720908 UGO720905:UGP720908 UQK720905:UQL720908 VAG720905:VAH720908 VKC720905:VKD720908 VTY720905:VTZ720908 WDU720905:WDV720908 WNQ720905:WNR720908 WXM720905:WXN720908 BE786444:BF786447 LA786441:LB786444 UW786441:UX786444 AES786441:AET786444 AOO786441:AOP786444 AYK786441:AYL786444 BIG786441:BIH786444 BSC786441:BSD786444 CBY786441:CBZ786444 CLU786441:CLV786444 CVQ786441:CVR786444 DFM786441:DFN786444 DPI786441:DPJ786444 DZE786441:DZF786444 EJA786441:EJB786444 ESW786441:ESX786444 FCS786441:FCT786444 FMO786441:FMP786444 FWK786441:FWL786444 GGG786441:GGH786444 GQC786441:GQD786444 GZY786441:GZZ786444 HJU786441:HJV786444 HTQ786441:HTR786444 IDM786441:IDN786444 INI786441:INJ786444 IXE786441:IXF786444 JHA786441:JHB786444 JQW786441:JQX786444 KAS786441:KAT786444 KKO786441:KKP786444 KUK786441:KUL786444 LEG786441:LEH786444 LOC786441:LOD786444 LXY786441:LXZ786444 MHU786441:MHV786444 MRQ786441:MRR786444 NBM786441:NBN786444 NLI786441:NLJ786444 NVE786441:NVF786444 OFA786441:OFB786444 OOW786441:OOX786444 OYS786441:OYT786444 PIO786441:PIP786444 PSK786441:PSL786444 QCG786441:QCH786444 QMC786441:QMD786444 QVY786441:QVZ786444 RFU786441:RFV786444 RPQ786441:RPR786444 RZM786441:RZN786444 SJI786441:SJJ786444 STE786441:STF786444 TDA786441:TDB786444 TMW786441:TMX786444 TWS786441:TWT786444 UGO786441:UGP786444 UQK786441:UQL786444 VAG786441:VAH786444 VKC786441:VKD786444 VTY786441:VTZ786444 WDU786441:WDV786444 WNQ786441:WNR786444 WXM786441:WXN786444 BE851980:BF851983 LA851977:LB851980 UW851977:UX851980 AES851977:AET851980 AOO851977:AOP851980 AYK851977:AYL851980 BIG851977:BIH851980 BSC851977:BSD851980 CBY851977:CBZ851980 CLU851977:CLV851980 CVQ851977:CVR851980 DFM851977:DFN851980 DPI851977:DPJ851980 DZE851977:DZF851980 EJA851977:EJB851980 ESW851977:ESX851980 FCS851977:FCT851980 FMO851977:FMP851980 FWK851977:FWL851980 GGG851977:GGH851980 GQC851977:GQD851980 GZY851977:GZZ851980 HJU851977:HJV851980 HTQ851977:HTR851980 IDM851977:IDN851980 INI851977:INJ851980 IXE851977:IXF851980 JHA851977:JHB851980 JQW851977:JQX851980 KAS851977:KAT851980 KKO851977:KKP851980 KUK851977:KUL851980 LEG851977:LEH851980 LOC851977:LOD851980 LXY851977:LXZ851980 MHU851977:MHV851980 MRQ851977:MRR851980 NBM851977:NBN851980 NLI851977:NLJ851980 NVE851977:NVF851980 OFA851977:OFB851980 OOW851977:OOX851980 OYS851977:OYT851980 PIO851977:PIP851980 PSK851977:PSL851980 QCG851977:QCH851980 QMC851977:QMD851980 QVY851977:QVZ851980 RFU851977:RFV851980 RPQ851977:RPR851980 RZM851977:RZN851980 SJI851977:SJJ851980 STE851977:STF851980 TDA851977:TDB851980 TMW851977:TMX851980 TWS851977:TWT851980 UGO851977:UGP851980 UQK851977:UQL851980 VAG851977:VAH851980 VKC851977:VKD851980 VTY851977:VTZ851980 WDU851977:WDV851980 WNQ851977:WNR851980 WXM851977:WXN851980 BE917516:BF917519 LA917513:LB917516 UW917513:UX917516 AES917513:AET917516 AOO917513:AOP917516 AYK917513:AYL917516 BIG917513:BIH917516 BSC917513:BSD917516 CBY917513:CBZ917516 CLU917513:CLV917516 CVQ917513:CVR917516 DFM917513:DFN917516 DPI917513:DPJ917516 DZE917513:DZF917516 EJA917513:EJB917516 ESW917513:ESX917516 FCS917513:FCT917516 FMO917513:FMP917516 FWK917513:FWL917516 GGG917513:GGH917516 GQC917513:GQD917516 GZY917513:GZZ917516 HJU917513:HJV917516 HTQ917513:HTR917516 IDM917513:IDN917516 INI917513:INJ917516 IXE917513:IXF917516 JHA917513:JHB917516 JQW917513:JQX917516 KAS917513:KAT917516 KKO917513:KKP917516 KUK917513:KUL917516 LEG917513:LEH917516 LOC917513:LOD917516 LXY917513:LXZ917516 MHU917513:MHV917516 MRQ917513:MRR917516 NBM917513:NBN917516 NLI917513:NLJ917516 NVE917513:NVF917516 OFA917513:OFB917516 OOW917513:OOX917516 OYS917513:OYT917516 PIO917513:PIP917516 PSK917513:PSL917516 QCG917513:QCH917516 QMC917513:QMD917516 QVY917513:QVZ917516 RFU917513:RFV917516 RPQ917513:RPR917516 RZM917513:RZN917516 SJI917513:SJJ917516 STE917513:STF917516 TDA917513:TDB917516 TMW917513:TMX917516 TWS917513:TWT917516 UGO917513:UGP917516 UQK917513:UQL917516 VAG917513:VAH917516 VKC917513:VKD917516 VTY917513:VTZ917516 WDU917513:WDV917516 WNQ917513:WNR917516 WXM917513:WXN917516 BE983052:BF983055 LA983049:LB983052 UW983049:UX983052 AES983049:AET983052 AOO983049:AOP983052 AYK983049:AYL983052 BIG983049:BIH983052 BSC983049:BSD983052 CBY983049:CBZ983052 CLU983049:CLV983052 CVQ983049:CVR983052 DFM983049:DFN983052 DPI983049:DPJ983052 DZE983049:DZF983052 EJA983049:EJB983052 ESW983049:ESX983052 FCS983049:FCT983052 FMO983049:FMP983052 FWK983049:FWL983052 GGG983049:GGH983052 GQC983049:GQD983052 GZY983049:GZZ983052 HJU983049:HJV983052 HTQ983049:HTR983052 IDM983049:IDN983052 INI983049:INJ983052 IXE983049:IXF983052 JHA983049:JHB983052 JQW983049:JQX983052 KAS983049:KAT983052 KKO983049:KKP983052 KUK983049:KUL983052 LEG983049:LEH983052 LOC983049:LOD983052 LXY983049:LXZ983052 MHU983049:MHV983052 MRQ983049:MRR983052 NBM983049:NBN983052 NLI983049:NLJ983052 NVE983049:NVF983052 OFA983049:OFB983052 OOW983049:OOX983052 OYS983049:OYT983052 PIO983049:PIP983052 PSK983049:PSL983052 QCG983049:QCH983052 QMC983049:QMD983052 QVY983049:QVZ983052 RFU983049:RFV983052 RPQ983049:RPR983052 RZM983049:RZN983052 SJI983049:SJJ983052 STE983049:STF983052 TDA983049:TDB983052 TMW983049:TMX983052 TWS983049:TWT983052 UGO983049:UGP983052 UQK983049:UQL983052 VAG983049:VAH983052 VKC983049:VKD983052 VTY983049:VTZ983052 WDU983049:WDV983052 WNQ983049:WNR983052 WXM983049:WXN983052 WNF983049:WNG983052 O65548:P65551 KE65545:KF65548 UA65545:UB65548 ADW65545:ADX65548 ANS65545:ANT65548 AXO65545:AXP65548 BHK65545:BHL65548 BRG65545:BRH65548 CBC65545:CBD65548 CKY65545:CKZ65548 CUU65545:CUV65548 DEQ65545:DER65548 DOM65545:DON65548 DYI65545:DYJ65548 EIE65545:EIF65548 ESA65545:ESB65548 FBW65545:FBX65548 FLS65545:FLT65548 FVO65545:FVP65548 GFK65545:GFL65548 GPG65545:GPH65548 GZC65545:GZD65548 HIY65545:HIZ65548 HSU65545:HSV65548 ICQ65545:ICR65548 IMM65545:IMN65548 IWI65545:IWJ65548 JGE65545:JGF65548 JQA65545:JQB65548 JZW65545:JZX65548 KJS65545:KJT65548 KTO65545:KTP65548 LDK65545:LDL65548 LNG65545:LNH65548 LXC65545:LXD65548 MGY65545:MGZ65548 MQU65545:MQV65548 NAQ65545:NAR65548 NKM65545:NKN65548 NUI65545:NUJ65548 OEE65545:OEF65548 OOA65545:OOB65548 OXW65545:OXX65548 PHS65545:PHT65548 PRO65545:PRP65548 QBK65545:QBL65548 QLG65545:QLH65548 QVC65545:QVD65548 REY65545:REZ65548 ROU65545:ROV65548 RYQ65545:RYR65548 SIM65545:SIN65548 SSI65545:SSJ65548 TCE65545:TCF65548 TMA65545:TMB65548 TVW65545:TVX65548 UFS65545:UFT65548 UPO65545:UPP65548 UZK65545:UZL65548 VJG65545:VJH65548 VTC65545:VTD65548 WCY65545:WCZ65548 WMU65545:WMV65548 WWQ65545:WWR65548 O131084:P131087 KE131081:KF131084 UA131081:UB131084 ADW131081:ADX131084 ANS131081:ANT131084 AXO131081:AXP131084 BHK131081:BHL131084 BRG131081:BRH131084 CBC131081:CBD131084 CKY131081:CKZ131084 CUU131081:CUV131084 DEQ131081:DER131084 DOM131081:DON131084 DYI131081:DYJ131084 EIE131081:EIF131084 ESA131081:ESB131084 FBW131081:FBX131084 FLS131081:FLT131084 FVO131081:FVP131084 GFK131081:GFL131084 GPG131081:GPH131084 GZC131081:GZD131084 HIY131081:HIZ131084 HSU131081:HSV131084 ICQ131081:ICR131084 IMM131081:IMN131084 IWI131081:IWJ131084 JGE131081:JGF131084 JQA131081:JQB131084 JZW131081:JZX131084 KJS131081:KJT131084 KTO131081:KTP131084 LDK131081:LDL131084 LNG131081:LNH131084 LXC131081:LXD131084 MGY131081:MGZ131084 MQU131081:MQV131084 NAQ131081:NAR131084 NKM131081:NKN131084 NUI131081:NUJ131084 OEE131081:OEF131084 OOA131081:OOB131084 OXW131081:OXX131084 PHS131081:PHT131084 PRO131081:PRP131084 QBK131081:QBL131084 QLG131081:QLH131084 QVC131081:QVD131084 REY131081:REZ131084 ROU131081:ROV131084 RYQ131081:RYR131084 SIM131081:SIN131084 SSI131081:SSJ131084 TCE131081:TCF131084 TMA131081:TMB131084 TVW131081:TVX131084 UFS131081:UFT131084 UPO131081:UPP131084 UZK131081:UZL131084 VJG131081:VJH131084 VTC131081:VTD131084 WCY131081:WCZ131084 WMU131081:WMV131084 WWQ131081:WWR131084 O196620:P196623 KE196617:KF196620 UA196617:UB196620 ADW196617:ADX196620 ANS196617:ANT196620 AXO196617:AXP196620 BHK196617:BHL196620 BRG196617:BRH196620 CBC196617:CBD196620 CKY196617:CKZ196620 CUU196617:CUV196620 DEQ196617:DER196620 DOM196617:DON196620 DYI196617:DYJ196620 EIE196617:EIF196620 ESA196617:ESB196620 FBW196617:FBX196620 FLS196617:FLT196620 FVO196617:FVP196620 GFK196617:GFL196620 GPG196617:GPH196620 GZC196617:GZD196620 HIY196617:HIZ196620 HSU196617:HSV196620 ICQ196617:ICR196620 IMM196617:IMN196620 IWI196617:IWJ196620 JGE196617:JGF196620 JQA196617:JQB196620 JZW196617:JZX196620 KJS196617:KJT196620 KTO196617:KTP196620 LDK196617:LDL196620 LNG196617:LNH196620 LXC196617:LXD196620 MGY196617:MGZ196620 MQU196617:MQV196620 NAQ196617:NAR196620 NKM196617:NKN196620 NUI196617:NUJ196620 OEE196617:OEF196620 OOA196617:OOB196620 OXW196617:OXX196620 PHS196617:PHT196620 PRO196617:PRP196620 QBK196617:QBL196620 QLG196617:QLH196620 QVC196617:QVD196620 REY196617:REZ196620 ROU196617:ROV196620 RYQ196617:RYR196620 SIM196617:SIN196620 SSI196617:SSJ196620 TCE196617:TCF196620 TMA196617:TMB196620 TVW196617:TVX196620 UFS196617:UFT196620 UPO196617:UPP196620 UZK196617:UZL196620 VJG196617:VJH196620 VTC196617:VTD196620 WCY196617:WCZ196620 WMU196617:WMV196620 WWQ196617:WWR196620 O262156:P262159 KE262153:KF262156 UA262153:UB262156 ADW262153:ADX262156 ANS262153:ANT262156 AXO262153:AXP262156 BHK262153:BHL262156 BRG262153:BRH262156 CBC262153:CBD262156 CKY262153:CKZ262156 CUU262153:CUV262156 DEQ262153:DER262156 DOM262153:DON262156 DYI262153:DYJ262156 EIE262153:EIF262156 ESA262153:ESB262156 FBW262153:FBX262156 FLS262153:FLT262156 FVO262153:FVP262156 GFK262153:GFL262156 GPG262153:GPH262156 GZC262153:GZD262156 HIY262153:HIZ262156 HSU262153:HSV262156 ICQ262153:ICR262156 IMM262153:IMN262156 IWI262153:IWJ262156 JGE262153:JGF262156 JQA262153:JQB262156 JZW262153:JZX262156 KJS262153:KJT262156 KTO262153:KTP262156 LDK262153:LDL262156 LNG262153:LNH262156 LXC262153:LXD262156 MGY262153:MGZ262156 MQU262153:MQV262156 NAQ262153:NAR262156 NKM262153:NKN262156 NUI262153:NUJ262156 OEE262153:OEF262156 OOA262153:OOB262156 OXW262153:OXX262156 PHS262153:PHT262156 PRO262153:PRP262156 QBK262153:QBL262156 QLG262153:QLH262156 QVC262153:QVD262156 REY262153:REZ262156 ROU262153:ROV262156 RYQ262153:RYR262156 SIM262153:SIN262156 SSI262153:SSJ262156 TCE262153:TCF262156 TMA262153:TMB262156 TVW262153:TVX262156 UFS262153:UFT262156 UPO262153:UPP262156 UZK262153:UZL262156 VJG262153:VJH262156 VTC262153:VTD262156 WCY262153:WCZ262156 WMU262153:WMV262156 WWQ262153:WWR262156 O327692:P327695 KE327689:KF327692 UA327689:UB327692 ADW327689:ADX327692 ANS327689:ANT327692 AXO327689:AXP327692 BHK327689:BHL327692 BRG327689:BRH327692 CBC327689:CBD327692 CKY327689:CKZ327692 CUU327689:CUV327692 DEQ327689:DER327692 DOM327689:DON327692 DYI327689:DYJ327692 EIE327689:EIF327692 ESA327689:ESB327692 FBW327689:FBX327692 FLS327689:FLT327692 FVO327689:FVP327692 GFK327689:GFL327692 GPG327689:GPH327692 GZC327689:GZD327692 HIY327689:HIZ327692 HSU327689:HSV327692 ICQ327689:ICR327692 IMM327689:IMN327692 IWI327689:IWJ327692 JGE327689:JGF327692 JQA327689:JQB327692 JZW327689:JZX327692 KJS327689:KJT327692 KTO327689:KTP327692 LDK327689:LDL327692 LNG327689:LNH327692 LXC327689:LXD327692 MGY327689:MGZ327692 MQU327689:MQV327692 NAQ327689:NAR327692 NKM327689:NKN327692 NUI327689:NUJ327692 OEE327689:OEF327692 OOA327689:OOB327692 OXW327689:OXX327692 PHS327689:PHT327692 PRO327689:PRP327692 QBK327689:QBL327692 QLG327689:QLH327692 QVC327689:QVD327692 REY327689:REZ327692 ROU327689:ROV327692 RYQ327689:RYR327692 SIM327689:SIN327692 SSI327689:SSJ327692 TCE327689:TCF327692 TMA327689:TMB327692 TVW327689:TVX327692 UFS327689:UFT327692 UPO327689:UPP327692 UZK327689:UZL327692 VJG327689:VJH327692 VTC327689:VTD327692 WCY327689:WCZ327692 WMU327689:WMV327692 WWQ327689:WWR327692 O393228:P393231 KE393225:KF393228 UA393225:UB393228 ADW393225:ADX393228 ANS393225:ANT393228 AXO393225:AXP393228 BHK393225:BHL393228 BRG393225:BRH393228 CBC393225:CBD393228 CKY393225:CKZ393228 CUU393225:CUV393228 DEQ393225:DER393228 DOM393225:DON393228 DYI393225:DYJ393228 EIE393225:EIF393228 ESA393225:ESB393228 FBW393225:FBX393228 FLS393225:FLT393228 FVO393225:FVP393228 GFK393225:GFL393228 GPG393225:GPH393228 GZC393225:GZD393228 HIY393225:HIZ393228 HSU393225:HSV393228 ICQ393225:ICR393228 IMM393225:IMN393228 IWI393225:IWJ393228 JGE393225:JGF393228 JQA393225:JQB393228 JZW393225:JZX393228 KJS393225:KJT393228 KTO393225:KTP393228 LDK393225:LDL393228 LNG393225:LNH393228 LXC393225:LXD393228 MGY393225:MGZ393228 MQU393225:MQV393228 NAQ393225:NAR393228 NKM393225:NKN393228 NUI393225:NUJ393228 OEE393225:OEF393228 OOA393225:OOB393228 OXW393225:OXX393228 PHS393225:PHT393228 PRO393225:PRP393228 QBK393225:QBL393228 QLG393225:QLH393228 QVC393225:QVD393228 REY393225:REZ393228 ROU393225:ROV393228 RYQ393225:RYR393228 SIM393225:SIN393228 SSI393225:SSJ393228 TCE393225:TCF393228 TMA393225:TMB393228 TVW393225:TVX393228 UFS393225:UFT393228 UPO393225:UPP393228 UZK393225:UZL393228 VJG393225:VJH393228 VTC393225:VTD393228 WCY393225:WCZ393228 WMU393225:WMV393228 WWQ393225:WWR393228 O458764:P458767 KE458761:KF458764 UA458761:UB458764 ADW458761:ADX458764 ANS458761:ANT458764 AXO458761:AXP458764 BHK458761:BHL458764 BRG458761:BRH458764 CBC458761:CBD458764 CKY458761:CKZ458764 CUU458761:CUV458764 DEQ458761:DER458764 DOM458761:DON458764 DYI458761:DYJ458764 EIE458761:EIF458764 ESA458761:ESB458764 FBW458761:FBX458764 FLS458761:FLT458764 FVO458761:FVP458764 GFK458761:GFL458764 GPG458761:GPH458764 GZC458761:GZD458764 HIY458761:HIZ458764 HSU458761:HSV458764 ICQ458761:ICR458764 IMM458761:IMN458764 IWI458761:IWJ458764 JGE458761:JGF458764 JQA458761:JQB458764 JZW458761:JZX458764 KJS458761:KJT458764 KTO458761:KTP458764 LDK458761:LDL458764 LNG458761:LNH458764 LXC458761:LXD458764 MGY458761:MGZ458764 MQU458761:MQV458764 NAQ458761:NAR458764 NKM458761:NKN458764 NUI458761:NUJ458764 OEE458761:OEF458764 OOA458761:OOB458764 OXW458761:OXX458764 PHS458761:PHT458764 PRO458761:PRP458764 QBK458761:QBL458764 QLG458761:QLH458764 QVC458761:QVD458764 REY458761:REZ458764 ROU458761:ROV458764 RYQ458761:RYR458764 SIM458761:SIN458764 SSI458761:SSJ458764 TCE458761:TCF458764 TMA458761:TMB458764 TVW458761:TVX458764 UFS458761:UFT458764 UPO458761:UPP458764 UZK458761:UZL458764 VJG458761:VJH458764 VTC458761:VTD458764 WCY458761:WCZ458764 WMU458761:WMV458764 WWQ458761:WWR458764 O524300:P524303 KE524297:KF524300 UA524297:UB524300 ADW524297:ADX524300 ANS524297:ANT524300 AXO524297:AXP524300 BHK524297:BHL524300 BRG524297:BRH524300 CBC524297:CBD524300 CKY524297:CKZ524300 CUU524297:CUV524300 DEQ524297:DER524300 DOM524297:DON524300 DYI524297:DYJ524300 EIE524297:EIF524300 ESA524297:ESB524300 FBW524297:FBX524300 FLS524297:FLT524300 FVO524297:FVP524300 GFK524297:GFL524300 GPG524297:GPH524300 GZC524297:GZD524300 HIY524297:HIZ524300 HSU524297:HSV524300 ICQ524297:ICR524300 IMM524297:IMN524300 IWI524297:IWJ524300 JGE524297:JGF524300 JQA524297:JQB524300 JZW524297:JZX524300 KJS524297:KJT524300 KTO524297:KTP524300 LDK524297:LDL524300 LNG524297:LNH524300 LXC524297:LXD524300 MGY524297:MGZ524300 MQU524297:MQV524300 NAQ524297:NAR524300 NKM524297:NKN524300 NUI524297:NUJ524300 OEE524297:OEF524300 OOA524297:OOB524300 OXW524297:OXX524300 PHS524297:PHT524300 PRO524297:PRP524300 QBK524297:QBL524300 QLG524297:QLH524300 QVC524297:QVD524300 REY524297:REZ524300 ROU524297:ROV524300 RYQ524297:RYR524300 SIM524297:SIN524300 SSI524297:SSJ524300 TCE524297:TCF524300 TMA524297:TMB524300 TVW524297:TVX524300 UFS524297:UFT524300 UPO524297:UPP524300 UZK524297:UZL524300 VJG524297:VJH524300 VTC524297:VTD524300 WCY524297:WCZ524300 WMU524297:WMV524300 WWQ524297:WWR524300 O589836:P589839 KE589833:KF589836 UA589833:UB589836 ADW589833:ADX589836 ANS589833:ANT589836 AXO589833:AXP589836 BHK589833:BHL589836 BRG589833:BRH589836 CBC589833:CBD589836 CKY589833:CKZ589836 CUU589833:CUV589836 DEQ589833:DER589836 DOM589833:DON589836 DYI589833:DYJ589836 EIE589833:EIF589836 ESA589833:ESB589836 FBW589833:FBX589836 FLS589833:FLT589836 FVO589833:FVP589836 GFK589833:GFL589836 GPG589833:GPH589836 GZC589833:GZD589836 HIY589833:HIZ589836 HSU589833:HSV589836 ICQ589833:ICR589836 IMM589833:IMN589836 IWI589833:IWJ589836 JGE589833:JGF589836 JQA589833:JQB589836 JZW589833:JZX589836 KJS589833:KJT589836 KTO589833:KTP589836 LDK589833:LDL589836 LNG589833:LNH589836 LXC589833:LXD589836 MGY589833:MGZ589836 MQU589833:MQV589836 NAQ589833:NAR589836 NKM589833:NKN589836 NUI589833:NUJ589836 OEE589833:OEF589836 OOA589833:OOB589836 OXW589833:OXX589836 PHS589833:PHT589836 PRO589833:PRP589836 QBK589833:QBL589836 QLG589833:QLH589836 QVC589833:QVD589836 REY589833:REZ589836 ROU589833:ROV589836 RYQ589833:RYR589836 SIM589833:SIN589836 SSI589833:SSJ589836 TCE589833:TCF589836 TMA589833:TMB589836 TVW589833:TVX589836 UFS589833:UFT589836 UPO589833:UPP589836 UZK589833:UZL589836 VJG589833:VJH589836 VTC589833:VTD589836 WCY589833:WCZ589836 WMU589833:WMV589836 WWQ589833:WWR589836 O655372:P655375 KE655369:KF655372 UA655369:UB655372 ADW655369:ADX655372 ANS655369:ANT655372 AXO655369:AXP655372 BHK655369:BHL655372 BRG655369:BRH655372 CBC655369:CBD655372 CKY655369:CKZ655372 CUU655369:CUV655372 DEQ655369:DER655372 DOM655369:DON655372 DYI655369:DYJ655372 EIE655369:EIF655372 ESA655369:ESB655372 FBW655369:FBX655372 FLS655369:FLT655372 FVO655369:FVP655372 GFK655369:GFL655372 GPG655369:GPH655372 GZC655369:GZD655372 HIY655369:HIZ655372 HSU655369:HSV655372 ICQ655369:ICR655372 IMM655369:IMN655372 IWI655369:IWJ655372 JGE655369:JGF655372 JQA655369:JQB655372 JZW655369:JZX655372 KJS655369:KJT655372 KTO655369:KTP655372 LDK655369:LDL655372 LNG655369:LNH655372 LXC655369:LXD655372 MGY655369:MGZ655372 MQU655369:MQV655372 NAQ655369:NAR655372 NKM655369:NKN655372 NUI655369:NUJ655372 OEE655369:OEF655372 OOA655369:OOB655372 OXW655369:OXX655372 PHS655369:PHT655372 PRO655369:PRP655372 QBK655369:QBL655372 QLG655369:QLH655372 QVC655369:QVD655372 REY655369:REZ655372 ROU655369:ROV655372 RYQ655369:RYR655372 SIM655369:SIN655372 SSI655369:SSJ655372 TCE655369:TCF655372 TMA655369:TMB655372 TVW655369:TVX655372 UFS655369:UFT655372 UPO655369:UPP655372 UZK655369:UZL655372 VJG655369:VJH655372 VTC655369:VTD655372 WCY655369:WCZ655372 WMU655369:WMV655372 WWQ655369:WWR655372 O720908:P720911 KE720905:KF720908 UA720905:UB720908 ADW720905:ADX720908 ANS720905:ANT720908 AXO720905:AXP720908 BHK720905:BHL720908 BRG720905:BRH720908 CBC720905:CBD720908 CKY720905:CKZ720908 CUU720905:CUV720908 DEQ720905:DER720908 DOM720905:DON720908 DYI720905:DYJ720908 EIE720905:EIF720908 ESA720905:ESB720908 FBW720905:FBX720908 FLS720905:FLT720908 FVO720905:FVP720908 GFK720905:GFL720908 GPG720905:GPH720908 GZC720905:GZD720908 HIY720905:HIZ720908 HSU720905:HSV720908 ICQ720905:ICR720908 IMM720905:IMN720908 IWI720905:IWJ720908 JGE720905:JGF720908 JQA720905:JQB720908 JZW720905:JZX720908 KJS720905:KJT720908 KTO720905:KTP720908 LDK720905:LDL720908 LNG720905:LNH720908 LXC720905:LXD720908 MGY720905:MGZ720908 MQU720905:MQV720908 NAQ720905:NAR720908 NKM720905:NKN720908 NUI720905:NUJ720908 OEE720905:OEF720908 OOA720905:OOB720908 OXW720905:OXX720908 PHS720905:PHT720908 PRO720905:PRP720908 QBK720905:QBL720908 QLG720905:QLH720908 QVC720905:QVD720908 REY720905:REZ720908 ROU720905:ROV720908 RYQ720905:RYR720908 SIM720905:SIN720908 SSI720905:SSJ720908 TCE720905:TCF720908 TMA720905:TMB720908 TVW720905:TVX720908 UFS720905:UFT720908 UPO720905:UPP720908 UZK720905:UZL720908 VJG720905:VJH720908 VTC720905:VTD720908 WCY720905:WCZ720908 WMU720905:WMV720908 WWQ720905:WWR720908 O786444:P786447 KE786441:KF786444 UA786441:UB786444 ADW786441:ADX786444 ANS786441:ANT786444 AXO786441:AXP786444 BHK786441:BHL786444 BRG786441:BRH786444 CBC786441:CBD786444 CKY786441:CKZ786444 CUU786441:CUV786444 DEQ786441:DER786444 DOM786441:DON786444 DYI786441:DYJ786444 EIE786441:EIF786444 ESA786441:ESB786444 FBW786441:FBX786444 FLS786441:FLT786444 FVO786441:FVP786444 GFK786441:GFL786444 GPG786441:GPH786444 GZC786441:GZD786444 HIY786441:HIZ786444 HSU786441:HSV786444 ICQ786441:ICR786444 IMM786441:IMN786444 IWI786441:IWJ786444 JGE786441:JGF786444 JQA786441:JQB786444 JZW786441:JZX786444 KJS786441:KJT786444 KTO786441:KTP786444 LDK786441:LDL786444 LNG786441:LNH786444 LXC786441:LXD786444 MGY786441:MGZ786444 MQU786441:MQV786444 NAQ786441:NAR786444 NKM786441:NKN786444 NUI786441:NUJ786444 OEE786441:OEF786444 OOA786441:OOB786444 OXW786441:OXX786444 PHS786441:PHT786444 PRO786441:PRP786444 QBK786441:QBL786444 QLG786441:QLH786444 QVC786441:QVD786444 REY786441:REZ786444 ROU786441:ROV786444 RYQ786441:RYR786444 SIM786441:SIN786444 SSI786441:SSJ786444 TCE786441:TCF786444 TMA786441:TMB786444 TVW786441:TVX786444 UFS786441:UFT786444 UPO786441:UPP786444 UZK786441:UZL786444 VJG786441:VJH786444 VTC786441:VTD786444 WCY786441:WCZ786444 WMU786441:WMV786444 WWQ786441:WWR786444 O851980:P851983 KE851977:KF851980 UA851977:UB851980 ADW851977:ADX851980 ANS851977:ANT851980 AXO851977:AXP851980 BHK851977:BHL851980 BRG851977:BRH851980 CBC851977:CBD851980 CKY851977:CKZ851980 CUU851977:CUV851980 DEQ851977:DER851980 DOM851977:DON851980 DYI851977:DYJ851980 EIE851977:EIF851980 ESA851977:ESB851980 FBW851977:FBX851980 FLS851977:FLT851980 FVO851977:FVP851980 GFK851977:GFL851980 GPG851977:GPH851980 GZC851977:GZD851980 HIY851977:HIZ851980 HSU851977:HSV851980 ICQ851977:ICR851980 IMM851977:IMN851980 IWI851977:IWJ851980 JGE851977:JGF851980 JQA851977:JQB851980 JZW851977:JZX851980 KJS851977:KJT851980 KTO851977:KTP851980 LDK851977:LDL851980 LNG851977:LNH851980 LXC851977:LXD851980 MGY851977:MGZ851980 MQU851977:MQV851980 NAQ851977:NAR851980 NKM851977:NKN851980 NUI851977:NUJ851980 OEE851977:OEF851980 OOA851977:OOB851980 OXW851977:OXX851980 PHS851977:PHT851980 PRO851977:PRP851980 QBK851977:QBL851980 QLG851977:QLH851980 QVC851977:QVD851980 REY851977:REZ851980 ROU851977:ROV851980 RYQ851977:RYR851980 SIM851977:SIN851980 SSI851977:SSJ851980 TCE851977:TCF851980 TMA851977:TMB851980 TVW851977:TVX851980 UFS851977:UFT851980 UPO851977:UPP851980 UZK851977:UZL851980 VJG851977:VJH851980 VTC851977:VTD851980 WCY851977:WCZ851980 WMU851977:WMV851980 WWQ851977:WWR851980 O917516:P917519 KE917513:KF917516 UA917513:UB917516 ADW917513:ADX917516 ANS917513:ANT917516 AXO917513:AXP917516 BHK917513:BHL917516 BRG917513:BRH917516 CBC917513:CBD917516 CKY917513:CKZ917516 CUU917513:CUV917516 DEQ917513:DER917516 DOM917513:DON917516 DYI917513:DYJ917516 EIE917513:EIF917516 ESA917513:ESB917516 FBW917513:FBX917516 FLS917513:FLT917516 FVO917513:FVP917516 GFK917513:GFL917516 GPG917513:GPH917516 GZC917513:GZD917516 HIY917513:HIZ917516 HSU917513:HSV917516 ICQ917513:ICR917516 IMM917513:IMN917516 IWI917513:IWJ917516 JGE917513:JGF917516 JQA917513:JQB917516 JZW917513:JZX917516 KJS917513:KJT917516 KTO917513:KTP917516 LDK917513:LDL917516 LNG917513:LNH917516 LXC917513:LXD917516 MGY917513:MGZ917516 MQU917513:MQV917516 NAQ917513:NAR917516 NKM917513:NKN917516 NUI917513:NUJ917516 OEE917513:OEF917516 OOA917513:OOB917516 OXW917513:OXX917516 PHS917513:PHT917516 PRO917513:PRP917516 QBK917513:QBL917516 QLG917513:QLH917516 QVC917513:QVD917516 REY917513:REZ917516 ROU917513:ROV917516 RYQ917513:RYR917516 SIM917513:SIN917516 SSI917513:SSJ917516 TCE917513:TCF917516 TMA917513:TMB917516 TVW917513:TVX917516 UFS917513:UFT917516 UPO917513:UPP917516 UZK917513:UZL917516 VJG917513:VJH917516 VTC917513:VTD917516 WCY917513:WCZ917516 WMU917513:WMV917516 WWQ917513:WWR917516 O983052:P983055 KE983049:KF983052 UA983049:UB983052 ADW983049:ADX983052 ANS983049:ANT983052 AXO983049:AXP983052 BHK983049:BHL983052 BRG983049:BRH983052 CBC983049:CBD983052 CKY983049:CKZ983052 CUU983049:CUV983052 DEQ983049:DER983052 DOM983049:DON983052 DYI983049:DYJ983052 EIE983049:EIF983052 ESA983049:ESB983052 FBW983049:FBX983052 FLS983049:FLT983052 FVO983049:FVP983052 GFK983049:GFL983052 GPG983049:GPH983052 GZC983049:GZD983052 HIY983049:HIZ983052 HSU983049:HSV983052 ICQ983049:ICR983052 IMM983049:IMN983052 IWI983049:IWJ983052 JGE983049:JGF983052 JQA983049:JQB983052 JZW983049:JZX983052 KJS983049:KJT983052 KTO983049:KTP983052 LDK983049:LDL983052 LNG983049:LNH983052 LXC983049:LXD983052 MGY983049:MGZ983052 MQU983049:MQV983052 NAQ983049:NAR983052 NKM983049:NKN983052 NUI983049:NUJ983052 OEE983049:OEF983052 OOA983049:OOB983052 OXW983049:OXX983052 PHS983049:PHT983052 PRO983049:PRP983052 QBK983049:QBL983052 QLG983049:QLH983052 QVC983049:QVD983052 REY983049:REZ983052 ROU983049:ROV983052 RYQ983049:RYR983052 SIM983049:SIN983052 SSI983049:SSJ983052 TCE983049:TCF983052 TMA983049:TMB983052 TVW983049:TVX983052 UFS983049:UFT983052 UPO983049:UPP983052 UZK983049:UZL983052 VJG983049:VJH983052 VTC983049:VTD983052 WCY983049:WCZ983052 WMU983049:WMV983052 WWQ983049:WWR983052 WXB983049:WXC983052 VTN983049:VTO983052 Z65548:AA65551 KP65545:KQ65548 UL65545:UM65548 AEH65545:AEI65548 AOD65545:AOE65548 AXZ65545:AYA65548 BHV65545:BHW65548 BRR65545:BRS65548 CBN65545:CBO65548 CLJ65545:CLK65548 CVF65545:CVG65548 DFB65545:DFC65548 DOX65545:DOY65548 DYT65545:DYU65548 EIP65545:EIQ65548 ESL65545:ESM65548 FCH65545:FCI65548 FMD65545:FME65548 FVZ65545:FWA65548 GFV65545:GFW65548 GPR65545:GPS65548 GZN65545:GZO65548 HJJ65545:HJK65548 HTF65545:HTG65548 IDB65545:IDC65548 IMX65545:IMY65548 IWT65545:IWU65548 JGP65545:JGQ65548 JQL65545:JQM65548 KAH65545:KAI65548 KKD65545:KKE65548 KTZ65545:KUA65548 LDV65545:LDW65548 LNR65545:LNS65548 LXN65545:LXO65548 MHJ65545:MHK65548 MRF65545:MRG65548 NBB65545:NBC65548 NKX65545:NKY65548 NUT65545:NUU65548 OEP65545:OEQ65548 OOL65545:OOM65548 OYH65545:OYI65548 PID65545:PIE65548 PRZ65545:PSA65548 QBV65545:QBW65548 QLR65545:QLS65548 QVN65545:QVO65548 RFJ65545:RFK65548 RPF65545:RPG65548 RZB65545:RZC65548 SIX65545:SIY65548 SST65545:SSU65548 TCP65545:TCQ65548 TML65545:TMM65548 TWH65545:TWI65548 UGD65545:UGE65548 UPZ65545:UQA65548 UZV65545:UZW65548 VJR65545:VJS65548 VTN65545:VTO65548 WDJ65545:WDK65548 WNF65545:WNG65548 WXB65545:WXC65548 Z131084:AA131087 KP131081:KQ131084 UL131081:UM131084 AEH131081:AEI131084 AOD131081:AOE131084 AXZ131081:AYA131084 BHV131081:BHW131084 BRR131081:BRS131084 CBN131081:CBO131084 CLJ131081:CLK131084 CVF131081:CVG131084 DFB131081:DFC131084 DOX131081:DOY131084 DYT131081:DYU131084 EIP131081:EIQ131084 ESL131081:ESM131084 FCH131081:FCI131084 FMD131081:FME131084 FVZ131081:FWA131084 GFV131081:GFW131084 GPR131081:GPS131084 GZN131081:GZO131084 HJJ131081:HJK131084 HTF131081:HTG131084 IDB131081:IDC131084 IMX131081:IMY131084 IWT131081:IWU131084 JGP131081:JGQ131084 JQL131081:JQM131084 KAH131081:KAI131084 KKD131081:KKE131084 KTZ131081:KUA131084 LDV131081:LDW131084 LNR131081:LNS131084 LXN131081:LXO131084 MHJ131081:MHK131084 MRF131081:MRG131084 NBB131081:NBC131084 NKX131081:NKY131084 NUT131081:NUU131084 OEP131081:OEQ131084 OOL131081:OOM131084 OYH131081:OYI131084 PID131081:PIE131084 PRZ131081:PSA131084 QBV131081:QBW131084 QLR131081:QLS131084 QVN131081:QVO131084 RFJ131081:RFK131084 RPF131081:RPG131084 RZB131081:RZC131084 SIX131081:SIY131084 SST131081:SSU131084 TCP131081:TCQ131084 TML131081:TMM131084 TWH131081:TWI131084 UGD131081:UGE131084 UPZ131081:UQA131084 UZV131081:UZW131084 VJR131081:VJS131084 VTN131081:VTO131084 WDJ131081:WDK131084 WNF131081:WNG131084 WXB131081:WXC131084 Z196620:AA196623 KP196617:KQ196620 UL196617:UM196620 AEH196617:AEI196620 AOD196617:AOE196620 AXZ196617:AYA196620 BHV196617:BHW196620 BRR196617:BRS196620 CBN196617:CBO196620 CLJ196617:CLK196620 CVF196617:CVG196620 DFB196617:DFC196620 DOX196617:DOY196620 DYT196617:DYU196620 EIP196617:EIQ196620 ESL196617:ESM196620 FCH196617:FCI196620 FMD196617:FME196620 FVZ196617:FWA196620 GFV196617:GFW196620 GPR196617:GPS196620 GZN196617:GZO196620 HJJ196617:HJK196620 HTF196617:HTG196620 IDB196617:IDC196620 IMX196617:IMY196620 IWT196617:IWU196620 JGP196617:JGQ196620 JQL196617:JQM196620 KAH196617:KAI196620 KKD196617:KKE196620 KTZ196617:KUA196620 LDV196617:LDW196620 LNR196617:LNS196620 LXN196617:LXO196620 MHJ196617:MHK196620 MRF196617:MRG196620 NBB196617:NBC196620 NKX196617:NKY196620 NUT196617:NUU196620 OEP196617:OEQ196620 OOL196617:OOM196620 OYH196617:OYI196620 PID196617:PIE196620 PRZ196617:PSA196620 QBV196617:QBW196620 QLR196617:QLS196620 QVN196617:QVO196620 RFJ196617:RFK196620 RPF196617:RPG196620 RZB196617:RZC196620 SIX196617:SIY196620 SST196617:SSU196620 TCP196617:TCQ196620 TML196617:TMM196620 TWH196617:TWI196620 UGD196617:UGE196620 UPZ196617:UQA196620 UZV196617:UZW196620 VJR196617:VJS196620 VTN196617:VTO196620 WDJ196617:WDK196620 WNF196617:WNG196620 WXB196617:WXC196620 Z262156:AA262159 KP262153:KQ262156 UL262153:UM262156 AEH262153:AEI262156 AOD262153:AOE262156 AXZ262153:AYA262156 BHV262153:BHW262156 BRR262153:BRS262156 CBN262153:CBO262156 CLJ262153:CLK262156 CVF262153:CVG262156 DFB262153:DFC262156 DOX262153:DOY262156 DYT262153:DYU262156 EIP262153:EIQ262156 ESL262153:ESM262156 FCH262153:FCI262156 FMD262153:FME262156 FVZ262153:FWA262156 GFV262153:GFW262156 GPR262153:GPS262156 GZN262153:GZO262156 HJJ262153:HJK262156 HTF262153:HTG262156 IDB262153:IDC262156 IMX262153:IMY262156 IWT262153:IWU262156 JGP262153:JGQ262156 JQL262153:JQM262156 KAH262153:KAI262156 KKD262153:KKE262156 KTZ262153:KUA262156 LDV262153:LDW262156 LNR262153:LNS262156 LXN262153:LXO262156 MHJ262153:MHK262156 MRF262153:MRG262156 NBB262153:NBC262156 NKX262153:NKY262156 NUT262153:NUU262156 OEP262153:OEQ262156 OOL262153:OOM262156 OYH262153:OYI262156 PID262153:PIE262156 PRZ262153:PSA262156 QBV262153:QBW262156 QLR262153:QLS262156 QVN262153:QVO262156 RFJ262153:RFK262156 RPF262153:RPG262156 RZB262153:RZC262156 SIX262153:SIY262156 SST262153:SSU262156 TCP262153:TCQ262156 TML262153:TMM262156 TWH262153:TWI262156 UGD262153:UGE262156 UPZ262153:UQA262156 UZV262153:UZW262156 VJR262153:VJS262156 VTN262153:VTO262156 WDJ262153:WDK262156 WNF262153:WNG262156 WXB262153:WXC262156 Z327692:AA327695 KP327689:KQ327692 UL327689:UM327692 AEH327689:AEI327692 AOD327689:AOE327692 AXZ327689:AYA327692 BHV327689:BHW327692 BRR327689:BRS327692 CBN327689:CBO327692 CLJ327689:CLK327692 CVF327689:CVG327692 DFB327689:DFC327692 DOX327689:DOY327692 DYT327689:DYU327692 EIP327689:EIQ327692 ESL327689:ESM327692 FCH327689:FCI327692 FMD327689:FME327692 FVZ327689:FWA327692 GFV327689:GFW327692 GPR327689:GPS327692 GZN327689:GZO327692 HJJ327689:HJK327692 HTF327689:HTG327692 IDB327689:IDC327692 IMX327689:IMY327692 IWT327689:IWU327692 JGP327689:JGQ327692 JQL327689:JQM327692 KAH327689:KAI327692 KKD327689:KKE327692 KTZ327689:KUA327692 LDV327689:LDW327692 LNR327689:LNS327692 LXN327689:LXO327692 MHJ327689:MHK327692 MRF327689:MRG327692 NBB327689:NBC327692 NKX327689:NKY327692 NUT327689:NUU327692 OEP327689:OEQ327692 OOL327689:OOM327692 OYH327689:OYI327692 PID327689:PIE327692 PRZ327689:PSA327692 QBV327689:QBW327692 QLR327689:QLS327692 QVN327689:QVO327692 RFJ327689:RFK327692 RPF327689:RPG327692 RZB327689:RZC327692 SIX327689:SIY327692 SST327689:SSU327692 TCP327689:TCQ327692 TML327689:TMM327692 TWH327689:TWI327692 UGD327689:UGE327692 UPZ327689:UQA327692 UZV327689:UZW327692 VJR327689:VJS327692 VTN327689:VTO327692 WDJ327689:WDK327692 WNF327689:WNG327692 WXB327689:WXC327692 Z393228:AA393231 KP393225:KQ393228 UL393225:UM393228 AEH393225:AEI393228 AOD393225:AOE393228 AXZ393225:AYA393228 BHV393225:BHW393228 BRR393225:BRS393228 CBN393225:CBO393228 CLJ393225:CLK393228 CVF393225:CVG393228 DFB393225:DFC393228 DOX393225:DOY393228 DYT393225:DYU393228 EIP393225:EIQ393228 ESL393225:ESM393228 FCH393225:FCI393228 FMD393225:FME393228 FVZ393225:FWA393228 GFV393225:GFW393228 GPR393225:GPS393228 GZN393225:GZO393228 HJJ393225:HJK393228 HTF393225:HTG393228 IDB393225:IDC393228 IMX393225:IMY393228 IWT393225:IWU393228 JGP393225:JGQ393228 JQL393225:JQM393228 KAH393225:KAI393228 KKD393225:KKE393228 KTZ393225:KUA393228 LDV393225:LDW393228 LNR393225:LNS393228 LXN393225:LXO393228 MHJ393225:MHK393228 MRF393225:MRG393228 NBB393225:NBC393228 NKX393225:NKY393228 NUT393225:NUU393228 OEP393225:OEQ393228 OOL393225:OOM393228 OYH393225:OYI393228 PID393225:PIE393228 PRZ393225:PSA393228 QBV393225:QBW393228 QLR393225:QLS393228 QVN393225:QVO393228 RFJ393225:RFK393228 RPF393225:RPG393228 RZB393225:RZC393228 SIX393225:SIY393228 SST393225:SSU393228 TCP393225:TCQ393228 TML393225:TMM393228 TWH393225:TWI393228 UGD393225:UGE393228 UPZ393225:UQA393228 UZV393225:UZW393228 VJR393225:VJS393228 VTN393225:VTO393228 WDJ393225:WDK393228 WNF393225:WNG393228 WXB393225:WXC393228 Z458764:AA458767 KP458761:KQ458764 UL458761:UM458764 AEH458761:AEI458764 AOD458761:AOE458764 AXZ458761:AYA458764 BHV458761:BHW458764 BRR458761:BRS458764 CBN458761:CBO458764 CLJ458761:CLK458764 CVF458761:CVG458764 DFB458761:DFC458764 DOX458761:DOY458764 DYT458761:DYU458764 EIP458761:EIQ458764 ESL458761:ESM458764 FCH458761:FCI458764 FMD458761:FME458764 FVZ458761:FWA458764 GFV458761:GFW458764 GPR458761:GPS458764 GZN458761:GZO458764 HJJ458761:HJK458764 HTF458761:HTG458764 IDB458761:IDC458764 IMX458761:IMY458764 IWT458761:IWU458764 JGP458761:JGQ458764 JQL458761:JQM458764 KAH458761:KAI458764 KKD458761:KKE458764 KTZ458761:KUA458764 LDV458761:LDW458764 LNR458761:LNS458764 LXN458761:LXO458764 MHJ458761:MHK458764 MRF458761:MRG458764 NBB458761:NBC458764 NKX458761:NKY458764 NUT458761:NUU458764 OEP458761:OEQ458764 OOL458761:OOM458764 OYH458761:OYI458764 PID458761:PIE458764 PRZ458761:PSA458764 QBV458761:QBW458764 QLR458761:QLS458764 QVN458761:QVO458764 RFJ458761:RFK458764 RPF458761:RPG458764 RZB458761:RZC458764 SIX458761:SIY458764 SST458761:SSU458764 TCP458761:TCQ458764 TML458761:TMM458764 TWH458761:TWI458764 UGD458761:UGE458764 UPZ458761:UQA458764 UZV458761:UZW458764 VJR458761:VJS458764 VTN458761:VTO458764 WDJ458761:WDK458764 WNF458761:WNG458764 WXB458761:WXC458764 Z524300:AA524303 KP524297:KQ524300 UL524297:UM524300 AEH524297:AEI524300 AOD524297:AOE524300 AXZ524297:AYA524300 BHV524297:BHW524300 BRR524297:BRS524300 CBN524297:CBO524300 CLJ524297:CLK524300 CVF524297:CVG524300 DFB524297:DFC524300 DOX524297:DOY524300 DYT524297:DYU524300 EIP524297:EIQ524300 ESL524297:ESM524300 FCH524297:FCI524300 FMD524297:FME524300 FVZ524297:FWA524300 GFV524297:GFW524300 GPR524297:GPS524300 GZN524297:GZO524300 HJJ524297:HJK524300 HTF524297:HTG524300 IDB524297:IDC524300 IMX524297:IMY524300 IWT524297:IWU524300 JGP524297:JGQ524300 JQL524297:JQM524300 KAH524297:KAI524300 KKD524297:KKE524300 KTZ524297:KUA524300 LDV524297:LDW524300 LNR524297:LNS524300 LXN524297:LXO524300 MHJ524297:MHK524300 MRF524297:MRG524300 NBB524297:NBC524300 NKX524297:NKY524300 NUT524297:NUU524300 OEP524297:OEQ524300 OOL524297:OOM524300 OYH524297:OYI524300 PID524297:PIE524300 PRZ524297:PSA524300 QBV524297:QBW524300 QLR524297:QLS524300 QVN524297:QVO524300 RFJ524297:RFK524300 RPF524297:RPG524300 RZB524297:RZC524300 SIX524297:SIY524300 SST524297:SSU524300 TCP524297:TCQ524300 TML524297:TMM524300 TWH524297:TWI524300 UGD524297:UGE524300 UPZ524297:UQA524300 UZV524297:UZW524300 VJR524297:VJS524300 VTN524297:VTO524300 WDJ524297:WDK524300 WNF524297:WNG524300 WXB524297:WXC524300 Z589836:AA589839 KP589833:KQ589836 UL589833:UM589836 AEH589833:AEI589836 AOD589833:AOE589836 AXZ589833:AYA589836 BHV589833:BHW589836 BRR589833:BRS589836 CBN589833:CBO589836 CLJ589833:CLK589836 CVF589833:CVG589836 DFB589833:DFC589836 DOX589833:DOY589836 DYT589833:DYU589836 EIP589833:EIQ589836 ESL589833:ESM589836 FCH589833:FCI589836 FMD589833:FME589836 FVZ589833:FWA589836 GFV589833:GFW589836 GPR589833:GPS589836 GZN589833:GZO589836 HJJ589833:HJK589836 HTF589833:HTG589836 IDB589833:IDC589836 IMX589833:IMY589836 IWT589833:IWU589836 JGP589833:JGQ589836 JQL589833:JQM589836 KAH589833:KAI589836 KKD589833:KKE589836 KTZ589833:KUA589836 LDV589833:LDW589836 LNR589833:LNS589836 LXN589833:LXO589836 MHJ589833:MHK589836 MRF589833:MRG589836 NBB589833:NBC589836 NKX589833:NKY589836 NUT589833:NUU589836 OEP589833:OEQ589836 OOL589833:OOM589836 OYH589833:OYI589836 PID589833:PIE589836 PRZ589833:PSA589836 QBV589833:QBW589836 QLR589833:QLS589836 QVN589833:QVO589836 RFJ589833:RFK589836 RPF589833:RPG589836 RZB589833:RZC589836 SIX589833:SIY589836 SST589833:SSU589836 TCP589833:TCQ589836 TML589833:TMM589836 TWH589833:TWI589836 UGD589833:UGE589836 UPZ589833:UQA589836 UZV589833:UZW589836 VJR589833:VJS589836 VTN589833:VTO589836 WDJ589833:WDK589836 WNF589833:WNG589836 WXB589833:WXC589836 Z655372:AA655375 KP655369:KQ655372 UL655369:UM655372 AEH655369:AEI655372 AOD655369:AOE655372 AXZ655369:AYA655372 BHV655369:BHW655372 BRR655369:BRS655372 CBN655369:CBO655372 CLJ655369:CLK655372 CVF655369:CVG655372 DFB655369:DFC655372 DOX655369:DOY655372 DYT655369:DYU655372 EIP655369:EIQ655372 ESL655369:ESM655372 FCH655369:FCI655372 FMD655369:FME655372 FVZ655369:FWA655372 GFV655369:GFW655372 GPR655369:GPS655372 GZN655369:GZO655372 HJJ655369:HJK655372 HTF655369:HTG655372 IDB655369:IDC655372 IMX655369:IMY655372 IWT655369:IWU655372 JGP655369:JGQ655372 JQL655369:JQM655372 KAH655369:KAI655372 KKD655369:KKE655372 KTZ655369:KUA655372 LDV655369:LDW655372 LNR655369:LNS655372 LXN655369:LXO655372 MHJ655369:MHK655372 MRF655369:MRG655372 NBB655369:NBC655372 NKX655369:NKY655372 NUT655369:NUU655372 OEP655369:OEQ655372 OOL655369:OOM655372 OYH655369:OYI655372 PID655369:PIE655372 PRZ655369:PSA655372 QBV655369:QBW655372 QLR655369:QLS655372 QVN655369:QVO655372 RFJ655369:RFK655372 RPF655369:RPG655372 RZB655369:RZC655372 SIX655369:SIY655372 SST655369:SSU655372 TCP655369:TCQ655372 TML655369:TMM655372 TWH655369:TWI655372 UGD655369:UGE655372 UPZ655369:UQA655372 UZV655369:UZW655372 VJR655369:VJS655372 VTN655369:VTO655372 WDJ655369:WDK655372 WNF655369:WNG655372 WXB655369:WXC655372 Z720908:AA720911 KP720905:KQ720908 UL720905:UM720908 AEH720905:AEI720908 AOD720905:AOE720908 AXZ720905:AYA720908 BHV720905:BHW720908 BRR720905:BRS720908 CBN720905:CBO720908 CLJ720905:CLK720908 CVF720905:CVG720908 DFB720905:DFC720908 DOX720905:DOY720908 DYT720905:DYU720908 EIP720905:EIQ720908 ESL720905:ESM720908 FCH720905:FCI720908 FMD720905:FME720908 FVZ720905:FWA720908 GFV720905:GFW720908 GPR720905:GPS720908 GZN720905:GZO720908 HJJ720905:HJK720908 HTF720905:HTG720908 IDB720905:IDC720908 IMX720905:IMY720908 IWT720905:IWU720908 JGP720905:JGQ720908 JQL720905:JQM720908 KAH720905:KAI720908 KKD720905:KKE720908 KTZ720905:KUA720908 LDV720905:LDW720908 LNR720905:LNS720908 LXN720905:LXO720908 MHJ720905:MHK720908 MRF720905:MRG720908 NBB720905:NBC720908 NKX720905:NKY720908 NUT720905:NUU720908 OEP720905:OEQ720908 OOL720905:OOM720908 OYH720905:OYI720908 PID720905:PIE720908 PRZ720905:PSA720908 QBV720905:QBW720908 QLR720905:QLS720908 QVN720905:QVO720908 RFJ720905:RFK720908 RPF720905:RPG720908 RZB720905:RZC720908 SIX720905:SIY720908 SST720905:SSU720908 TCP720905:TCQ720908 TML720905:TMM720908 TWH720905:TWI720908 UGD720905:UGE720908 UPZ720905:UQA720908 UZV720905:UZW720908 VJR720905:VJS720908 VTN720905:VTO720908 WDJ720905:WDK720908 WNF720905:WNG720908 WXB720905:WXC720908 Z786444:AA786447 KP786441:KQ786444 UL786441:UM786444 AEH786441:AEI786444 AOD786441:AOE786444 AXZ786441:AYA786444 BHV786441:BHW786444 BRR786441:BRS786444 CBN786441:CBO786444 CLJ786441:CLK786444 CVF786441:CVG786444 DFB786441:DFC786444 DOX786441:DOY786444 DYT786441:DYU786444 EIP786441:EIQ786444 ESL786441:ESM786444 FCH786441:FCI786444 FMD786441:FME786444 FVZ786441:FWA786444 GFV786441:GFW786444 GPR786441:GPS786444 GZN786441:GZO786444 HJJ786441:HJK786444 HTF786441:HTG786444 IDB786441:IDC786444 IMX786441:IMY786444 IWT786441:IWU786444 JGP786441:JGQ786444 JQL786441:JQM786444 KAH786441:KAI786444 KKD786441:KKE786444 KTZ786441:KUA786444 LDV786441:LDW786444 LNR786441:LNS786444 LXN786441:LXO786444 MHJ786441:MHK786444 MRF786441:MRG786444 NBB786441:NBC786444 NKX786441:NKY786444 NUT786441:NUU786444 OEP786441:OEQ786444 OOL786441:OOM786444 OYH786441:OYI786444 PID786441:PIE786444 PRZ786441:PSA786444 QBV786441:QBW786444 QLR786441:QLS786444 QVN786441:QVO786444 RFJ786441:RFK786444 RPF786441:RPG786444 RZB786441:RZC786444 SIX786441:SIY786444 SST786441:SSU786444 TCP786441:TCQ786444 TML786441:TMM786444 TWH786441:TWI786444 UGD786441:UGE786444 UPZ786441:UQA786444 UZV786441:UZW786444 VJR786441:VJS786444 VTN786441:VTO786444 WDJ786441:WDK786444 WNF786441:WNG786444 WXB786441:WXC786444 Z851980:AA851983 KP851977:KQ851980 UL851977:UM851980 AEH851977:AEI851980 AOD851977:AOE851980 AXZ851977:AYA851980 BHV851977:BHW851980 BRR851977:BRS851980 CBN851977:CBO851980 CLJ851977:CLK851980 CVF851977:CVG851980 DFB851977:DFC851980 DOX851977:DOY851980 DYT851977:DYU851980 EIP851977:EIQ851980 ESL851977:ESM851980 FCH851977:FCI851980 FMD851977:FME851980 FVZ851977:FWA851980 GFV851977:GFW851980 GPR851977:GPS851980 GZN851977:GZO851980 HJJ851977:HJK851980 HTF851977:HTG851980 IDB851977:IDC851980 IMX851977:IMY851980 IWT851977:IWU851980 JGP851977:JGQ851980 JQL851977:JQM851980 KAH851977:KAI851980 KKD851977:KKE851980 KTZ851977:KUA851980 LDV851977:LDW851980 LNR851977:LNS851980 LXN851977:LXO851980 MHJ851977:MHK851980 MRF851977:MRG851980 NBB851977:NBC851980 NKX851977:NKY851980 NUT851977:NUU851980 OEP851977:OEQ851980 OOL851977:OOM851980 OYH851977:OYI851980 PID851977:PIE851980 PRZ851977:PSA851980 QBV851977:QBW851980 QLR851977:QLS851980 QVN851977:QVO851980 RFJ851977:RFK851980 RPF851977:RPG851980 RZB851977:RZC851980 SIX851977:SIY851980 SST851977:SSU851980 TCP851977:TCQ851980 TML851977:TMM851980 TWH851977:TWI851980 UGD851977:UGE851980 UPZ851977:UQA851980 UZV851977:UZW851980 VJR851977:VJS851980 VTN851977:VTO851980 WDJ851977:WDK851980 WNF851977:WNG851980 WXB851977:WXC851980 Z917516:AA917519 KP917513:KQ917516 UL917513:UM917516 AEH917513:AEI917516 AOD917513:AOE917516 AXZ917513:AYA917516 BHV917513:BHW917516 BRR917513:BRS917516 CBN917513:CBO917516 CLJ917513:CLK917516 CVF917513:CVG917516 DFB917513:DFC917516 DOX917513:DOY917516 DYT917513:DYU917516 EIP917513:EIQ917516 ESL917513:ESM917516 FCH917513:FCI917516 FMD917513:FME917516 FVZ917513:FWA917516 GFV917513:GFW917516 GPR917513:GPS917516 GZN917513:GZO917516 HJJ917513:HJK917516 HTF917513:HTG917516 IDB917513:IDC917516 IMX917513:IMY917516 IWT917513:IWU917516 JGP917513:JGQ917516 JQL917513:JQM917516 KAH917513:KAI917516 KKD917513:KKE917516 KTZ917513:KUA917516 LDV917513:LDW917516 LNR917513:LNS917516 LXN917513:LXO917516 MHJ917513:MHK917516 MRF917513:MRG917516 NBB917513:NBC917516 NKX917513:NKY917516 NUT917513:NUU917516 OEP917513:OEQ917516 OOL917513:OOM917516 OYH917513:OYI917516 PID917513:PIE917516 PRZ917513:PSA917516 QBV917513:QBW917516 QLR917513:QLS917516 QVN917513:QVO917516 RFJ917513:RFK917516 RPF917513:RPG917516 RZB917513:RZC917516 SIX917513:SIY917516 SST917513:SSU917516 TCP917513:TCQ917516 TML917513:TMM917516 TWH917513:TWI917516 UGD917513:UGE917516 UPZ917513:UQA917516 UZV917513:UZW917516 VJR917513:VJS917516 VTN917513:VTO917516 WDJ917513:WDK917516 WNF917513:WNG917516 WXB917513:WXC917516 Z983052:AA983055 KP983049:KQ983052 UL983049:UM983052 AEH983049:AEI983052 AOD983049:AOE983052 AXZ983049:AYA983052 BHV983049:BHW983052 BRR983049:BRS983052 CBN983049:CBO983052 CLJ983049:CLK983052 CVF983049:CVG983052 DFB983049:DFC983052 DOX983049:DOY983052 DYT983049:DYU983052 EIP983049:EIQ983052 ESL983049:ESM983052 FCH983049:FCI983052 FMD983049:FME983052 FVZ983049:FWA983052 GFV983049:GFW983052 GPR983049:GPS983052 GZN983049:GZO983052 HJJ983049:HJK983052 HTF983049:HTG983052 IDB983049:IDC983052 IMX983049:IMY983052 IWT983049:IWU983052 JGP983049:JGQ983052 JQL983049:JQM983052 KAH983049:KAI983052 KKD983049:KKE983052 KTZ983049:KUA983052 LDV983049:LDW983052 LNR983049:LNS983052 LXN983049:LXO983052 MHJ983049:MHK983052 MRF983049:MRG983052 NBB983049:NBC983052 NKX983049:NKY983052 NUT983049:NUU983052 OEP983049:OEQ983052 OOL983049:OOM983052 OYH983049:OYI983052 PID983049:PIE983052 PRZ983049:PSA983052 QBV983049:QBW983052 QLR983049:QLS983052 QVN983049:QVO983052 RFJ983049:RFK983052 RPF983049:RPG983052 RZB983049:RZC983052 SIX983049:SIY983052 SST983049:SSU983052 TCP983049:TCQ983052 TML983049:TMM983052 TWH983049:TWI983052 UGD983049:UGE983052 UPZ983049:UQA983052 UZV983049:UZW983052 VJR983049:VJS983052" xr:uid="{00000000-0002-0000-1E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 tint="0.39997558519241921"/>
  </sheetPr>
  <dimension ref="A1:BH51"/>
  <sheetViews>
    <sheetView view="pageBreakPreview" topLeftCell="A16" zoomScale="115" zoomScaleNormal="115" zoomScaleSheetLayoutView="115" workbookViewId="0">
      <selection activeCell="U19" sqref="U19:AB32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615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616</v>
      </c>
      <c r="B19" s="620"/>
      <c r="C19" s="620"/>
      <c r="D19" s="620"/>
      <c r="E19" s="621"/>
      <c r="F19" s="625" t="s">
        <v>617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622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623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618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633</v>
      </c>
      <c r="B33" s="620"/>
      <c r="C33" s="620"/>
      <c r="D33" s="620"/>
      <c r="E33" s="621"/>
      <c r="F33" s="625" t="s">
        <v>634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2500000000</v>
      </c>
      <c r="V33" s="688"/>
      <c r="W33" s="688"/>
      <c r="X33" s="688"/>
      <c r="Y33" s="688"/>
      <c r="Z33" s="688"/>
      <c r="AA33" s="688"/>
      <c r="AB33" s="689"/>
      <c r="AC33" s="634">
        <f>R33*U33</f>
        <v>2500000000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65" customHeight="1">
      <c r="A34" s="622"/>
      <c r="B34" s="623"/>
      <c r="C34" s="623"/>
      <c r="D34" s="623"/>
      <c r="E34" s="624"/>
      <c r="F34" s="610" t="s">
        <v>629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630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631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632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619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620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621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626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635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80"/>
      <c r="B46" s="681"/>
      <c r="C46" s="681"/>
      <c r="D46" s="681"/>
      <c r="E46" s="682"/>
      <c r="F46" s="674" t="s">
        <v>574</v>
      </c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86"/>
      <c r="R46" s="683"/>
      <c r="S46" s="684"/>
      <c r="T46" s="685"/>
      <c r="U46" s="693"/>
      <c r="V46" s="694"/>
      <c r="W46" s="694"/>
      <c r="X46" s="694"/>
      <c r="Y46" s="694"/>
      <c r="Z46" s="694"/>
      <c r="AA46" s="694"/>
      <c r="AB46" s="695"/>
      <c r="AC46" s="677"/>
      <c r="AD46" s="678"/>
      <c r="AE46" s="678"/>
      <c r="AF46" s="678"/>
      <c r="AG46" s="678"/>
      <c r="AH46" s="678"/>
      <c r="AI46" s="678"/>
      <c r="AJ46" s="679"/>
      <c r="AK46" s="677"/>
      <c r="AL46" s="678"/>
      <c r="AM46" s="678"/>
      <c r="AN46" s="678"/>
      <c r="AO46" s="678"/>
      <c r="AP46" s="679"/>
      <c r="AQ46" s="677"/>
      <c r="AR46" s="678"/>
      <c r="AS46" s="678"/>
      <c r="AT46" s="678"/>
      <c r="AU46" s="678"/>
      <c r="AV46" s="679"/>
      <c r="AW46" s="674"/>
      <c r="AX46" s="675"/>
      <c r="AY46" s="675"/>
      <c r="AZ46" s="675"/>
      <c r="BA46" s="675"/>
      <c r="BB46" s="675"/>
      <c r="BC46" s="675"/>
      <c r="BD46" s="675"/>
      <c r="BE46" s="675"/>
      <c r="BF46" s="675"/>
      <c r="BG46" s="675"/>
      <c r="BH46" s="676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7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6:Q26"/>
    <mergeCell ref="N11:S11"/>
    <mergeCell ref="T11:Y11"/>
    <mergeCell ref="Z11:AE11"/>
    <mergeCell ref="AF11:AK11"/>
    <mergeCell ref="AL11:AQ11"/>
    <mergeCell ref="AQ33:AV46"/>
    <mergeCell ref="F33:Q33"/>
    <mergeCell ref="F27:Q27"/>
    <mergeCell ref="F29:Q29"/>
    <mergeCell ref="F30:Q30"/>
    <mergeCell ref="F31:Q31"/>
    <mergeCell ref="F32:Q32"/>
    <mergeCell ref="A33:E46"/>
    <mergeCell ref="AC33:AJ46"/>
    <mergeCell ref="AK33:AP46"/>
    <mergeCell ref="F34:Q34"/>
    <mergeCell ref="F35:Q35"/>
    <mergeCell ref="F36:Q36"/>
    <mergeCell ref="F37:Q37"/>
    <mergeCell ref="F38:Q38"/>
    <mergeCell ref="F39:Q39"/>
    <mergeCell ref="F40:Q40"/>
    <mergeCell ref="AW33:BH46"/>
    <mergeCell ref="F20:Q20"/>
    <mergeCell ref="F21:Q21"/>
    <mergeCell ref="F28:Q28"/>
    <mergeCell ref="F22:Q22"/>
    <mergeCell ref="F23:Q23"/>
    <mergeCell ref="F24:Q24"/>
    <mergeCell ref="F25:Q25"/>
    <mergeCell ref="F42:Q42"/>
    <mergeCell ref="F43:Q43"/>
    <mergeCell ref="F44:Q44"/>
    <mergeCell ref="F45:Q45"/>
    <mergeCell ref="F46:Q46"/>
    <mergeCell ref="R33:T46"/>
    <mergeCell ref="U33:AB46"/>
    <mergeCell ref="F41:Q4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1F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 tint="0.39997558519241921"/>
  </sheetPr>
  <dimension ref="A1:BH51"/>
  <sheetViews>
    <sheetView view="pageBreakPreview" topLeftCell="A19" zoomScale="115" zoomScaleNormal="115" zoomScaleSheetLayoutView="115" workbookViewId="0">
      <selection activeCell="U33" sqref="U33:AB46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636</v>
      </c>
      <c r="B19" s="620"/>
      <c r="C19" s="620"/>
      <c r="D19" s="620"/>
      <c r="E19" s="621"/>
      <c r="F19" s="625" t="s">
        <v>639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641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623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618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637</v>
      </c>
      <c r="B33" s="620"/>
      <c r="C33" s="620"/>
      <c r="D33" s="620"/>
      <c r="E33" s="621"/>
      <c r="F33" s="625" t="s">
        <v>640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2400000000</v>
      </c>
      <c r="V33" s="688"/>
      <c r="W33" s="688"/>
      <c r="X33" s="688"/>
      <c r="Y33" s="688"/>
      <c r="Z33" s="688"/>
      <c r="AA33" s="688"/>
      <c r="AB33" s="689"/>
      <c r="AC33" s="634">
        <f>R33*U33</f>
        <v>2400000000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65" customHeight="1">
      <c r="A34" s="622"/>
      <c r="B34" s="623"/>
      <c r="C34" s="623"/>
      <c r="D34" s="623"/>
      <c r="E34" s="624"/>
      <c r="F34" s="610" t="s">
        <v>642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623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624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618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619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620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621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626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635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80"/>
      <c r="B46" s="681"/>
      <c r="C46" s="681"/>
      <c r="D46" s="681"/>
      <c r="E46" s="682"/>
      <c r="F46" s="674" t="s">
        <v>574</v>
      </c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86"/>
      <c r="R46" s="683"/>
      <c r="S46" s="684"/>
      <c r="T46" s="685"/>
      <c r="U46" s="693"/>
      <c r="V46" s="694"/>
      <c r="W46" s="694"/>
      <c r="X46" s="694"/>
      <c r="Y46" s="694"/>
      <c r="Z46" s="694"/>
      <c r="AA46" s="694"/>
      <c r="AB46" s="695"/>
      <c r="AC46" s="677"/>
      <c r="AD46" s="678"/>
      <c r="AE46" s="678"/>
      <c r="AF46" s="678"/>
      <c r="AG46" s="678"/>
      <c r="AH46" s="678"/>
      <c r="AI46" s="678"/>
      <c r="AJ46" s="679"/>
      <c r="AK46" s="677"/>
      <c r="AL46" s="678"/>
      <c r="AM46" s="678"/>
      <c r="AN46" s="678"/>
      <c r="AO46" s="678"/>
      <c r="AP46" s="679"/>
      <c r="AQ46" s="677"/>
      <c r="AR46" s="678"/>
      <c r="AS46" s="678"/>
      <c r="AT46" s="678"/>
      <c r="AU46" s="678"/>
      <c r="AV46" s="679"/>
      <c r="AW46" s="674"/>
      <c r="AX46" s="675"/>
      <c r="AY46" s="675"/>
      <c r="AZ46" s="675"/>
      <c r="BA46" s="675"/>
      <c r="BB46" s="675"/>
      <c r="BC46" s="675"/>
      <c r="BD46" s="675"/>
      <c r="BE46" s="675"/>
      <c r="BF46" s="675"/>
      <c r="BG46" s="675"/>
      <c r="BH46" s="676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7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0:Q20"/>
    <mergeCell ref="F32:Q32"/>
    <mergeCell ref="F21:Q21"/>
    <mergeCell ref="F22:Q22"/>
    <mergeCell ref="F23:Q23"/>
    <mergeCell ref="F24:Q24"/>
    <mergeCell ref="R33:T46"/>
    <mergeCell ref="F25:Q25"/>
    <mergeCell ref="F26:Q26"/>
    <mergeCell ref="F27:Q27"/>
    <mergeCell ref="F28:Q28"/>
    <mergeCell ref="F29:Q29"/>
    <mergeCell ref="F45:Q45"/>
    <mergeCell ref="F46:Q46"/>
    <mergeCell ref="F30:Q30"/>
    <mergeCell ref="F31:Q31"/>
    <mergeCell ref="F43:Q43"/>
    <mergeCell ref="F44:Q44"/>
    <mergeCell ref="A33:E46"/>
    <mergeCell ref="F33:Q33"/>
    <mergeCell ref="AQ33:AV46"/>
    <mergeCell ref="AW33:BH46"/>
    <mergeCell ref="F34:Q34"/>
    <mergeCell ref="F35:Q35"/>
    <mergeCell ref="F36:Q36"/>
    <mergeCell ref="F37:Q37"/>
    <mergeCell ref="F38:Q38"/>
    <mergeCell ref="F39:Q39"/>
    <mergeCell ref="F40:Q40"/>
    <mergeCell ref="F41:Q41"/>
    <mergeCell ref="AK33:AP46"/>
    <mergeCell ref="U33:AB46"/>
    <mergeCell ref="AC33:AJ46"/>
    <mergeCell ref="F42:Q4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 tint="0.39997558519241921"/>
  </sheetPr>
  <dimension ref="A1:BH51"/>
  <sheetViews>
    <sheetView view="pageBreakPreview" topLeftCell="A19" zoomScale="115" zoomScaleNormal="115" zoomScaleSheetLayoutView="115" workbookViewId="0">
      <selection activeCell="U33" sqref="U19:AB4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643</v>
      </c>
      <c r="B19" s="620"/>
      <c r="C19" s="620"/>
      <c r="D19" s="620"/>
      <c r="E19" s="621"/>
      <c r="F19" s="625" t="s">
        <v>645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647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623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618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644</v>
      </c>
      <c r="B33" s="620"/>
      <c r="C33" s="620"/>
      <c r="D33" s="620"/>
      <c r="E33" s="621"/>
      <c r="F33" s="625" t="s">
        <v>646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1400000000</v>
      </c>
      <c r="V33" s="688"/>
      <c r="W33" s="688"/>
      <c r="X33" s="688"/>
      <c r="Y33" s="688"/>
      <c r="Z33" s="688"/>
      <c r="AA33" s="688"/>
      <c r="AB33" s="689"/>
      <c r="AC33" s="634">
        <f>R33*U33</f>
        <v>1400000000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65" customHeight="1">
      <c r="A34" s="622"/>
      <c r="B34" s="623"/>
      <c r="C34" s="623"/>
      <c r="D34" s="623"/>
      <c r="E34" s="624"/>
      <c r="F34" s="610" t="s">
        <v>648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623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624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649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650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313"/>
      <c r="B42" s="314"/>
      <c r="C42" s="314"/>
      <c r="D42" s="314"/>
      <c r="E42" s="314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8"/>
      <c r="S42" s="308"/>
      <c r="T42" s="308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7"/>
      <c r="AX42" s="307"/>
      <c r="AY42" s="307"/>
      <c r="AZ42" s="307"/>
      <c r="BA42" s="307"/>
      <c r="BB42" s="307"/>
      <c r="BC42" s="307"/>
      <c r="BD42" s="307"/>
      <c r="BE42" s="307"/>
      <c r="BF42" s="307"/>
      <c r="BG42" s="307"/>
      <c r="BH42" s="298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2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0:Q20"/>
    <mergeCell ref="F32:Q32"/>
    <mergeCell ref="F21:Q21"/>
    <mergeCell ref="F22:Q22"/>
    <mergeCell ref="F23:Q23"/>
    <mergeCell ref="F24:Q24"/>
    <mergeCell ref="F25:Q25"/>
    <mergeCell ref="F26:Q26"/>
    <mergeCell ref="F27:Q27"/>
    <mergeCell ref="F28:Q28"/>
    <mergeCell ref="F29:Q29"/>
    <mergeCell ref="F30:Q30"/>
    <mergeCell ref="F31:Q31"/>
    <mergeCell ref="A33:E41"/>
    <mergeCell ref="F33:Q33"/>
    <mergeCell ref="R33:T41"/>
    <mergeCell ref="U33:AB41"/>
    <mergeCell ref="AC33:AJ41"/>
    <mergeCell ref="F41:Q41"/>
    <mergeCell ref="AQ33:AV41"/>
    <mergeCell ref="AW33:BH41"/>
    <mergeCell ref="F34:Q34"/>
    <mergeCell ref="F35:Q35"/>
    <mergeCell ref="F36:Q36"/>
    <mergeCell ref="F37:Q37"/>
    <mergeCell ref="F38:Q38"/>
    <mergeCell ref="F39:Q39"/>
    <mergeCell ref="F40:Q40"/>
    <mergeCell ref="AK33:AP4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 tint="0.39997558519241921"/>
  </sheetPr>
  <dimension ref="A1:BH51"/>
  <sheetViews>
    <sheetView view="pageBreakPreview" topLeftCell="A4" zoomScale="115" zoomScaleNormal="115" zoomScaleSheetLayoutView="115" workbookViewId="0">
      <selection activeCell="U33" sqref="U19:AB46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652</v>
      </c>
      <c r="B19" s="620"/>
      <c r="C19" s="620"/>
      <c r="D19" s="620"/>
      <c r="E19" s="621"/>
      <c r="F19" s="625" t="s">
        <v>617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651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623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618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653</v>
      </c>
      <c r="B33" s="620"/>
      <c r="C33" s="620"/>
      <c r="D33" s="620"/>
      <c r="E33" s="621"/>
      <c r="F33" s="625" t="s">
        <v>617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1600000000</v>
      </c>
      <c r="V33" s="688"/>
      <c r="W33" s="688"/>
      <c r="X33" s="688"/>
      <c r="Y33" s="688"/>
      <c r="Z33" s="688"/>
      <c r="AA33" s="688"/>
      <c r="AB33" s="689"/>
      <c r="AC33" s="634">
        <f>R33*U33</f>
        <v>1600000000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65" customHeight="1">
      <c r="A34" s="622"/>
      <c r="B34" s="623"/>
      <c r="C34" s="623"/>
      <c r="D34" s="623"/>
      <c r="E34" s="624"/>
      <c r="F34" s="610" t="s">
        <v>651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623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624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618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619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620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621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626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635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80"/>
      <c r="B46" s="681"/>
      <c r="C46" s="681"/>
      <c r="D46" s="681"/>
      <c r="E46" s="682"/>
      <c r="F46" s="674" t="s">
        <v>574</v>
      </c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86"/>
      <c r="R46" s="683"/>
      <c r="S46" s="684"/>
      <c r="T46" s="685"/>
      <c r="U46" s="693"/>
      <c r="V46" s="694"/>
      <c r="W46" s="694"/>
      <c r="X46" s="694"/>
      <c r="Y46" s="694"/>
      <c r="Z46" s="694"/>
      <c r="AA46" s="694"/>
      <c r="AB46" s="695"/>
      <c r="AC46" s="677"/>
      <c r="AD46" s="678"/>
      <c r="AE46" s="678"/>
      <c r="AF46" s="678"/>
      <c r="AG46" s="678"/>
      <c r="AH46" s="678"/>
      <c r="AI46" s="678"/>
      <c r="AJ46" s="679"/>
      <c r="AK46" s="677"/>
      <c r="AL46" s="678"/>
      <c r="AM46" s="678"/>
      <c r="AN46" s="678"/>
      <c r="AO46" s="678"/>
      <c r="AP46" s="679"/>
      <c r="AQ46" s="677"/>
      <c r="AR46" s="678"/>
      <c r="AS46" s="678"/>
      <c r="AT46" s="678"/>
      <c r="AU46" s="678"/>
      <c r="AV46" s="679"/>
      <c r="AW46" s="674"/>
      <c r="AX46" s="675"/>
      <c r="AY46" s="675"/>
      <c r="AZ46" s="675"/>
      <c r="BA46" s="675"/>
      <c r="BB46" s="675"/>
      <c r="BC46" s="675"/>
      <c r="BD46" s="675"/>
      <c r="BE46" s="675"/>
      <c r="BF46" s="675"/>
      <c r="BG46" s="675"/>
      <c r="BH46" s="676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7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0:Q20"/>
    <mergeCell ref="F32:Q32"/>
    <mergeCell ref="F21:Q21"/>
    <mergeCell ref="F22:Q22"/>
    <mergeCell ref="F23:Q23"/>
    <mergeCell ref="F24:Q24"/>
    <mergeCell ref="R33:T46"/>
    <mergeCell ref="F25:Q25"/>
    <mergeCell ref="F26:Q26"/>
    <mergeCell ref="F27:Q27"/>
    <mergeCell ref="F28:Q28"/>
    <mergeCell ref="F29:Q29"/>
    <mergeCell ref="F45:Q45"/>
    <mergeCell ref="F46:Q46"/>
    <mergeCell ref="F30:Q30"/>
    <mergeCell ref="F31:Q31"/>
    <mergeCell ref="F43:Q43"/>
    <mergeCell ref="F44:Q44"/>
    <mergeCell ref="A33:E46"/>
    <mergeCell ref="F33:Q33"/>
    <mergeCell ref="AQ33:AV46"/>
    <mergeCell ref="AW33:BH46"/>
    <mergeCell ref="F34:Q34"/>
    <mergeCell ref="F35:Q35"/>
    <mergeCell ref="F36:Q36"/>
    <mergeCell ref="F37:Q37"/>
    <mergeCell ref="F38:Q38"/>
    <mergeCell ref="F39:Q39"/>
    <mergeCell ref="F40:Q40"/>
    <mergeCell ref="F41:Q41"/>
    <mergeCell ref="AK33:AP46"/>
    <mergeCell ref="U33:AB46"/>
    <mergeCell ref="AC33:AJ46"/>
    <mergeCell ref="F42:Q4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 tint="0.39997558519241921"/>
  </sheetPr>
  <dimension ref="A1:BH51"/>
  <sheetViews>
    <sheetView view="pageBreakPreview" topLeftCell="A16" zoomScale="115" zoomScaleNormal="115" zoomScaleSheetLayoutView="115" workbookViewId="0">
      <selection activeCell="U28" sqref="U19:AB42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654</v>
      </c>
      <c r="B19" s="620"/>
      <c r="C19" s="620"/>
      <c r="D19" s="620"/>
      <c r="E19" s="621"/>
      <c r="F19" s="625" t="s">
        <v>646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1250000000</v>
      </c>
      <c r="V19" s="688"/>
      <c r="W19" s="688"/>
      <c r="X19" s="688"/>
      <c r="Y19" s="688"/>
      <c r="Z19" s="688"/>
      <c r="AA19" s="688"/>
      <c r="AB19" s="689"/>
      <c r="AC19" s="634">
        <f>R19*U19</f>
        <v>1250000000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656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623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649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650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25" customHeight="1">
      <c r="A28" s="619" t="s">
        <v>655</v>
      </c>
      <c r="B28" s="620"/>
      <c r="C28" s="620"/>
      <c r="D28" s="620"/>
      <c r="E28" s="621"/>
      <c r="F28" s="625" t="s">
        <v>634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687">
        <v>1650000000</v>
      </c>
      <c r="V28" s="688"/>
      <c r="W28" s="688"/>
      <c r="X28" s="688"/>
      <c r="Y28" s="688"/>
      <c r="Z28" s="688"/>
      <c r="AA28" s="688"/>
      <c r="AB28" s="689"/>
      <c r="AC28" s="634">
        <f>R28*U28</f>
        <v>1650000000</v>
      </c>
      <c r="AD28" s="635"/>
      <c r="AE28" s="635"/>
      <c r="AF28" s="635"/>
      <c r="AG28" s="635"/>
      <c r="AH28" s="635"/>
      <c r="AI28" s="635"/>
      <c r="AJ28" s="636"/>
      <c r="AK28" s="634"/>
      <c r="AL28" s="635"/>
      <c r="AM28" s="635"/>
      <c r="AN28" s="635"/>
      <c r="AO28" s="635"/>
      <c r="AP28" s="636"/>
      <c r="AQ28" s="634">
        <f>R28*AK28</f>
        <v>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25" customHeight="1">
      <c r="A29" s="622"/>
      <c r="B29" s="623"/>
      <c r="C29" s="623"/>
      <c r="D29" s="623"/>
      <c r="E29" s="624"/>
      <c r="F29" s="696" t="s">
        <v>661</v>
      </c>
      <c r="G29" s="697"/>
      <c r="H29" s="697"/>
      <c r="I29" s="697"/>
      <c r="J29" s="697"/>
      <c r="K29" s="697"/>
      <c r="L29" s="697"/>
      <c r="M29" s="697"/>
      <c r="N29" s="697"/>
      <c r="O29" s="697"/>
      <c r="P29" s="697"/>
      <c r="Q29" s="698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657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658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624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625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627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628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632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619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620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621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626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635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80"/>
      <c r="B42" s="681"/>
      <c r="C42" s="681"/>
      <c r="D42" s="681"/>
      <c r="E42" s="682"/>
      <c r="F42" s="674" t="s">
        <v>574</v>
      </c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86"/>
      <c r="R42" s="683"/>
      <c r="S42" s="684"/>
      <c r="T42" s="685"/>
      <c r="U42" s="693"/>
      <c r="V42" s="694"/>
      <c r="W42" s="694"/>
      <c r="X42" s="694"/>
      <c r="Y42" s="694"/>
      <c r="Z42" s="694"/>
      <c r="AA42" s="694"/>
      <c r="AB42" s="695"/>
      <c r="AC42" s="677"/>
      <c r="AD42" s="678"/>
      <c r="AE42" s="678"/>
      <c r="AF42" s="678"/>
      <c r="AG42" s="678"/>
      <c r="AH42" s="678"/>
      <c r="AI42" s="678"/>
      <c r="AJ42" s="679"/>
      <c r="AK42" s="677"/>
      <c r="AL42" s="678"/>
      <c r="AM42" s="678"/>
      <c r="AN42" s="678"/>
      <c r="AO42" s="678"/>
      <c r="AP42" s="679"/>
      <c r="AQ42" s="677"/>
      <c r="AR42" s="678"/>
      <c r="AS42" s="678"/>
      <c r="AT42" s="678"/>
      <c r="AU42" s="678"/>
      <c r="AV42" s="679"/>
      <c r="AW42" s="674"/>
      <c r="AX42" s="675"/>
      <c r="AY42" s="675"/>
      <c r="AZ42" s="675"/>
      <c r="BA42" s="675"/>
      <c r="BB42" s="675"/>
      <c r="BC42" s="675"/>
      <c r="BD42" s="675"/>
      <c r="BE42" s="675"/>
      <c r="BF42" s="675"/>
      <c r="BG42" s="675"/>
      <c r="BH42" s="676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3">
    <mergeCell ref="AW10:BA11"/>
    <mergeCell ref="AW1:BH4"/>
    <mergeCell ref="A5:M6"/>
    <mergeCell ref="AW5:BH6"/>
    <mergeCell ref="A7:M9"/>
    <mergeCell ref="N7:AV9"/>
    <mergeCell ref="AW7:BH9"/>
    <mergeCell ref="N11:S11"/>
    <mergeCell ref="T11:Y11"/>
    <mergeCell ref="AL10:AQ10"/>
    <mergeCell ref="A1:M4"/>
    <mergeCell ref="N1:AV6"/>
    <mergeCell ref="A10:M11"/>
    <mergeCell ref="N10:S10"/>
    <mergeCell ref="T10:Y10"/>
    <mergeCell ref="Z10:AE10"/>
    <mergeCell ref="U16:AB18"/>
    <mergeCell ref="AC16:AJ18"/>
    <mergeCell ref="AK16:AP18"/>
    <mergeCell ref="AQ16:AV18"/>
    <mergeCell ref="Z11:AE11"/>
    <mergeCell ref="AF11:AK11"/>
    <mergeCell ref="AL11:AQ11"/>
    <mergeCell ref="AQ28:AV42"/>
    <mergeCell ref="AW28:BH42"/>
    <mergeCell ref="U28:AB42"/>
    <mergeCell ref="AC28:AJ42"/>
    <mergeCell ref="AK28:AP42"/>
    <mergeCell ref="AQ19:AV27"/>
    <mergeCell ref="AW19:BH27"/>
    <mergeCell ref="BB10:BC11"/>
    <mergeCell ref="BD10:BE11"/>
    <mergeCell ref="BF10:BG11"/>
    <mergeCell ref="AW16:BH18"/>
    <mergeCell ref="AR11:AV11"/>
    <mergeCell ref="A13:BH13"/>
    <mergeCell ref="U19:AB27"/>
    <mergeCell ref="F27:Q27"/>
    <mergeCell ref="AF10:AK10"/>
    <mergeCell ref="AR10:AV10"/>
    <mergeCell ref="A14:BH14"/>
    <mergeCell ref="A16:E18"/>
    <mergeCell ref="F16:Q18"/>
    <mergeCell ref="R16:T18"/>
    <mergeCell ref="F35:Q35"/>
    <mergeCell ref="F36:Q36"/>
    <mergeCell ref="F37:Q37"/>
    <mergeCell ref="F28:Q28"/>
    <mergeCell ref="R28:T42"/>
    <mergeCell ref="F38:Q38"/>
    <mergeCell ref="F42:Q42"/>
    <mergeCell ref="F29:Q29"/>
    <mergeCell ref="F30:Q30"/>
    <mergeCell ref="F31:Q31"/>
    <mergeCell ref="F32:Q32"/>
    <mergeCell ref="F33:Q33"/>
    <mergeCell ref="F34:Q34"/>
    <mergeCell ref="A28:E42"/>
    <mergeCell ref="F39:Q39"/>
    <mergeCell ref="F40:Q40"/>
    <mergeCell ref="F41:Q41"/>
    <mergeCell ref="AK19:AP27"/>
    <mergeCell ref="F20:Q20"/>
    <mergeCell ref="F21:Q21"/>
    <mergeCell ref="F22:Q22"/>
    <mergeCell ref="F23:Q23"/>
    <mergeCell ref="F24:Q24"/>
    <mergeCell ref="F25:Q25"/>
    <mergeCell ref="F26:Q26"/>
    <mergeCell ref="AC19:AJ27"/>
    <mergeCell ref="A19:E27"/>
    <mergeCell ref="F19:Q19"/>
    <mergeCell ref="R19:T27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 tint="0.39997558519241921"/>
  </sheetPr>
  <dimension ref="A1:BH51"/>
  <sheetViews>
    <sheetView view="pageBreakPreview" topLeftCell="A10" zoomScale="115" zoomScaleNormal="115" zoomScaleSheetLayoutView="115" workbookViewId="0">
      <selection activeCell="U19" sqref="U19:AB33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659</v>
      </c>
      <c r="B19" s="620"/>
      <c r="C19" s="620"/>
      <c r="D19" s="620"/>
      <c r="E19" s="621"/>
      <c r="F19" s="625" t="s">
        <v>645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25" customHeight="1">
      <c r="A20" s="622"/>
      <c r="B20" s="623"/>
      <c r="C20" s="623"/>
      <c r="D20" s="623"/>
      <c r="E20" s="624"/>
      <c r="F20" s="696" t="s">
        <v>661</v>
      </c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8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660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628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618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619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621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626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635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80"/>
      <c r="B33" s="681"/>
      <c r="C33" s="681"/>
      <c r="D33" s="681"/>
      <c r="E33" s="682"/>
      <c r="F33" s="674" t="s">
        <v>574</v>
      </c>
      <c r="G33" s="675"/>
      <c r="H33" s="675"/>
      <c r="I33" s="675"/>
      <c r="J33" s="675"/>
      <c r="K33" s="675"/>
      <c r="L33" s="675"/>
      <c r="M33" s="675"/>
      <c r="N33" s="675"/>
      <c r="O33" s="675"/>
      <c r="P33" s="675"/>
      <c r="Q33" s="686"/>
      <c r="R33" s="683"/>
      <c r="S33" s="684"/>
      <c r="T33" s="685"/>
      <c r="U33" s="693"/>
      <c r="V33" s="694"/>
      <c r="W33" s="694"/>
      <c r="X33" s="694"/>
      <c r="Y33" s="694"/>
      <c r="Z33" s="694"/>
      <c r="AA33" s="694"/>
      <c r="AB33" s="695"/>
      <c r="AC33" s="677"/>
      <c r="AD33" s="678"/>
      <c r="AE33" s="678"/>
      <c r="AF33" s="678"/>
      <c r="AG33" s="678"/>
      <c r="AH33" s="678"/>
      <c r="AI33" s="678"/>
      <c r="AJ33" s="679"/>
      <c r="AK33" s="677"/>
      <c r="AL33" s="678"/>
      <c r="AM33" s="678"/>
      <c r="AN33" s="678"/>
      <c r="AO33" s="678"/>
      <c r="AP33" s="679"/>
      <c r="AQ33" s="677"/>
      <c r="AR33" s="678"/>
      <c r="AS33" s="678"/>
      <c r="AT33" s="678"/>
      <c r="AU33" s="678"/>
      <c r="AV33" s="679"/>
      <c r="AW33" s="674"/>
      <c r="AX33" s="675"/>
      <c r="AY33" s="675"/>
      <c r="AZ33" s="675"/>
      <c r="BA33" s="675"/>
      <c r="BB33" s="675"/>
      <c r="BC33" s="675"/>
      <c r="BD33" s="675"/>
      <c r="BE33" s="675"/>
      <c r="BF33" s="675"/>
      <c r="BG33" s="675"/>
      <c r="BH33" s="676"/>
    </row>
    <row r="34" spans="1:60" ht="11.65" customHeight="1">
      <c r="A34" s="299"/>
      <c r="B34" s="300"/>
      <c r="C34" s="300"/>
      <c r="D34" s="300"/>
      <c r="E34" s="300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607" t="s">
        <v>303</v>
      </c>
      <c r="V34" s="608"/>
      <c r="W34" s="608"/>
      <c r="X34" s="608"/>
      <c r="Y34" s="608"/>
      <c r="Z34" s="608"/>
      <c r="AA34" s="608"/>
      <c r="AB34" s="608"/>
      <c r="AC34" s="609">
        <f>SUM('C.I.P.-A (1)'!AC19:AJ46)+SUM('C.I.P.-A (2)'!AC19:AJ46)+SUM('C.I.P.-A (3)'!AC19:AJ41)+SUM('C.I.P.-A (4)'!AC19:AJ46)+SUM('C.I.P.-A (5)'!AC19:AJ42)+SUM('C.I.P.-A (6)'!AC19:AJ33)</f>
        <v>18800000000</v>
      </c>
      <c r="AD34" s="609"/>
      <c r="AE34" s="609"/>
      <c r="AF34" s="609"/>
      <c r="AG34" s="609"/>
      <c r="AH34" s="609"/>
      <c r="AI34" s="609"/>
      <c r="AJ34" s="609"/>
      <c r="AK34" s="607" t="s">
        <v>304</v>
      </c>
      <c r="AL34" s="608"/>
      <c r="AM34" s="608"/>
      <c r="AN34" s="608"/>
      <c r="AO34" s="608"/>
      <c r="AP34" s="608"/>
      <c r="AQ34" s="609">
        <f>SUM('C.I.P.-A (1)'!AQ19:AV46)+SUM('C.I.P.-A (2)'!AQ19:AV46)+SUM('C.I.P.-A (3)'!AQ19:AV41)+SUM('C.I.P.-A (4)'!AQ19:AV46)+SUM('C.I.P.-A (5)'!AQ19:AV42)+SUM('C.I.P.-A (6)'!AQ19:AV33)</f>
        <v>0</v>
      </c>
      <c r="AR34" s="609"/>
      <c r="AS34" s="609"/>
      <c r="AT34" s="609"/>
      <c r="AU34" s="609"/>
      <c r="AV34" s="609"/>
      <c r="AW34" s="309"/>
      <c r="AX34" s="301"/>
      <c r="AY34" s="301"/>
      <c r="AZ34" s="301"/>
      <c r="BA34" s="301"/>
      <c r="BB34" s="301"/>
      <c r="BC34" s="301"/>
      <c r="BD34" s="301"/>
      <c r="BE34" s="301"/>
      <c r="BF34" s="301"/>
      <c r="BG34" s="301"/>
      <c r="BH34" s="310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608"/>
      <c r="V35" s="608"/>
      <c r="W35" s="608"/>
      <c r="X35" s="608"/>
      <c r="Y35" s="608"/>
      <c r="Z35" s="608"/>
      <c r="AA35" s="608"/>
      <c r="AB35" s="608"/>
      <c r="AC35" s="609"/>
      <c r="AD35" s="609"/>
      <c r="AE35" s="609"/>
      <c r="AF35" s="609"/>
      <c r="AG35" s="609"/>
      <c r="AH35" s="609"/>
      <c r="AI35" s="609"/>
      <c r="AJ35" s="609"/>
      <c r="AK35" s="608"/>
      <c r="AL35" s="608"/>
      <c r="AM35" s="608"/>
      <c r="AN35" s="608"/>
      <c r="AO35" s="608"/>
      <c r="AP35" s="608"/>
      <c r="AQ35" s="609"/>
      <c r="AR35" s="609"/>
      <c r="AS35" s="609"/>
      <c r="AT35" s="609"/>
      <c r="AU35" s="609"/>
      <c r="AV35" s="609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315"/>
      <c r="B36" s="316"/>
      <c r="C36" s="316"/>
      <c r="D36" s="316"/>
      <c r="E36" s="316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6"/>
      <c r="S36" s="296"/>
      <c r="T36" s="296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315"/>
      <c r="B37" s="316"/>
      <c r="C37" s="316"/>
      <c r="D37" s="316"/>
      <c r="E37" s="316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6"/>
      <c r="S37" s="296"/>
      <c r="T37" s="296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315"/>
      <c r="B38" s="316"/>
      <c r="C38" s="316"/>
      <c r="D38" s="316"/>
      <c r="E38" s="316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6"/>
      <c r="S38" s="296"/>
      <c r="T38" s="296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315"/>
      <c r="B39" s="316"/>
      <c r="C39" s="316"/>
      <c r="D39" s="316"/>
      <c r="E39" s="316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6"/>
      <c r="S39" s="296"/>
      <c r="T39" s="296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315"/>
      <c r="B40" s="316"/>
      <c r="C40" s="316"/>
      <c r="D40" s="316"/>
      <c r="E40" s="316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6"/>
      <c r="S40" s="296"/>
      <c r="T40" s="296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315"/>
      <c r="B41" s="316"/>
      <c r="C41" s="316"/>
      <c r="D41" s="316"/>
      <c r="E41" s="316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6"/>
      <c r="S41" s="296"/>
      <c r="T41" s="296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315"/>
      <c r="B42" s="316"/>
      <c r="C42" s="316"/>
      <c r="D42" s="316"/>
      <c r="E42" s="316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6"/>
      <c r="S42" s="296"/>
      <c r="T42" s="296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7"/>
      <c r="AU42" s="297"/>
      <c r="AV42" s="297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1"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9:E33"/>
    <mergeCell ref="F19:Q19"/>
    <mergeCell ref="R19:T33"/>
    <mergeCell ref="U19:AB33"/>
    <mergeCell ref="AC19:AJ33"/>
    <mergeCell ref="F28:Q28"/>
    <mergeCell ref="F29:Q29"/>
    <mergeCell ref="F30:Q30"/>
    <mergeCell ref="F31:Q31"/>
    <mergeCell ref="AW19:BH33"/>
    <mergeCell ref="F21:Q21"/>
    <mergeCell ref="F22:Q22"/>
    <mergeCell ref="F23:Q23"/>
    <mergeCell ref="F24:Q24"/>
    <mergeCell ref="F25:Q25"/>
    <mergeCell ref="F26:Q26"/>
    <mergeCell ref="F27:Q27"/>
    <mergeCell ref="AQ34:AV35"/>
    <mergeCell ref="F32:Q32"/>
    <mergeCell ref="F33:Q33"/>
    <mergeCell ref="F20:Q20"/>
    <mergeCell ref="U34:AB35"/>
    <mergeCell ref="AC34:AJ35"/>
    <mergeCell ref="AK34:AP35"/>
    <mergeCell ref="AK19:AP33"/>
    <mergeCell ref="AQ19:AV33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 tint="0.39997558519241921"/>
  </sheetPr>
  <dimension ref="A1:BH51"/>
  <sheetViews>
    <sheetView view="pageBreakPreview" topLeftCell="A19" zoomScale="115" zoomScaleNormal="115" zoomScaleSheetLayoutView="115" workbookViewId="0">
      <selection activeCell="U19" sqref="U19:AB46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615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662</v>
      </c>
      <c r="B19" s="620"/>
      <c r="C19" s="620"/>
      <c r="D19" s="620"/>
      <c r="E19" s="621"/>
      <c r="F19" s="625" t="s">
        <v>634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2400000000</v>
      </c>
      <c r="V19" s="688"/>
      <c r="W19" s="688"/>
      <c r="X19" s="688"/>
      <c r="Y19" s="688"/>
      <c r="Z19" s="688"/>
      <c r="AA19" s="688"/>
      <c r="AB19" s="689"/>
      <c r="AC19" s="634">
        <f>R19*U19</f>
        <v>2400000000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671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672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631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632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663</v>
      </c>
      <c r="B33" s="620"/>
      <c r="C33" s="620"/>
      <c r="D33" s="620"/>
      <c r="E33" s="621"/>
      <c r="F33" s="625" t="s">
        <v>639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1600000000</v>
      </c>
      <c r="V33" s="688"/>
      <c r="W33" s="688"/>
      <c r="X33" s="688"/>
      <c r="Y33" s="688"/>
      <c r="Z33" s="688"/>
      <c r="AA33" s="688"/>
      <c r="AB33" s="689"/>
      <c r="AC33" s="634">
        <f>R33*U33</f>
        <v>1600000000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65" customHeight="1">
      <c r="A34" s="622"/>
      <c r="B34" s="623"/>
      <c r="C34" s="623"/>
      <c r="D34" s="623"/>
      <c r="E34" s="624"/>
      <c r="F34" s="610" t="s">
        <v>641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673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624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618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619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620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621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626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635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80"/>
      <c r="B46" s="681"/>
      <c r="C46" s="681"/>
      <c r="D46" s="681"/>
      <c r="E46" s="682"/>
      <c r="F46" s="674" t="s">
        <v>574</v>
      </c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86"/>
      <c r="R46" s="683"/>
      <c r="S46" s="684"/>
      <c r="T46" s="685"/>
      <c r="U46" s="693"/>
      <c r="V46" s="694"/>
      <c r="W46" s="694"/>
      <c r="X46" s="694"/>
      <c r="Y46" s="694"/>
      <c r="Z46" s="694"/>
      <c r="AA46" s="694"/>
      <c r="AB46" s="695"/>
      <c r="AC46" s="677"/>
      <c r="AD46" s="678"/>
      <c r="AE46" s="678"/>
      <c r="AF46" s="678"/>
      <c r="AG46" s="678"/>
      <c r="AH46" s="678"/>
      <c r="AI46" s="678"/>
      <c r="AJ46" s="679"/>
      <c r="AK46" s="677"/>
      <c r="AL46" s="678"/>
      <c r="AM46" s="678"/>
      <c r="AN46" s="678"/>
      <c r="AO46" s="678"/>
      <c r="AP46" s="679"/>
      <c r="AQ46" s="677"/>
      <c r="AR46" s="678"/>
      <c r="AS46" s="678"/>
      <c r="AT46" s="678"/>
      <c r="AU46" s="678"/>
      <c r="AV46" s="679"/>
      <c r="AW46" s="674"/>
      <c r="AX46" s="675"/>
      <c r="AY46" s="675"/>
      <c r="AZ46" s="675"/>
      <c r="BA46" s="675"/>
      <c r="BB46" s="675"/>
      <c r="BC46" s="675"/>
      <c r="BD46" s="675"/>
      <c r="BE46" s="675"/>
      <c r="BF46" s="675"/>
      <c r="BG46" s="675"/>
      <c r="BH46" s="676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7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0:Q20"/>
    <mergeCell ref="F32:Q32"/>
    <mergeCell ref="F21:Q21"/>
    <mergeCell ref="F22:Q22"/>
    <mergeCell ref="F23:Q23"/>
    <mergeCell ref="F24:Q24"/>
    <mergeCell ref="R33:T46"/>
    <mergeCell ref="F25:Q25"/>
    <mergeCell ref="F26:Q26"/>
    <mergeCell ref="F27:Q27"/>
    <mergeCell ref="F28:Q28"/>
    <mergeCell ref="F29:Q29"/>
    <mergeCell ref="F45:Q45"/>
    <mergeCell ref="F46:Q46"/>
    <mergeCell ref="F30:Q30"/>
    <mergeCell ref="F31:Q31"/>
    <mergeCell ref="F43:Q43"/>
    <mergeCell ref="F44:Q44"/>
    <mergeCell ref="A33:E46"/>
    <mergeCell ref="F33:Q33"/>
    <mergeCell ref="AQ33:AV46"/>
    <mergeCell ref="AW33:BH46"/>
    <mergeCell ref="F34:Q34"/>
    <mergeCell ref="F35:Q35"/>
    <mergeCell ref="F36:Q36"/>
    <mergeCell ref="F37:Q37"/>
    <mergeCell ref="F38:Q38"/>
    <mergeCell ref="F39:Q39"/>
    <mergeCell ref="F40:Q40"/>
    <mergeCell ref="F41:Q41"/>
    <mergeCell ref="AK33:AP46"/>
    <mergeCell ref="U33:AB46"/>
    <mergeCell ref="AC33:AJ46"/>
    <mergeCell ref="F42:Q4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 tint="0.39997558519241921"/>
  </sheetPr>
  <dimension ref="A1:BH51"/>
  <sheetViews>
    <sheetView view="pageBreakPreview" topLeftCell="A16" zoomScale="115" zoomScaleNormal="115" zoomScaleSheetLayoutView="115" workbookViewId="0">
      <selection activeCell="U19" sqref="U19:AB46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39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664</v>
      </c>
      <c r="B19" s="620"/>
      <c r="C19" s="620"/>
      <c r="D19" s="620"/>
      <c r="E19" s="621"/>
      <c r="F19" s="625" t="s">
        <v>640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1700000000</v>
      </c>
      <c r="V19" s="688"/>
      <c r="W19" s="688"/>
      <c r="X19" s="688"/>
      <c r="Y19" s="688"/>
      <c r="Z19" s="688"/>
      <c r="AA19" s="688"/>
      <c r="AB19" s="689"/>
      <c r="AC19" s="634">
        <f>R19*U19</f>
        <v>1700000000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674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673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618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665</v>
      </c>
      <c r="B33" s="620"/>
      <c r="C33" s="620"/>
      <c r="D33" s="620"/>
      <c r="E33" s="621"/>
      <c r="F33" s="625" t="s">
        <v>645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1600000000</v>
      </c>
      <c r="V33" s="688"/>
      <c r="W33" s="688"/>
      <c r="X33" s="688"/>
      <c r="Y33" s="688"/>
      <c r="Z33" s="688"/>
      <c r="AA33" s="688"/>
      <c r="AB33" s="689"/>
      <c r="AC33" s="634">
        <f>R33*U33</f>
        <v>1600000000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65" customHeight="1">
      <c r="A34" s="622"/>
      <c r="B34" s="623"/>
      <c r="C34" s="623"/>
      <c r="D34" s="623"/>
      <c r="E34" s="624"/>
      <c r="F34" s="610" t="s">
        <v>675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673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624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625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618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619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620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621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626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635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80"/>
      <c r="B46" s="681"/>
      <c r="C46" s="681"/>
      <c r="D46" s="681"/>
      <c r="E46" s="682"/>
      <c r="F46" s="674" t="s">
        <v>574</v>
      </c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86"/>
      <c r="R46" s="683"/>
      <c r="S46" s="684"/>
      <c r="T46" s="685"/>
      <c r="U46" s="693"/>
      <c r="V46" s="694"/>
      <c r="W46" s="694"/>
      <c r="X46" s="694"/>
      <c r="Y46" s="694"/>
      <c r="Z46" s="694"/>
      <c r="AA46" s="694"/>
      <c r="AB46" s="695"/>
      <c r="AC46" s="677"/>
      <c r="AD46" s="678"/>
      <c r="AE46" s="678"/>
      <c r="AF46" s="678"/>
      <c r="AG46" s="678"/>
      <c r="AH46" s="678"/>
      <c r="AI46" s="678"/>
      <c r="AJ46" s="679"/>
      <c r="AK46" s="677"/>
      <c r="AL46" s="678"/>
      <c r="AM46" s="678"/>
      <c r="AN46" s="678"/>
      <c r="AO46" s="678"/>
      <c r="AP46" s="679"/>
      <c r="AQ46" s="677"/>
      <c r="AR46" s="678"/>
      <c r="AS46" s="678"/>
      <c r="AT46" s="678"/>
      <c r="AU46" s="678"/>
      <c r="AV46" s="679"/>
      <c r="AW46" s="674"/>
      <c r="AX46" s="675"/>
      <c r="AY46" s="675"/>
      <c r="AZ46" s="675"/>
      <c r="BA46" s="675"/>
      <c r="BB46" s="675"/>
      <c r="BC46" s="675"/>
      <c r="BD46" s="675"/>
      <c r="BE46" s="675"/>
      <c r="BF46" s="675"/>
      <c r="BG46" s="675"/>
      <c r="BH46" s="676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7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0:Q20"/>
    <mergeCell ref="F32:Q32"/>
    <mergeCell ref="F21:Q21"/>
    <mergeCell ref="F22:Q22"/>
    <mergeCell ref="F23:Q23"/>
    <mergeCell ref="F24:Q24"/>
    <mergeCell ref="R33:T46"/>
    <mergeCell ref="F25:Q25"/>
    <mergeCell ref="F26:Q26"/>
    <mergeCell ref="F27:Q27"/>
    <mergeCell ref="F28:Q28"/>
    <mergeCell ref="F29:Q29"/>
    <mergeCell ref="F45:Q45"/>
    <mergeCell ref="F46:Q46"/>
    <mergeCell ref="F30:Q30"/>
    <mergeCell ref="F31:Q31"/>
    <mergeCell ref="F43:Q43"/>
    <mergeCell ref="F44:Q44"/>
    <mergeCell ref="A33:E46"/>
    <mergeCell ref="F33:Q33"/>
    <mergeCell ref="AQ33:AV46"/>
    <mergeCell ref="AW33:BH46"/>
    <mergeCell ref="F34:Q34"/>
    <mergeCell ref="F35:Q35"/>
    <mergeCell ref="F36:Q36"/>
    <mergeCell ref="F37:Q37"/>
    <mergeCell ref="F38:Q38"/>
    <mergeCell ref="F39:Q39"/>
    <mergeCell ref="F40:Q40"/>
    <mergeCell ref="F41:Q41"/>
    <mergeCell ref="AK33:AP46"/>
    <mergeCell ref="U33:AB46"/>
    <mergeCell ref="AC33:AJ46"/>
    <mergeCell ref="F42:Q4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 tint="0.39997558519241921"/>
  </sheetPr>
  <dimension ref="A1:BH51"/>
  <sheetViews>
    <sheetView view="pageBreakPreview" topLeftCell="A16" zoomScale="115" zoomScaleNormal="115" zoomScaleSheetLayoutView="115" workbookViewId="0">
      <selection activeCell="U19" sqref="U19:AB4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666</v>
      </c>
      <c r="B19" s="620"/>
      <c r="C19" s="620"/>
      <c r="D19" s="620"/>
      <c r="E19" s="621"/>
      <c r="F19" s="625" t="s">
        <v>646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1250000000</v>
      </c>
      <c r="V19" s="688"/>
      <c r="W19" s="688"/>
      <c r="X19" s="688"/>
      <c r="Y19" s="688"/>
      <c r="Z19" s="688"/>
      <c r="AA19" s="688"/>
      <c r="AB19" s="689"/>
      <c r="AC19" s="634">
        <f>R19*U19</f>
        <v>1250000000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676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673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649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650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25" customHeight="1">
      <c r="A28" s="619" t="s">
        <v>667</v>
      </c>
      <c r="B28" s="620"/>
      <c r="C28" s="620"/>
      <c r="D28" s="620"/>
      <c r="E28" s="621"/>
      <c r="F28" s="625" t="s">
        <v>617</v>
      </c>
      <c r="G28" s="626"/>
      <c r="H28" s="626"/>
      <c r="I28" s="626"/>
      <c r="J28" s="626"/>
      <c r="K28" s="626"/>
      <c r="L28" s="626"/>
      <c r="M28" s="626"/>
      <c r="N28" s="626"/>
      <c r="O28" s="626"/>
      <c r="P28" s="626"/>
      <c r="Q28" s="627"/>
      <c r="R28" s="628">
        <v>1</v>
      </c>
      <c r="S28" s="629"/>
      <c r="T28" s="630"/>
      <c r="U28" s="687">
        <v>1600000000</v>
      </c>
      <c r="V28" s="688"/>
      <c r="W28" s="688"/>
      <c r="X28" s="688"/>
      <c r="Y28" s="688"/>
      <c r="Z28" s="688"/>
      <c r="AA28" s="688"/>
      <c r="AB28" s="689"/>
      <c r="AC28" s="634">
        <f>R28*U28</f>
        <v>1600000000</v>
      </c>
      <c r="AD28" s="635"/>
      <c r="AE28" s="635"/>
      <c r="AF28" s="635"/>
      <c r="AG28" s="635"/>
      <c r="AH28" s="635"/>
      <c r="AI28" s="635"/>
      <c r="AJ28" s="636"/>
      <c r="AK28" s="634"/>
      <c r="AL28" s="635"/>
      <c r="AM28" s="635"/>
      <c r="AN28" s="635"/>
      <c r="AO28" s="635"/>
      <c r="AP28" s="636"/>
      <c r="AQ28" s="634">
        <f>R28*AK28</f>
        <v>0</v>
      </c>
      <c r="AR28" s="635"/>
      <c r="AS28" s="635"/>
      <c r="AT28" s="635"/>
      <c r="AU28" s="635"/>
      <c r="AV28" s="636"/>
      <c r="AW28" s="640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2"/>
    </row>
    <row r="29" spans="1:60" ht="11.65" customHeight="1">
      <c r="A29" s="622"/>
      <c r="B29" s="623"/>
      <c r="C29" s="623"/>
      <c r="D29" s="623"/>
      <c r="E29" s="624"/>
      <c r="F29" s="610" t="s">
        <v>677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673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624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625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627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628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618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619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620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621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626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635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574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313"/>
      <c r="B42" s="314"/>
      <c r="C42" s="314"/>
      <c r="D42" s="314"/>
      <c r="E42" s="314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8"/>
      <c r="S42" s="308"/>
      <c r="T42" s="308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7"/>
      <c r="AX42" s="307"/>
      <c r="AY42" s="307"/>
      <c r="AZ42" s="307"/>
      <c r="BA42" s="307"/>
      <c r="BB42" s="307"/>
      <c r="BC42" s="307"/>
      <c r="BD42" s="307"/>
      <c r="BE42" s="307"/>
      <c r="BF42" s="307"/>
      <c r="BG42" s="307"/>
      <c r="BH42" s="298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2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28:E41"/>
    <mergeCell ref="F28:Q28"/>
    <mergeCell ref="R28:T41"/>
    <mergeCell ref="U28:AB41"/>
    <mergeCell ref="AC28:AJ41"/>
    <mergeCell ref="AK28:AP41"/>
    <mergeCell ref="AQ28:AV41"/>
    <mergeCell ref="AW28:BH41"/>
    <mergeCell ref="F29:Q29"/>
    <mergeCell ref="F41:Q41"/>
    <mergeCell ref="F30:Q30"/>
    <mergeCell ref="F31:Q31"/>
    <mergeCell ref="F32:Q32"/>
    <mergeCell ref="F33:Q33"/>
    <mergeCell ref="F39:Q39"/>
    <mergeCell ref="F40:Q40"/>
    <mergeCell ref="A19:E27"/>
    <mergeCell ref="F19:Q19"/>
    <mergeCell ref="R19:T27"/>
    <mergeCell ref="F34:Q34"/>
    <mergeCell ref="F35:Q35"/>
    <mergeCell ref="F36:Q36"/>
    <mergeCell ref="F37:Q37"/>
    <mergeCell ref="F38:Q38"/>
    <mergeCell ref="U19:AB27"/>
    <mergeCell ref="AC19:AJ27"/>
    <mergeCell ref="AQ19:AV27"/>
    <mergeCell ref="AW19:BH27"/>
    <mergeCell ref="F20:Q20"/>
    <mergeCell ref="F21:Q21"/>
    <mergeCell ref="F22:Q22"/>
    <mergeCell ref="F23:Q23"/>
    <mergeCell ref="F24:Q24"/>
    <mergeCell ref="F25:Q25"/>
    <mergeCell ref="F26:Q26"/>
    <mergeCell ref="F27:Q27"/>
    <mergeCell ref="AK19:AP27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 tint="0.39997558519241921"/>
  </sheetPr>
  <dimension ref="A1:BH52"/>
  <sheetViews>
    <sheetView view="pageBreakPreview" topLeftCell="A19" zoomScale="115" zoomScaleNormal="115" zoomScaleSheetLayoutView="115" workbookViewId="0">
      <selection activeCell="U19" sqref="U19:AB47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668</v>
      </c>
      <c r="B19" s="620"/>
      <c r="C19" s="620"/>
      <c r="D19" s="620"/>
      <c r="E19" s="621"/>
      <c r="F19" s="625" t="s">
        <v>617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677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673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627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628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618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626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635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574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25" customHeight="1">
      <c r="A33" s="619" t="s">
        <v>669</v>
      </c>
      <c r="B33" s="620"/>
      <c r="C33" s="620"/>
      <c r="D33" s="620"/>
      <c r="E33" s="621"/>
      <c r="F33" s="625" t="s">
        <v>634</v>
      </c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7"/>
      <c r="R33" s="628">
        <v>1</v>
      </c>
      <c r="S33" s="629"/>
      <c r="T33" s="630"/>
      <c r="U33" s="687">
        <v>1700000000</v>
      </c>
      <c r="V33" s="688"/>
      <c r="W33" s="688"/>
      <c r="X33" s="688"/>
      <c r="Y33" s="688"/>
      <c r="Z33" s="688"/>
      <c r="AA33" s="688"/>
      <c r="AB33" s="689"/>
      <c r="AC33" s="634">
        <f>R33*U33</f>
        <v>1700000000</v>
      </c>
      <c r="AD33" s="635"/>
      <c r="AE33" s="635"/>
      <c r="AF33" s="635"/>
      <c r="AG33" s="635"/>
      <c r="AH33" s="635"/>
      <c r="AI33" s="635"/>
      <c r="AJ33" s="636"/>
      <c r="AK33" s="634"/>
      <c r="AL33" s="635"/>
      <c r="AM33" s="635"/>
      <c r="AN33" s="635"/>
      <c r="AO33" s="635"/>
      <c r="AP33" s="636"/>
      <c r="AQ33" s="634">
        <f>R33*AK33</f>
        <v>0</v>
      </c>
      <c r="AR33" s="635"/>
      <c r="AS33" s="635"/>
      <c r="AT33" s="635"/>
      <c r="AU33" s="635"/>
      <c r="AV33" s="636"/>
      <c r="AW33" s="640"/>
      <c r="AX33" s="641"/>
      <c r="AY33" s="641"/>
      <c r="AZ33" s="641"/>
      <c r="BA33" s="641"/>
      <c r="BB33" s="641"/>
      <c r="BC33" s="641"/>
      <c r="BD33" s="641"/>
      <c r="BE33" s="641"/>
      <c r="BF33" s="641"/>
      <c r="BG33" s="641"/>
      <c r="BH33" s="642"/>
    </row>
    <row r="34" spans="1:60" ht="11.25" customHeight="1">
      <c r="A34" s="622"/>
      <c r="B34" s="623"/>
      <c r="C34" s="623"/>
      <c r="D34" s="623"/>
      <c r="E34" s="624"/>
      <c r="F34" s="696" t="s">
        <v>661</v>
      </c>
      <c r="G34" s="697"/>
      <c r="H34" s="697"/>
      <c r="I34" s="697"/>
      <c r="J34" s="697"/>
      <c r="K34" s="697"/>
      <c r="L34" s="697"/>
      <c r="M34" s="697"/>
      <c r="N34" s="697"/>
      <c r="O34" s="697"/>
      <c r="P34" s="697"/>
      <c r="Q34" s="698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678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658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624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625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627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628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632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90"/>
      <c r="V41" s="691"/>
      <c r="W41" s="691"/>
      <c r="X41" s="691"/>
      <c r="Y41" s="691"/>
      <c r="Z41" s="691"/>
      <c r="AA41" s="691"/>
      <c r="AB41" s="692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610" t="s">
        <v>619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620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621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626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635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90"/>
      <c r="V46" s="691"/>
      <c r="W46" s="691"/>
      <c r="X46" s="691"/>
      <c r="Y46" s="691"/>
      <c r="Z46" s="691"/>
      <c r="AA46" s="691"/>
      <c r="AB46" s="692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80"/>
      <c r="B47" s="681"/>
      <c r="C47" s="681"/>
      <c r="D47" s="681"/>
      <c r="E47" s="682"/>
      <c r="F47" s="674" t="s">
        <v>574</v>
      </c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86"/>
      <c r="R47" s="683"/>
      <c r="S47" s="684"/>
      <c r="T47" s="685"/>
      <c r="U47" s="693"/>
      <c r="V47" s="694"/>
      <c r="W47" s="694"/>
      <c r="X47" s="694"/>
      <c r="Y47" s="694"/>
      <c r="Z47" s="694"/>
      <c r="AA47" s="694"/>
      <c r="AB47" s="695"/>
      <c r="AC47" s="677"/>
      <c r="AD47" s="678"/>
      <c r="AE47" s="678"/>
      <c r="AF47" s="678"/>
      <c r="AG47" s="678"/>
      <c r="AH47" s="678"/>
      <c r="AI47" s="678"/>
      <c r="AJ47" s="679"/>
      <c r="AK47" s="677"/>
      <c r="AL47" s="678"/>
      <c r="AM47" s="678"/>
      <c r="AN47" s="678"/>
      <c r="AO47" s="678"/>
      <c r="AP47" s="679"/>
      <c r="AQ47" s="677"/>
      <c r="AR47" s="678"/>
      <c r="AS47" s="678"/>
      <c r="AT47" s="678"/>
      <c r="AU47" s="678"/>
      <c r="AV47" s="679"/>
      <c r="AW47" s="674"/>
      <c r="AX47" s="675"/>
      <c r="AY47" s="675"/>
      <c r="AZ47" s="675"/>
      <c r="BA47" s="675"/>
      <c r="BB47" s="675"/>
      <c r="BC47" s="675"/>
      <c r="BD47" s="675"/>
      <c r="BE47" s="675"/>
      <c r="BF47" s="675"/>
      <c r="BG47" s="675"/>
      <c r="BH47" s="676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>
      <c r="A51" s="315"/>
      <c r="B51" s="316"/>
      <c r="C51" s="316"/>
      <c r="D51" s="316"/>
      <c r="E51" s="316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6"/>
      <c r="S51" s="296"/>
      <c r="T51" s="296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297"/>
      <c r="AM51" s="297"/>
      <c r="AN51" s="297"/>
      <c r="AO51" s="297"/>
      <c r="AP51" s="297"/>
      <c r="AQ51" s="297"/>
      <c r="AR51" s="297"/>
      <c r="AS51" s="297"/>
      <c r="AT51" s="297"/>
      <c r="AU51" s="297"/>
      <c r="AV51" s="297"/>
      <c r="AW51" s="293"/>
      <c r="AX51" s="293"/>
      <c r="AY51" s="293"/>
      <c r="AZ51" s="293"/>
      <c r="BA51" s="293"/>
      <c r="BB51" s="293"/>
      <c r="BC51" s="293"/>
      <c r="BD51" s="293"/>
      <c r="BE51" s="293"/>
      <c r="BF51" s="293"/>
      <c r="BG51" s="293"/>
      <c r="BH51" s="298"/>
    </row>
    <row r="52" spans="1:60" ht="11.65" customHeight="1" thickBot="1">
      <c r="A52" s="302"/>
      <c r="B52" s="303"/>
      <c r="C52" s="303"/>
      <c r="D52" s="303"/>
      <c r="E52" s="303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04"/>
      <c r="AJ52" s="304"/>
      <c r="AK52" s="304"/>
      <c r="AL52" s="304"/>
      <c r="AM52" s="304"/>
      <c r="AN52" s="304"/>
      <c r="AO52" s="304"/>
      <c r="AP52" s="304"/>
      <c r="AQ52" s="304"/>
      <c r="AR52" s="304"/>
      <c r="AS52" s="304"/>
      <c r="AT52" s="304"/>
      <c r="AU52" s="304"/>
      <c r="AV52" s="304"/>
      <c r="AW52" s="304"/>
      <c r="AX52" s="304"/>
      <c r="AY52" s="304"/>
      <c r="AZ52" s="304"/>
      <c r="BA52" s="304"/>
      <c r="BB52" s="304"/>
      <c r="BC52" s="304"/>
      <c r="BD52" s="304"/>
      <c r="BE52" s="304"/>
      <c r="BF52" s="304"/>
      <c r="BG52" s="304"/>
      <c r="BH52" s="305"/>
    </row>
  </sheetData>
  <mergeCells count="78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2"/>
    <mergeCell ref="F19:Q19"/>
    <mergeCell ref="R19:T32"/>
    <mergeCell ref="U19:AB32"/>
    <mergeCell ref="AC19:AJ32"/>
    <mergeCell ref="AK19:AP32"/>
    <mergeCell ref="AQ19:AV32"/>
    <mergeCell ref="AW19:BH32"/>
    <mergeCell ref="F20:Q20"/>
    <mergeCell ref="F32:Q32"/>
    <mergeCell ref="F21:Q21"/>
    <mergeCell ref="F22:Q22"/>
    <mergeCell ref="F23:Q23"/>
    <mergeCell ref="F24:Q24"/>
    <mergeCell ref="A33:E47"/>
    <mergeCell ref="F33:Q33"/>
    <mergeCell ref="R33:T47"/>
    <mergeCell ref="F25:Q25"/>
    <mergeCell ref="F26:Q26"/>
    <mergeCell ref="F27:Q27"/>
    <mergeCell ref="F28:Q28"/>
    <mergeCell ref="F29:Q29"/>
    <mergeCell ref="F46:Q46"/>
    <mergeCell ref="F47:Q47"/>
    <mergeCell ref="F34:Q34"/>
    <mergeCell ref="F30:Q30"/>
    <mergeCell ref="F31:Q31"/>
    <mergeCell ref="AQ33:AV47"/>
    <mergeCell ref="AW33:BH47"/>
    <mergeCell ref="F35:Q35"/>
    <mergeCell ref="F36:Q36"/>
    <mergeCell ref="F37:Q37"/>
    <mergeCell ref="F38:Q38"/>
    <mergeCell ref="F39:Q39"/>
    <mergeCell ref="F40:Q40"/>
    <mergeCell ref="F41:Q41"/>
    <mergeCell ref="F42:Q42"/>
    <mergeCell ref="AK33:AP47"/>
    <mergeCell ref="U33:AB47"/>
    <mergeCell ref="AC33:AJ47"/>
    <mergeCell ref="F43:Q43"/>
    <mergeCell ref="F44:Q44"/>
    <mergeCell ref="F45:Q45"/>
  </mergeCells>
  <dataValidations count="1">
    <dataValidation type="list" allowBlank="1" showInputMessage="1" showErrorMessage="1" sqref="WDJ983072:WDK983075 BE65571:BF65574 LA65568:LB65571 UW65568:UX65571 AES65568:AET65571 AOO65568:AOP65571 AYK65568:AYL65571 BIG65568:BIH65571 BSC65568:BSD65571 CBY65568:CBZ65571 CLU65568:CLV65571 CVQ65568:CVR65571 DFM65568:DFN65571 DPI65568:DPJ65571 DZE65568:DZF65571 EJA65568:EJB65571 ESW65568:ESX65571 FCS65568:FCT65571 FMO65568:FMP65571 FWK65568:FWL65571 GGG65568:GGH65571 GQC65568:GQD65571 GZY65568:GZZ65571 HJU65568:HJV65571 HTQ65568:HTR65571 IDM65568:IDN65571 INI65568:INJ65571 IXE65568:IXF65571 JHA65568:JHB65571 JQW65568:JQX65571 KAS65568:KAT65571 KKO65568:KKP65571 KUK65568:KUL65571 LEG65568:LEH65571 LOC65568:LOD65571 LXY65568:LXZ65571 MHU65568:MHV65571 MRQ65568:MRR65571 NBM65568:NBN65571 NLI65568:NLJ65571 NVE65568:NVF65571 OFA65568:OFB65571 OOW65568:OOX65571 OYS65568:OYT65571 PIO65568:PIP65571 PSK65568:PSL65571 QCG65568:QCH65571 QMC65568:QMD65571 QVY65568:QVZ65571 RFU65568:RFV65571 RPQ65568:RPR65571 RZM65568:RZN65571 SJI65568:SJJ65571 STE65568:STF65571 TDA65568:TDB65571 TMW65568:TMX65571 TWS65568:TWT65571 UGO65568:UGP65571 UQK65568:UQL65571 VAG65568:VAH65571 VKC65568:VKD65571 VTY65568:VTZ65571 WDU65568:WDV65571 WNQ65568:WNR65571 WXM65568:WXN65571 BE131107:BF131110 LA131104:LB131107 UW131104:UX131107 AES131104:AET131107 AOO131104:AOP131107 AYK131104:AYL131107 BIG131104:BIH131107 BSC131104:BSD131107 CBY131104:CBZ131107 CLU131104:CLV131107 CVQ131104:CVR131107 DFM131104:DFN131107 DPI131104:DPJ131107 DZE131104:DZF131107 EJA131104:EJB131107 ESW131104:ESX131107 FCS131104:FCT131107 FMO131104:FMP131107 FWK131104:FWL131107 GGG131104:GGH131107 GQC131104:GQD131107 GZY131104:GZZ131107 HJU131104:HJV131107 HTQ131104:HTR131107 IDM131104:IDN131107 INI131104:INJ131107 IXE131104:IXF131107 JHA131104:JHB131107 JQW131104:JQX131107 KAS131104:KAT131107 KKO131104:KKP131107 KUK131104:KUL131107 LEG131104:LEH131107 LOC131104:LOD131107 LXY131104:LXZ131107 MHU131104:MHV131107 MRQ131104:MRR131107 NBM131104:NBN131107 NLI131104:NLJ131107 NVE131104:NVF131107 OFA131104:OFB131107 OOW131104:OOX131107 OYS131104:OYT131107 PIO131104:PIP131107 PSK131104:PSL131107 QCG131104:QCH131107 QMC131104:QMD131107 QVY131104:QVZ131107 RFU131104:RFV131107 RPQ131104:RPR131107 RZM131104:RZN131107 SJI131104:SJJ131107 STE131104:STF131107 TDA131104:TDB131107 TMW131104:TMX131107 TWS131104:TWT131107 UGO131104:UGP131107 UQK131104:UQL131107 VAG131104:VAH131107 VKC131104:VKD131107 VTY131104:VTZ131107 WDU131104:WDV131107 WNQ131104:WNR131107 WXM131104:WXN131107 BE196643:BF196646 LA196640:LB196643 UW196640:UX196643 AES196640:AET196643 AOO196640:AOP196643 AYK196640:AYL196643 BIG196640:BIH196643 BSC196640:BSD196643 CBY196640:CBZ196643 CLU196640:CLV196643 CVQ196640:CVR196643 DFM196640:DFN196643 DPI196640:DPJ196643 DZE196640:DZF196643 EJA196640:EJB196643 ESW196640:ESX196643 FCS196640:FCT196643 FMO196640:FMP196643 FWK196640:FWL196643 GGG196640:GGH196643 GQC196640:GQD196643 GZY196640:GZZ196643 HJU196640:HJV196643 HTQ196640:HTR196643 IDM196640:IDN196643 INI196640:INJ196643 IXE196640:IXF196643 JHA196640:JHB196643 JQW196640:JQX196643 KAS196640:KAT196643 KKO196640:KKP196643 KUK196640:KUL196643 LEG196640:LEH196643 LOC196640:LOD196643 LXY196640:LXZ196643 MHU196640:MHV196643 MRQ196640:MRR196643 NBM196640:NBN196643 NLI196640:NLJ196643 NVE196640:NVF196643 OFA196640:OFB196643 OOW196640:OOX196643 OYS196640:OYT196643 PIO196640:PIP196643 PSK196640:PSL196643 QCG196640:QCH196643 QMC196640:QMD196643 QVY196640:QVZ196643 RFU196640:RFV196643 RPQ196640:RPR196643 RZM196640:RZN196643 SJI196640:SJJ196643 STE196640:STF196643 TDA196640:TDB196643 TMW196640:TMX196643 TWS196640:TWT196643 UGO196640:UGP196643 UQK196640:UQL196643 VAG196640:VAH196643 VKC196640:VKD196643 VTY196640:VTZ196643 WDU196640:WDV196643 WNQ196640:WNR196643 WXM196640:WXN196643 BE262179:BF262182 LA262176:LB262179 UW262176:UX262179 AES262176:AET262179 AOO262176:AOP262179 AYK262176:AYL262179 BIG262176:BIH262179 BSC262176:BSD262179 CBY262176:CBZ262179 CLU262176:CLV262179 CVQ262176:CVR262179 DFM262176:DFN262179 DPI262176:DPJ262179 DZE262176:DZF262179 EJA262176:EJB262179 ESW262176:ESX262179 FCS262176:FCT262179 FMO262176:FMP262179 FWK262176:FWL262179 GGG262176:GGH262179 GQC262176:GQD262179 GZY262176:GZZ262179 HJU262176:HJV262179 HTQ262176:HTR262179 IDM262176:IDN262179 INI262176:INJ262179 IXE262176:IXF262179 JHA262176:JHB262179 JQW262176:JQX262179 KAS262176:KAT262179 KKO262176:KKP262179 KUK262176:KUL262179 LEG262176:LEH262179 LOC262176:LOD262179 LXY262176:LXZ262179 MHU262176:MHV262179 MRQ262176:MRR262179 NBM262176:NBN262179 NLI262176:NLJ262179 NVE262176:NVF262179 OFA262176:OFB262179 OOW262176:OOX262179 OYS262176:OYT262179 PIO262176:PIP262179 PSK262176:PSL262179 QCG262176:QCH262179 QMC262176:QMD262179 QVY262176:QVZ262179 RFU262176:RFV262179 RPQ262176:RPR262179 RZM262176:RZN262179 SJI262176:SJJ262179 STE262176:STF262179 TDA262176:TDB262179 TMW262176:TMX262179 TWS262176:TWT262179 UGO262176:UGP262179 UQK262176:UQL262179 VAG262176:VAH262179 VKC262176:VKD262179 VTY262176:VTZ262179 WDU262176:WDV262179 WNQ262176:WNR262179 WXM262176:WXN262179 BE327715:BF327718 LA327712:LB327715 UW327712:UX327715 AES327712:AET327715 AOO327712:AOP327715 AYK327712:AYL327715 BIG327712:BIH327715 BSC327712:BSD327715 CBY327712:CBZ327715 CLU327712:CLV327715 CVQ327712:CVR327715 DFM327712:DFN327715 DPI327712:DPJ327715 DZE327712:DZF327715 EJA327712:EJB327715 ESW327712:ESX327715 FCS327712:FCT327715 FMO327712:FMP327715 FWK327712:FWL327715 GGG327712:GGH327715 GQC327712:GQD327715 GZY327712:GZZ327715 HJU327712:HJV327715 HTQ327712:HTR327715 IDM327712:IDN327715 INI327712:INJ327715 IXE327712:IXF327715 JHA327712:JHB327715 JQW327712:JQX327715 KAS327712:KAT327715 KKO327712:KKP327715 KUK327712:KUL327715 LEG327712:LEH327715 LOC327712:LOD327715 LXY327712:LXZ327715 MHU327712:MHV327715 MRQ327712:MRR327715 NBM327712:NBN327715 NLI327712:NLJ327715 NVE327712:NVF327715 OFA327712:OFB327715 OOW327712:OOX327715 OYS327712:OYT327715 PIO327712:PIP327715 PSK327712:PSL327715 QCG327712:QCH327715 QMC327712:QMD327715 QVY327712:QVZ327715 RFU327712:RFV327715 RPQ327712:RPR327715 RZM327712:RZN327715 SJI327712:SJJ327715 STE327712:STF327715 TDA327712:TDB327715 TMW327712:TMX327715 TWS327712:TWT327715 UGO327712:UGP327715 UQK327712:UQL327715 VAG327712:VAH327715 VKC327712:VKD327715 VTY327712:VTZ327715 WDU327712:WDV327715 WNQ327712:WNR327715 WXM327712:WXN327715 BE393251:BF393254 LA393248:LB393251 UW393248:UX393251 AES393248:AET393251 AOO393248:AOP393251 AYK393248:AYL393251 BIG393248:BIH393251 BSC393248:BSD393251 CBY393248:CBZ393251 CLU393248:CLV393251 CVQ393248:CVR393251 DFM393248:DFN393251 DPI393248:DPJ393251 DZE393248:DZF393251 EJA393248:EJB393251 ESW393248:ESX393251 FCS393248:FCT393251 FMO393248:FMP393251 FWK393248:FWL393251 GGG393248:GGH393251 GQC393248:GQD393251 GZY393248:GZZ393251 HJU393248:HJV393251 HTQ393248:HTR393251 IDM393248:IDN393251 INI393248:INJ393251 IXE393248:IXF393251 JHA393248:JHB393251 JQW393248:JQX393251 KAS393248:KAT393251 KKO393248:KKP393251 KUK393248:KUL393251 LEG393248:LEH393251 LOC393248:LOD393251 LXY393248:LXZ393251 MHU393248:MHV393251 MRQ393248:MRR393251 NBM393248:NBN393251 NLI393248:NLJ393251 NVE393248:NVF393251 OFA393248:OFB393251 OOW393248:OOX393251 OYS393248:OYT393251 PIO393248:PIP393251 PSK393248:PSL393251 QCG393248:QCH393251 QMC393248:QMD393251 QVY393248:QVZ393251 RFU393248:RFV393251 RPQ393248:RPR393251 RZM393248:RZN393251 SJI393248:SJJ393251 STE393248:STF393251 TDA393248:TDB393251 TMW393248:TMX393251 TWS393248:TWT393251 UGO393248:UGP393251 UQK393248:UQL393251 VAG393248:VAH393251 VKC393248:VKD393251 VTY393248:VTZ393251 WDU393248:WDV393251 WNQ393248:WNR393251 WXM393248:WXN393251 BE458787:BF458790 LA458784:LB458787 UW458784:UX458787 AES458784:AET458787 AOO458784:AOP458787 AYK458784:AYL458787 BIG458784:BIH458787 BSC458784:BSD458787 CBY458784:CBZ458787 CLU458784:CLV458787 CVQ458784:CVR458787 DFM458784:DFN458787 DPI458784:DPJ458787 DZE458784:DZF458787 EJA458784:EJB458787 ESW458784:ESX458787 FCS458784:FCT458787 FMO458784:FMP458787 FWK458784:FWL458787 GGG458784:GGH458787 GQC458784:GQD458787 GZY458784:GZZ458787 HJU458784:HJV458787 HTQ458784:HTR458787 IDM458784:IDN458787 INI458784:INJ458787 IXE458784:IXF458787 JHA458784:JHB458787 JQW458784:JQX458787 KAS458784:KAT458787 KKO458784:KKP458787 KUK458784:KUL458787 LEG458784:LEH458787 LOC458784:LOD458787 LXY458784:LXZ458787 MHU458784:MHV458787 MRQ458784:MRR458787 NBM458784:NBN458787 NLI458784:NLJ458787 NVE458784:NVF458787 OFA458784:OFB458787 OOW458784:OOX458787 OYS458784:OYT458787 PIO458784:PIP458787 PSK458784:PSL458787 QCG458784:QCH458787 QMC458784:QMD458787 QVY458784:QVZ458787 RFU458784:RFV458787 RPQ458784:RPR458787 RZM458784:RZN458787 SJI458784:SJJ458787 STE458784:STF458787 TDA458784:TDB458787 TMW458784:TMX458787 TWS458784:TWT458787 UGO458784:UGP458787 UQK458784:UQL458787 VAG458784:VAH458787 VKC458784:VKD458787 VTY458784:VTZ458787 WDU458784:WDV458787 WNQ458784:WNR458787 WXM458784:WXN458787 BE524323:BF524326 LA524320:LB524323 UW524320:UX524323 AES524320:AET524323 AOO524320:AOP524323 AYK524320:AYL524323 BIG524320:BIH524323 BSC524320:BSD524323 CBY524320:CBZ524323 CLU524320:CLV524323 CVQ524320:CVR524323 DFM524320:DFN524323 DPI524320:DPJ524323 DZE524320:DZF524323 EJA524320:EJB524323 ESW524320:ESX524323 FCS524320:FCT524323 FMO524320:FMP524323 FWK524320:FWL524323 GGG524320:GGH524323 GQC524320:GQD524323 GZY524320:GZZ524323 HJU524320:HJV524323 HTQ524320:HTR524323 IDM524320:IDN524323 INI524320:INJ524323 IXE524320:IXF524323 JHA524320:JHB524323 JQW524320:JQX524323 KAS524320:KAT524323 KKO524320:KKP524323 KUK524320:KUL524323 LEG524320:LEH524323 LOC524320:LOD524323 LXY524320:LXZ524323 MHU524320:MHV524323 MRQ524320:MRR524323 NBM524320:NBN524323 NLI524320:NLJ524323 NVE524320:NVF524323 OFA524320:OFB524323 OOW524320:OOX524323 OYS524320:OYT524323 PIO524320:PIP524323 PSK524320:PSL524323 QCG524320:QCH524323 QMC524320:QMD524323 QVY524320:QVZ524323 RFU524320:RFV524323 RPQ524320:RPR524323 RZM524320:RZN524323 SJI524320:SJJ524323 STE524320:STF524323 TDA524320:TDB524323 TMW524320:TMX524323 TWS524320:TWT524323 UGO524320:UGP524323 UQK524320:UQL524323 VAG524320:VAH524323 VKC524320:VKD524323 VTY524320:VTZ524323 WDU524320:WDV524323 WNQ524320:WNR524323 WXM524320:WXN524323 BE589859:BF589862 LA589856:LB589859 UW589856:UX589859 AES589856:AET589859 AOO589856:AOP589859 AYK589856:AYL589859 BIG589856:BIH589859 BSC589856:BSD589859 CBY589856:CBZ589859 CLU589856:CLV589859 CVQ589856:CVR589859 DFM589856:DFN589859 DPI589856:DPJ589859 DZE589856:DZF589859 EJA589856:EJB589859 ESW589856:ESX589859 FCS589856:FCT589859 FMO589856:FMP589859 FWK589856:FWL589859 GGG589856:GGH589859 GQC589856:GQD589859 GZY589856:GZZ589859 HJU589856:HJV589859 HTQ589856:HTR589859 IDM589856:IDN589859 INI589856:INJ589859 IXE589856:IXF589859 JHA589856:JHB589859 JQW589856:JQX589859 KAS589856:KAT589859 KKO589856:KKP589859 KUK589856:KUL589859 LEG589856:LEH589859 LOC589856:LOD589859 LXY589856:LXZ589859 MHU589856:MHV589859 MRQ589856:MRR589859 NBM589856:NBN589859 NLI589856:NLJ589859 NVE589856:NVF589859 OFA589856:OFB589859 OOW589856:OOX589859 OYS589856:OYT589859 PIO589856:PIP589859 PSK589856:PSL589859 QCG589856:QCH589859 QMC589856:QMD589859 QVY589856:QVZ589859 RFU589856:RFV589859 RPQ589856:RPR589859 RZM589856:RZN589859 SJI589856:SJJ589859 STE589856:STF589859 TDA589856:TDB589859 TMW589856:TMX589859 TWS589856:TWT589859 UGO589856:UGP589859 UQK589856:UQL589859 VAG589856:VAH589859 VKC589856:VKD589859 VTY589856:VTZ589859 WDU589856:WDV589859 WNQ589856:WNR589859 WXM589856:WXN589859 BE655395:BF655398 LA655392:LB655395 UW655392:UX655395 AES655392:AET655395 AOO655392:AOP655395 AYK655392:AYL655395 BIG655392:BIH655395 BSC655392:BSD655395 CBY655392:CBZ655395 CLU655392:CLV655395 CVQ655392:CVR655395 DFM655392:DFN655395 DPI655392:DPJ655395 DZE655392:DZF655395 EJA655392:EJB655395 ESW655392:ESX655395 FCS655392:FCT655395 FMO655392:FMP655395 FWK655392:FWL655395 GGG655392:GGH655395 GQC655392:GQD655395 GZY655392:GZZ655395 HJU655392:HJV655395 HTQ655392:HTR655395 IDM655392:IDN655395 INI655392:INJ655395 IXE655392:IXF655395 JHA655392:JHB655395 JQW655392:JQX655395 KAS655392:KAT655395 KKO655392:KKP655395 KUK655392:KUL655395 LEG655392:LEH655395 LOC655392:LOD655395 LXY655392:LXZ655395 MHU655392:MHV655395 MRQ655392:MRR655395 NBM655392:NBN655395 NLI655392:NLJ655395 NVE655392:NVF655395 OFA655392:OFB655395 OOW655392:OOX655395 OYS655392:OYT655395 PIO655392:PIP655395 PSK655392:PSL655395 QCG655392:QCH655395 QMC655392:QMD655395 QVY655392:QVZ655395 RFU655392:RFV655395 RPQ655392:RPR655395 RZM655392:RZN655395 SJI655392:SJJ655395 STE655392:STF655395 TDA655392:TDB655395 TMW655392:TMX655395 TWS655392:TWT655395 UGO655392:UGP655395 UQK655392:UQL655395 VAG655392:VAH655395 VKC655392:VKD655395 VTY655392:VTZ655395 WDU655392:WDV655395 WNQ655392:WNR655395 WXM655392:WXN655395 BE720931:BF720934 LA720928:LB720931 UW720928:UX720931 AES720928:AET720931 AOO720928:AOP720931 AYK720928:AYL720931 BIG720928:BIH720931 BSC720928:BSD720931 CBY720928:CBZ720931 CLU720928:CLV720931 CVQ720928:CVR720931 DFM720928:DFN720931 DPI720928:DPJ720931 DZE720928:DZF720931 EJA720928:EJB720931 ESW720928:ESX720931 FCS720928:FCT720931 FMO720928:FMP720931 FWK720928:FWL720931 GGG720928:GGH720931 GQC720928:GQD720931 GZY720928:GZZ720931 HJU720928:HJV720931 HTQ720928:HTR720931 IDM720928:IDN720931 INI720928:INJ720931 IXE720928:IXF720931 JHA720928:JHB720931 JQW720928:JQX720931 KAS720928:KAT720931 KKO720928:KKP720931 KUK720928:KUL720931 LEG720928:LEH720931 LOC720928:LOD720931 LXY720928:LXZ720931 MHU720928:MHV720931 MRQ720928:MRR720931 NBM720928:NBN720931 NLI720928:NLJ720931 NVE720928:NVF720931 OFA720928:OFB720931 OOW720928:OOX720931 OYS720928:OYT720931 PIO720928:PIP720931 PSK720928:PSL720931 QCG720928:QCH720931 QMC720928:QMD720931 QVY720928:QVZ720931 RFU720928:RFV720931 RPQ720928:RPR720931 RZM720928:RZN720931 SJI720928:SJJ720931 STE720928:STF720931 TDA720928:TDB720931 TMW720928:TMX720931 TWS720928:TWT720931 UGO720928:UGP720931 UQK720928:UQL720931 VAG720928:VAH720931 VKC720928:VKD720931 VTY720928:VTZ720931 WDU720928:WDV720931 WNQ720928:WNR720931 WXM720928:WXN720931 BE786467:BF786470 LA786464:LB786467 UW786464:UX786467 AES786464:AET786467 AOO786464:AOP786467 AYK786464:AYL786467 BIG786464:BIH786467 BSC786464:BSD786467 CBY786464:CBZ786467 CLU786464:CLV786467 CVQ786464:CVR786467 DFM786464:DFN786467 DPI786464:DPJ786467 DZE786464:DZF786467 EJA786464:EJB786467 ESW786464:ESX786467 FCS786464:FCT786467 FMO786464:FMP786467 FWK786464:FWL786467 GGG786464:GGH786467 GQC786464:GQD786467 GZY786464:GZZ786467 HJU786464:HJV786467 HTQ786464:HTR786467 IDM786464:IDN786467 INI786464:INJ786467 IXE786464:IXF786467 JHA786464:JHB786467 JQW786464:JQX786467 KAS786464:KAT786467 KKO786464:KKP786467 KUK786464:KUL786467 LEG786464:LEH786467 LOC786464:LOD786467 LXY786464:LXZ786467 MHU786464:MHV786467 MRQ786464:MRR786467 NBM786464:NBN786467 NLI786464:NLJ786467 NVE786464:NVF786467 OFA786464:OFB786467 OOW786464:OOX786467 OYS786464:OYT786467 PIO786464:PIP786467 PSK786464:PSL786467 QCG786464:QCH786467 QMC786464:QMD786467 QVY786464:QVZ786467 RFU786464:RFV786467 RPQ786464:RPR786467 RZM786464:RZN786467 SJI786464:SJJ786467 STE786464:STF786467 TDA786464:TDB786467 TMW786464:TMX786467 TWS786464:TWT786467 UGO786464:UGP786467 UQK786464:UQL786467 VAG786464:VAH786467 VKC786464:VKD786467 VTY786464:VTZ786467 WDU786464:WDV786467 WNQ786464:WNR786467 WXM786464:WXN786467 BE852003:BF852006 LA852000:LB852003 UW852000:UX852003 AES852000:AET852003 AOO852000:AOP852003 AYK852000:AYL852003 BIG852000:BIH852003 BSC852000:BSD852003 CBY852000:CBZ852003 CLU852000:CLV852003 CVQ852000:CVR852003 DFM852000:DFN852003 DPI852000:DPJ852003 DZE852000:DZF852003 EJA852000:EJB852003 ESW852000:ESX852003 FCS852000:FCT852003 FMO852000:FMP852003 FWK852000:FWL852003 GGG852000:GGH852003 GQC852000:GQD852003 GZY852000:GZZ852003 HJU852000:HJV852003 HTQ852000:HTR852003 IDM852000:IDN852003 INI852000:INJ852003 IXE852000:IXF852003 JHA852000:JHB852003 JQW852000:JQX852003 KAS852000:KAT852003 KKO852000:KKP852003 KUK852000:KUL852003 LEG852000:LEH852003 LOC852000:LOD852003 LXY852000:LXZ852003 MHU852000:MHV852003 MRQ852000:MRR852003 NBM852000:NBN852003 NLI852000:NLJ852003 NVE852000:NVF852003 OFA852000:OFB852003 OOW852000:OOX852003 OYS852000:OYT852003 PIO852000:PIP852003 PSK852000:PSL852003 QCG852000:QCH852003 QMC852000:QMD852003 QVY852000:QVZ852003 RFU852000:RFV852003 RPQ852000:RPR852003 RZM852000:RZN852003 SJI852000:SJJ852003 STE852000:STF852003 TDA852000:TDB852003 TMW852000:TMX852003 TWS852000:TWT852003 UGO852000:UGP852003 UQK852000:UQL852003 VAG852000:VAH852003 VKC852000:VKD852003 VTY852000:VTZ852003 WDU852000:WDV852003 WNQ852000:WNR852003 WXM852000:WXN852003 BE917539:BF917542 LA917536:LB917539 UW917536:UX917539 AES917536:AET917539 AOO917536:AOP917539 AYK917536:AYL917539 BIG917536:BIH917539 BSC917536:BSD917539 CBY917536:CBZ917539 CLU917536:CLV917539 CVQ917536:CVR917539 DFM917536:DFN917539 DPI917536:DPJ917539 DZE917536:DZF917539 EJA917536:EJB917539 ESW917536:ESX917539 FCS917536:FCT917539 FMO917536:FMP917539 FWK917536:FWL917539 GGG917536:GGH917539 GQC917536:GQD917539 GZY917536:GZZ917539 HJU917536:HJV917539 HTQ917536:HTR917539 IDM917536:IDN917539 INI917536:INJ917539 IXE917536:IXF917539 JHA917536:JHB917539 JQW917536:JQX917539 KAS917536:KAT917539 KKO917536:KKP917539 KUK917536:KUL917539 LEG917536:LEH917539 LOC917536:LOD917539 LXY917536:LXZ917539 MHU917536:MHV917539 MRQ917536:MRR917539 NBM917536:NBN917539 NLI917536:NLJ917539 NVE917536:NVF917539 OFA917536:OFB917539 OOW917536:OOX917539 OYS917536:OYT917539 PIO917536:PIP917539 PSK917536:PSL917539 QCG917536:QCH917539 QMC917536:QMD917539 QVY917536:QVZ917539 RFU917536:RFV917539 RPQ917536:RPR917539 RZM917536:RZN917539 SJI917536:SJJ917539 STE917536:STF917539 TDA917536:TDB917539 TMW917536:TMX917539 TWS917536:TWT917539 UGO917536:UGP917539 UQK917536:UQL917539 VAG917536:VAH917539 VKC917536:VKD917539 VTY917536:VTZ917539 WDU917536:WDV917539 WNQ917536:WNR917539 WXM917536:WXN917539 BE983075:BF983078 LA983072:LB983075 UW983072:UX983075 AES983072:AET983075 AOO983072:AOP983075 AYK983072:AYL983075 BIG983072:BIH983075 BSC983072:BSD983075 CBY983072:CBZ983075 CLU983072:CLV983075 CVQ983072:CVR983075 DFM983072:DFN983075 DPI983072:DPJ983075 DZE983072:DZF983075 EJA983072:EJB983075 ESW983072:ESX983075 FCS983072:FCT983075 FMO983072:FMP983075 FWK983072:FWL983075 GGG983072:GGH983075 GQC983072:GQD983075 GZY983072:GZZ983075 HJU983072:HJV983075 HTQ983072:HTR983075 IDM983072:IDN983075 INI983072:INJ983075 IXE983072:IXF983075 JHA983072:JHB983075 JQW983072:JQX983075 KAS983072:KAT983075 KKO983072:KKP983075 KUK983072:KUL983075 LEG983072:LEH983075 LOC983072:LOD983075 LXY983072:LXZ983075 MHU983072:MHV983075 MRQ983072:MRR983075 NBM983072:NBN983075 NLI983072:NLJ983075 NVE983072:NVF983075 OFA983072:OFB983075 OOW983072:OOX983075 OYS983072:OYT983075 PIO983072:PIP983075 PSK983072:PSL983075 QCG983072:QCH983075 QMC983072:QMD983075 QVY983072:QVZ983075 RFU983072:RFV983075 RPQ983072:RPR983075 RZM983072:RZN983075 SJI983072:SJJ983075 STE983072:STF983075 TDA983072:TDB983075 TMW983072:TMX983075 TWS983072:TWT983075 UGO983072:UGP983075 UQK983072:UQL983075 VAG983072:VAH983075 VKC983072:VKD983075 VTY983072:VTZ983075 WDU983072:WDV983075 WNQ983072:WNR983075 WXM983072:WXN983075 WNF983072:WNG983075 O65571:P65574 KE65568:KF65571 UA65568:UB65571 ADW65568:ADX65571 ANS65568:ANT65571 AXO65568:AXP65571 BHK65568:BHL65571 BRG65568:BRH65571 CBC65568:CBD65571 CKY65568:CKZ65571 CUU65568:CUV65571 DEQ65568:DER65571 DOM65568:DON65571 DYI65568:DYJ65571 EIE65568:EIF65571 ESA65568:ESB65571 FBW65568:FBX65571 FLS65568:FLT65571 FVO65568:FVP65571 GFK65568:GFL65571 GPG65568:GPH65571 GZC65568:GZD65571 HIY65568:HIZ65571 HSU65568:HSV65571 ICQ65568:ICR65571 IMM65568:IMN65571 IWI65568:IWJ65571 JGE65568:JGF65571 JQA65568:JQB65571 JZW65568:JZX65571 KJS65568:KJT65571 KTO65568:KTP65571 LDK65568:LDL65571 LNG65568:LNH65571 LXC65568:LXD65571 MGY65568:MGZ65571 MQU65568:MQV65571 NAQ65568:NAR65571 NKM65568:NKN65571 NUI65568:NUJ65571 OEE65568:OEF65571 OOA65568:OOB65571 OXW65568:OXX65571 PHS65568:PHT65571 PRO65568:PRP65571 QBK65568:QBL65571 QLG65568:QLH65571 QVC65568:QVD65571 REY65568:REZ65571 ROU65568:ROV65571 RYQ65568:RYR65571 SIM65568:SIN65571 SSI65568:SSJ65571 TCE65568:TCF65571 TMA65568:TMB65571 TVW65568:TVX65571 UFS65568:UFT65571 UPO65568:UPP65571 UZK65568:UZL65571 VJG65568:VJH65571 VTC65568:VTD65571 WCY65568:WCZ65571 WMU65568:WMV65571 WWQ65568:WWR65571 O131107:P131110 KE131104:KF131107 UA131104:UB131107 ADW131104:ADX131107 ANS131104:ANT131107 AXO131104:AXP131107 BHK131104:BHL131107 BRG131104:BRH131107 CBC131104:CBD131107 CKY131104:CKZ131107 CUU131104:CUV131107 DEQ131104:DER131107 DOM131104:DON131107 DYI131104:DYJ131107 EIE131104:EIF131107 ESA131104:ESB131107 FBW131104:FBX131107 FLS131104:FLT131107 FVO131104:FVP131107 GFK131104:GFL131107 GPG131104:GPH131107 GZC131104:GZD131107 HIY131104:HIZ131107 HSU131104:HSV131107 ICQ131104:ICR131107 IMM131104:IMN131107 IWI131104:IWJ131107 JGE131104:JGF131107 JQA131104:JQB131107 JZW131104:JZX131107 KJS131104:KJT131107 KTO131104:KTP131107 LDK131104:LDL131107 LNG131104:LNH131107 LXC131104:LXD131107 MGY131104:MGZ131107 MQU131104:MQV131107 NAQ131104:NAR131107 NKM131104:NKN131107 NUI131104:NUJ131107 OEE131104:OEF131107 OOA131104:OOB131107 OXW131104:OXX131107 PHS131104:PHT131107 PRO131104:PRP131107 QBK131104:QBL131107 QLG131104:QLH131107 QVC131104:QVD131107 REY131104:REZ131107 ROU131104:ROV131107 RYQ131104:RYR131107 SIM131104:SIN131107 SSI131104:SSJ131107 TCE131104:TCF131107 TMA131104:TMB131107 TVW131104:TVX131107 UFS131104:UFT131107 UPO131104:UPP131107 UZK131104:UZL131107 VJG131104:VJH131107 VTC131104:VTD131107 WCY131104:WCZ131107 WMU131104:WMV131107 WWQ131104:WWR131107 O196643:P196646 KE196640:KF196643 UA196640:UB196643 ADW196640:ADX196643 ANS196640:ANT196643 AXO196640:AXP196643 BHK196640:BHL196643 BRG196640:BRH196643 CBC196640:CBD196643 CKY196640:CKZ196643 CUU196640:CUV196643 DEQ196640:DER196643 DOM196640:DON196643 DYI196640:DYJ196643 EIE196640:EIF196643 ESA196640:ESB196643 FBW196640:FBX196643 FLS196640:FLT196643 FVO196640:FVP196643 GFK196640:GFL196643 GPG196640:GPH196643 GZC196640:GZD196643 HIY196640:HIZ196643 HSU196640:HSV196643 ICQ196640:ICR196643 IMM196640:IMN196643 IWI196640:IWJ196643 JGE196640:JGF196643 JQA196640:JQB196643 JZW196640:JZX196643 KJS196640:KJT196643 KTO196640:KTP196643 LDK196640:LDL196643 LNG196640:LNH196643 LXC196640:LXD196643 MGY196640:MGZ196643 MQU196640:MQV196643 NAQ196640:NAR196643 NKM196640:NKN196643 NUI196640:NUJ196643 OEE196640:OEF196643 OOA196640:OOB196643 OXW196640:OXX196643 PHS196640:PHT196643 PRO196640:PRP196643 QBK196640:QBL196643 QLG196640:QLH196643 QVC196640:QVD196643 REY196640:REZ196643 ROU196640:ROV196643 RYQ196640:RYR196643 SIM196640:SIN196643 SSI196640:SSJ196643 TCE196640:TCF196643 TMA196640:TMB196643 TVW196640:TVX196643 UFS196640:UFT196643 UPO196640:UPP196643 UZK196640:UZL196643 VJG196640:VJH196643 VTC196640:VTD196643 WCY196640:WCZ196643 WMU196640:WMV196643 WWQ196640:WWR196643 O262179:P262182 KE262176:KF262179 UA262176:UB262179 ADW262176:ADX262179 ANS262176:ANT262179 AXO262176:AXP262179 BHK262176:BHL262179 BRG262176:BRH262179 CBC262176:CBD262179 CKY262176:CKZ262179 CUU262176:CUV262179 DEQ262176:DER262179 DOM262176:DON262179 DYI262176:DYJ262179 EIE262176:EIF262179 ESA262176:ESB262179 FBW262176:FBX262179 FLS262176:FLT262179 FVO262176:FVP262179 GFK262176:GFL262179 GPG262176:GPH262179 GZC262176:GZD262179 HIY262176:HIZ262179 HSU262176:HSV262179 ICQ262176:ICR262179 IMM262176:IMN262179 IWI262176:IWJ262179 JGE262176:JGF262179 JQA262176:JQB262179 JZW262176:JZX262179 KJS262176:KJT262179 KTO262176:KTP262179 LDK262176:LDL262179 LNG262176:LNH262179 LXC262176:LXD262179 MGY262176:MGZ262179 MQU262176:MQV262179 NAQ262176:NAR262179 NKM262176:NKN262179 NUI262176:NUJ262179 OEE262176:OEF262179 OOA262176:OOB262179 OXW262176:OXX262179 PHS262176:PHT262179 PRO262176:PRP262179 QBK262176:QBL262179 QLG262176:QLH262179 QVC262176:QVD262179 REY262176:REZ262179 ROU262176:ROV262179 RYQ262176:RYR262179 SIM262176:SIN262179 SSI262176:SSJ262179 TCE262176:TCF262179 TMA262176:TMB262179 TVW262176:TVX262179 UFS262176:UFT262179 UPO262176:UPP262179 UZK262176:UZL262179 VJG262176:VJH262179 VTC262176:VTD262179 WCY262176:WCZ262179 WMU262176:WMV262179 WWQ262176:WWR262179 O327715:P327718 KE327712:KF327715 UA327712:UB327715 ADW327712:ADX327715 ANS327712:ANT327715 AXO327712:AXP327715 BHK327712:BHL327715 BRG327712:BRH327715 CBC327712:CBD327715 CKY327712:CKZ327715 CUU327712:CUV327715 DEQ327712:DER327715 DOM327712:DON327715 DYI327712:DYJ327715 EIE327712:EIF327715 ESA327712:ESB327715 FBW327712:FBX327715 FLS327712:FLT327715 FVO327712:FVP327715 GFK327712:GFL327715 GPG327712:GPH327715 GZC327712:GZD327715 HIY327712:HIZ327715 HSU327712:HSV327715 ICQ327712:ICR327715 IMM327712:IMN327715 IWI327712:IWJ327715 JGE327712:JGF327715 JQA327712:JQB327715 JZW327712:JZX327715 KJS327712:KJT327715 KTO327712:KTP327715 LDK327712:LDL327715 LNG327712:LNH327715 LXC327712:LXD327715 MGY327712:MGZ327715 MQU327712:MQV327715 NAQ327712:NAR327715 NKM327712:NKN327715 NUI327712:NUJ327715 OEE327712:OEF327715 OOA327712:OOB327715 OXW327712:OXX327715 PHS327712:PHT327715 PRO327712:PRP327715 QBK327712:QBL327715 QLG327712:QLH327715 QVC327712:QVD327715 REY327712:REZ327715 ROU327712:ROV327715 RYQ327712:RYR327715 SIM327712:SIN327715 SSI327712:SSJ327715 TCE327712:TCF327715 TMA327712:TMB327715 TVW327712:TVX327715 UFS327712:UFT327715 UPO327712:UPP327715 UZK327712:UZL327715 VJG327712:VJH327715 VTC327712:VTD327715 WCY327712:WCZ327715 WMU327712:WMV327715 WWQ327712:WWR327715 O393251:P393254 KE393248:KF393251 UA393248:UB393251 ADW393248:ADX393251 ANS393248:ANT393251 AXO393248:AXP393251 BHK393248:BHL393251 BRG393248:BRH393251 CBC393248:CBD393251 CKY393248:CKZ393251 CUU393248:CUV393251 DEQ393248:DER393251 DOM393248:DON393251 DYI393248:DYJ393251 EIE393248:EIF393251 ESA393248:ESB393251 FBW393248:FBX393251 FLS393248:FLT393251 FVO393248:FVP393251 GFK393248:GFL393251 GPG393248:GPH393251 GZC393248:GZD393251 HIY393248:HIZ393251 HSU393248:HSV393251 ICQ393248:ICR393251 IMM393248:IMN393251 IWI393248:IWJ393251 JGE393248:JGF393251 JQA393248:JQB393251 JZW393248:JZX393251 KJS393248:KJT393251 KTO393248:KTP393251 LDK393248:LDL393251 LNG393248:LNH393251 LXC393248:LXD393251 MGY393248:MGZ393251 MQU393248:MQV393251 NAQ393248:NAR393251 NKM393248:NKN393251 NUI393248:NUJ393251 OEE393248:OEF393251 OOA393248:OOB393251 OXW393248:OXX393251 PHS393248:PHT393251 PRO393248:PRP393251 QBK393248:QBL393251 QLG393248:QLH393251 QVC393248:QVD393251 REY393248:REZ393251 ROU393248:ROV393251 RYQ393248:RYR393251 SIM393248:SIN393251 SSI393248:SSJ393251 TCE393248:TCF393251 TMA393248:TMB393251 TVW393248:TVX393251 UFS393248:UFT393251 UPO393248:UPP393251 UZK393248:UZL393251 VJG393248:VJH393251 VTC393248:VTD393251 WCY393248:WCZ393251 WMU393248:WMV393251 WWQ393248:WWR393251 O458787:P458790 KE458784:KF458787 UA458784:UB458787 ADW458784:ADX458787 ANS458784:ANT458787 AXO458784:AXP458787 BHK458784:BHL458787 BRG458784:BRH458787 CBC458784:CBD458787 CKY458784:CKZ458787 CUU458784:CUV458787 DEQ458784:DER458787 DOM458784:DON458787 DYI458784:DYJ458787 EIE458784:EIF458787 ESA458784:ESB458787 FBW458784:FBX458787 FLS458784:FLT458787 FVO458784:FVP458787 GFK458784:GFL458787 GPG458784:GPH458787 GZC458784:GZD458787 HIY458784:HIZ458787 HSU458784:HSV458787 ICQ458784:ICR458787 IMM458784:IMN458787 IWI458784:IWJ458787 JGE458784:JGF458787 JQA458784:JQB458787 JZW458784:JZX458787 KJS458784:KJT458787 KTO458784:KTP458787 LDK458784:LDL458787 LNG458784:LNH458787 LXC458784:LXD458787 MGY458784:MGZ458787 MQU458784:MQV458787 NAQ458784:NAR458787 NKM458784:NKN458787 NUI458784:NUJ458787 OEE458784:OEF458787 OOA458784:OOB458787 OXW458784:OXX458787 PHS458784:PHT458787 PRO458784:PRP458787 QBK458784:QBL458787 QLG458784:QLH458787 QVC458784:QVD458787 REY458784:REZ458787 ROU458784:ROV458787 RYQ458784:RYR458787 SIM458784:SIN458787 SSI458784:SSJ458787 TCE458784:TCF458787 TMA458784:TMB458787 TVW458784:TVX458787 UFS458784:UFT458787 UPO458784:UPP458787 UZK458784:UZL458787 VJG458784:VJH458787 VTC458784:VTD458787 WCY458784:WCZ458787 WMU458784:WMV458787 WWQ458784:WWR458787 O524323:P524326 KE524320:KF524323 UA524320:UB524323 ADW524320:ADX524323 ANS524320:ANT524323 AXO524320:AXP524323 BHK524320:BHL524323 BRG524320:BRH524323 CBC524320:CBD524323 CKY524320:CKZ524323 CUU524320:CUV524323 DEQ524320:DER524323 DOM524320:DON524323 DYI524320:DYJ524323 EIE524320:EIF524323 ESA524320:ESB524323 FBW524320:FBX524323 FLS524320:FLT524323 FVO524320:FVP524323 GFK524320:GFL524323 GPG524320:GPH524323 GZC524320:GZD524323 HIY524320:HIZ524323 HSU524320:HSV524323 ICQ524320:ICR524323 IMM524320:IMN524323 IWI524320:IWJ524323 JGE524320:JGF524323 JQA524320:JQB524323 JZW524320:JZX524323 KJS524320:KJT524323 KTO524320:KTP524323 LDK524320:LDL524323 LNG524320:LNH524323 LXC524320:LXD524323 MGY524320:MGZ524323 MQU524320:MQV524323 NAQ524320:NAR524323 NKM524320:NKN524323 NUI524320:NUJ524323 OEE524320:OEF524323 OOA524320:OOB524323 OXW524320:OXX524323 PHS524320:PHT524323 PRO524320:PRP524323 QBK524320:QBL524323 QLG524320:QLH524323 QVC524320:QVD524323 REY524320:REZ524323 ROU524320:ROV524323 RYQ524320:RYR524323 SIM524320:SIN524323 SSI524320:SSJ524323 TCE524320:TCF524323 TMA524320:TMB524323 TVW524320:TVX524323 UFS524320:UFT524323 UPO524320:UPP524323 UZK524320:UZL524323 VJG524320:VJH524323 VTC524320:VTD524323 WCY524320:WCZ524323 WMU524320:WMV524323 WWQ524320:WWR524323 O589859:P589862 KE589856:KF589859 UA589856:UB589859 ADW589856:ADX589859 ANS589856:ANT589859 AXO589856:AXP589859 BHK589856:BHL589859 BRG589856:BRH589859 CBC589856:CBD589859 CKY589856:CKZ589859 CUU589856:CUV589859 DEQ589856:DER589859 DOM589856:DON589859 DYI589856:DYJ589859 EIE589856:EIF589859 ESA589856:ESB589859 FBW589856:FBX589859 FLS589856:FLT589859 FVO589856:FVP589859 GFK589856:GFL589859 GPG589856:GPH589859 GZC589856:GZD589859 HIY589856:HIZ589859 HSU589856:HSV589859 ICQ589856:ICR589859 IMM589856:IMN589859 IWI589856:IWJ589859 JGE589856:JGF589859 JQA589856:JQB589859 JZW589856:JZX589859 KJS589856:KJT589859 KTO589856:KTP589859 LDK589856:LDL589859 LNG589856:LNH589859 LXC589856:LXD589859 MGY589856:MGZ589859 MQU589856:MQV589859 NAQ589856:NAR589859 NKM589856:NKN589859 NUI589856:NUJ589859 OEE589856:OEF589859 OOA589856:OOB589859 OXW589856:OXX589859 PHS589856:PHT589859 PRO589856:PRP589859 QBK589856:QBL589859 QLG589856:QLH589859 QVC589856:QVD589859 REY589856:REZ589859 ROU589856:ROV589859 RYQ589856:RYR589859 SIM589856:SIN589859 SSI589856:SSJ589859 TCE589856:TCF589859 TMA589856:TMB589859 TVW589856:TVX589859 UFS589856:UFT589859 UPO589856:UPP589859 UZK589856:UZL589859 VJG589856:VJH589859 VTC589856:VTD589859 WCY589856:WCZ589859 WMU589856:WMV589859 WWQ589856:WWR589859 O655395:P655398 KE655392:KF655395 UA655392:UB655395 ADW655392:ADX655395 ANS655392:ANT655395 AXO655392:AXP655395 BHK655392:BHL655395 BRG655392:BRH655395 CBC655392:CBD655395 CKY655392:CKZ655395 CUU655392:CUV655395 DEQ655392:DER655395 DOM655392:DON655395 DYI655392:DYJ655395 EIE655392:EIF655395 ESA655392:ESB655395 FBW655392:FBX655395 FLS655392:FLT655395 FVO655392:FVP655395 GFK655392:GFL655395 GPG655392:GPH655395 GZC655392:GZD655395 HIY655392:HIZ655395 HSU655392:HSV655395 ICQ655392:ICR655395 IMM655392:IMN655395 IWI655392:IWJ655395 JGE655392:JGF655395 JQA655392:JQB655395 JZW655392:JZX655395 KJS655392:KJT655395 KTO655392:KTP655395 LDK655392:LDL655395 LNG655392:LNH655395 LXC655392:LXD655395 MGY655392:MGZ655395 MQU655392:MQV655395 NAQ655392:NAR655395 NKM655392:NKN655395 NUI655392:NUJ655395 OEE655392:OEF655395 OOA655392:OOB655395 OXW655392:OXX655395 PHS655392:PHT655395 PRO655392:PRP655395 QBK655392:QBL655395 QLG655392:QLH655395 QVC655392:QVD655395 REY655392:REZ655395 ROU655392:ROV655395 RYQ655392:RYR655395 SIM655392:SIN655395 SSI655392:SSJ655395 TCE655392:TCF655395 TMA655392:TMB655395 TVW655392:TVX655395 UFS655392:UFT655395 UPO655392:UPP655395 UZK655392:UZL655395 VJG655392:VJH655395 VTC655392:VTD655395 WCY655392:WCZ655395 WMU655392:WMV655395 WWQ655392:WWR655395 O720931:P720934 KE720928:KF720931 UA720928:UB720931 ADW720928:ADX720931 ANS720928:ANT720931 AXO720928:AXP720931 BHK720928:BHL720931 BRG720928:BRH720931 CBC720928:CBD720931 CKY720928:CKZ720931 CUU720928:CUV720931 DEQ720928:DER720931 DOM720928:DON720931 DYI720928:DYJ720931 EIE720928:EIF720931 ESA720928:ESB720931 FBW720928:FBX720931 FLS720928:FLT720931 FVO720928:FVP720931 GFK720928:GFL720931 GPG720928:GPH720931 GZC720928:GZD720931 HIY720928:HIZ720931 HSU720928:HSV720931 ICQ720928:ICR720931 IMM720928:IMN720931 IWI720928:IWJ720931 JGE720928:JGF720931 JQA720928:JQB720931 JZW720928:JZX720931 KJS720928:KJT720931 KTO720928:KTP720931 LDK720928:LDL720931 LNG720928:LNH720931 LXC720928:LXD720931 MGY720928:MGZ720931 MQU720928:MQV720931 NAQ720928:NAR720931 NKM720928:NKN720931 NUI720928:NUJ720931 OEE720928:OEF720931 OOA720928:OOB720931 OXW720928:OXX720931 PHS720928:PHT720931 PRO720928:PRP720931 QBK720928:QBL720931 QLG720928:QLH720931 QVC720928:QVD720931 REY720928:REZ720931 ROU720928:ROV720931 RYQ720928:RYR720931 SIM720928:SIN720931 SSI720928:SSJ720931 TCE720928:TCF720931 TMA720928:TMB720931 TVW720928:TVX720931 UFS720928:UFT720931 UPO720928:UPP720931 UZK720928:UZL720931 VJG720928:VJH720931 VTC720928:VTD720931 WCY720928:WCZ720931 WMU720928:WMV720931 WWQ720928:WWR720931 O786467:P786470 KE786464:KF786467 UA786464:UB786467 ADW786464:ADX786467 ANS786464:ANT786467 AXO786464:AXP786467 BHK786464:BHL786467 BRG786464:BRH786467 CBC786464:CBD786467 CKY786464:CKZ786467 CUU786464:CUV786467 DEQ786464:DER786467 DOM786464:DON786467 DYI786464:DYJ786467 EIE786464:EIF786467 ESA786464:ESB786467 FBW786464:FBX786467 FLS786464:FLT786467 FVO786464:FVP786467 GFK786464:GFL786467 GPG786464:GPH786467 GZC786464:GZD786467 HIY786464:HIZ786467 HSU786464:HSV786467 ICQ786464:ICR786467 IMM786464:IMN786467 IWI786464:IWJ786467 JGE786464:JGF786467 JQA786464:JQB786467 JZW786464:JZX786467 KJS786464:KJT786467 KTO786464:KTP786467 LDK786464:LDL786467 LNG786464:LNH786467 LXC786464:LXD786467 MGY786464:MGZ786467 MQU786464:MQV786467 NAQ786464:NAR786467 NKM786464:NKN786467 NUI786464:NUJ786467 OEE786464:OEF786467 OOA786464:OOB786467 OXW786464:OXX786467 PHS786464:PHT786467 PRO786464:PRP786467 QBK786464:QBL786467 QLG786464:QLH786467 QVC786464:QVD786467 REY786464:REZ786467 ROU786464:ROV786467 RYQ786464:RYR786467 SIM786464:SIN786467 SSI786464:SSJ786467 TCE786464:TCF786467 TMA786464:TMB786467 TVW786464:TVX786467 UFS786464:UFT786467 UPO786464:UPP786467 UZK786464:UZL786467 VJG786464:VJH786467 VTC786464:VTD786467 WCY786464:WCZ786467 WMU786464:WMV786467 WWQ786464:WWR786467 O852003:P852006 KE852000:KF852003 UA852000:UB852003 ADW852000:ADX852003 ANS852000:ANT852003 AXO852000:AXP852003 BHK852000:BHL852003 BRG852000:BRH852003 CBC852000:CBD852003 CKY852000:CKZ852003 CUU852000:CUV852003 DEQ852000:DER852003 DOM852000:DON852003 DYI852000:DYJ852003 EIE852000:EIF852003 ESA852000:ESB852003 FBW852000:FBX852003 FLS852000:FLT852003 FVO852000:FVP852003 GFK852000:GFL852003 GPG852000:GPH852003 GZC852000:GZD852003 HIY852000:HIZ852003 HSU852000:HSV852003 ICQ852000:ICR852003 IMM852000:IMN852003 IWI852000:IWJ852003 JGE852000:JGF852003 JQA852000:JQB852003 JZW852000:JZX852003 KJS852000:KJT852003 KTO852000:KTP852003 LDK852000:LDL852003 LNG852000:LNH852003 LXC852000:LXD852003 MGY852000:MGZ852003 MQU852000:MQV852003 NAQ852000:NAR852003 NKM852000:NKN852003 NUI852000:NUJ852003 OEE852000:OEF852003 OOA852000:OOB852003 OXW852000:OXX852003 PHS852000:PHT852003 PRO852000:PRP852003 QBK852000:QBL852003 QLG852000:QLH852003 QVC852000:QVD852003 REY852000:REZ852003 ROU852000:ROV852003 RYQ852000:RYR852003 SIM852000:SIN852003 SSI852000:SSJ852003 TCE852000:TCF852003 TMA852000:TMB852003 TVW852000:TVX852003 UFS852000:UFT852003 UPO852000:UPP852003 UZK852000:UZL852003 VJG852000:VJH852003 VTC852000:VTD852003 WCY852000:WCZ852003 WMU852000:WMV852003 WWQ852000:WWR852003 O917539:P917542 KE917536:KF917539 UA917536:UB917539 ADW917536:ADX917539 ANS917536:ANT917539 AXO917536:AXP917539 BHK917536:BHL917539 BRG917536:BRH917539 CBC917536:CBD917539 CKY917536:CKZ917539 CUU917536:CUV917539 DEQ917536:DER917539 DOM917536:DON917539 DYI917536:DYJ917539 EIE917536:EIF917539 ESA917536:ESB917539 FBW917536:FBX917539 FLS917536:FLT917539 FVO917536:FVP917539 GFK917536:GFL917539 GPG917536:GPH917539 GZC917536:GZD917539 HIY917536:HIZ917539 HSU917536:HSV917539 ICQ917536:ICR917539 IMM917536:IMN917539 IWI917536:IWJ917539 JGE917536:JGF917539 JQA917536:JQB917539 JZW917536:JZX917539 KJS917536:KJT917539 KTO917536:KTP917539 LDK917536:LDL917539 LNG917536:LNH917539 LXC917536:LXD917539 MGY917536:MGZ917539 MQU917536:MQV917539 NAQ917536:NAR917539 NKM917536:NKN917539 NUI917536:NUJ917539 OEE917536:OEF917539 OOA917536:OOB917539 OXW917536:OXX917539 PHS917536:PHT917539 PRO917536:PRP917539 QBK917536:QBL917539 QLG917536:QLH917539 QVC917536:QVD917539 REY917536:REZ917539 ROU917536:ROV917539 RYQ917536:RYR917539 SIM917536:SIN917539 SSI917536:SSJ917539 TCE917536:TCF917539 TMA917536:TMB917539 TVW917536:TVX917539 UFS917536:UFT917539 UPO917536:UPP917539 UZK917536:UZL917539 VJG917536:VJH917539 VTC917536:VTD917539 WCY917536:WCZ917539 WMU917536:WMV917539 WWQ917536:WWR917539 O983075:P983078 KE983072:KF983075 UA983072:UB983075 ADW983072:ADX983075 ANS983072:ANT983075 AXO983072:AXP983075 BHK983072:BHL983075 BRG983072:BRH983075 CBC983072:CBD983075 CKY983072:CKZ983075 CUU983072:CUV983075 DEQ983072:DER983075 DOM983072:DON983075 DYI983072:DYJ983075 EIE983072:EIF983075 ESA983072:ESB983075 FBW983072:FBX983075 FLS983072:FLT983075 FVO983072:FVP983075 GFK983072:GFL983075 GPG983072:GPH983075 GZC983072:GZD983075 HIY983072:HIZ983075 HSU983072:HSV983075 ICQ983072:ICR983075 IMM983072:IMN983075 IWI983072:IWJ983075 JGE983072:JGF983075 JQA983072:JQB983075 JZW983072:JZX983075 KJS983072:KJT983075 KTO983072:KTP983075 LDK983072:LDL983075 LNG983072:LNH983075 LXC983072:LXD983075 MGY983072:MGZ983075 MQU983072:MQV983075 NAQ983072:NAR983075 NKM983072:NKN983075 NUI983072:NUJ983075 OEE983072:OEF983075 OOA983072:OOB983075 OXW983072:OXX983075 PHS983072:PHT983075 PRO983072:PRP983075 QBK983072:QBL983075 QLG983072:QLH983075 QVC983072:QVD983075 REY983072:REZ983075 ROU983072:ROV983075 RYQ983072:RYR983075 SIM983072:SIN983075 SSI983072:SSJ983075 TCE983072:TCF983075 TMA983072:TMB983075 TVW983072:TVX983075 UFS983072:UFT983075 UPO983072:UPP983075 UZK983072:UZL983075 VJG983072:VJH983075 VTC983072:VTD983075 WCY983072:WCZ983075 WMU983072:WMV983075 WWQ983072:WWR983075 WXB983072:WXC983075 VTN983072:VTO983075 Z65571:AA65574 KP65568:KQ65571 UL65568:UM65571 AEH65568:AEI65571 AOD65568:AOE65571 AXZ65568:AYA65571 BHV65568:BHW65571 BRR65568:BRS65571 CBN65568:CBO65571 CLJ65568:CLK65571 CVF65568:CVG65571 DFB65568:DFC65571 DOX65568:DOY65571 DYT65568:DYU65571 EIP65568:EIQ65571 ESL65568:ESM65571 FCH65568:FCI65571 FMD65568:FME65571 FVZ65568:FWA65571 GFV65568:GFW65571 GPR65568:GPS65571 GZN65568:GZO65571 HJJ65568:HJK65571 HTF65568:HTG65571 IDB65568:IDC65571 IMX65568:IMY65571 IWT65568:IWU65571 JGP65568:JGQ65571 JQL65568:JQM65571 KAH65568:KAI65571 KKD65568:KKE65571 KTZ65568:KUA65571 LDV65568:LDW65571 LNR65568:LNS65571 LXN65568:LXO65571 MHJ65568:MHK65571 MRF65568:MRG65571 NBB65568:NBC65571 NKX65568:NKY65571 NUT65568:NUU65571 OEP65568:OEQ65571 OOL65568:OOM65571 OYH65568:OYI65571 PID65568:PIE65571 PRZ65568:PSA65571 QBV65568:QBW65571 QLR65568:QLS65571 QVN65568:QVO65571 RFJ65568:RFK65571 RPF65568:RPG65571 RZB65568:RZC65571 SIX65568:SIY65571 SST65568:SSU65571 TCP65568:TCQ65571 TML65568:TMM65571 TWH65568:TWI65571 UGD65568:UGE65571 UPZ65568:UQA65571 UZV65568:UZW65571 VJR65568:VJS65571 VTN65568:VTO65571 WDJ65568:WDK65571 WNF65568:WNG65571 WXB65568:WXC65571 Z131107:AA131110 KP131104:KQ131107 UL131104:UM131107 AEH131104:AEI131107 AOD131104:AOE131107 AXZ131104:AYA131107 BHV131104:BHW131107 BRR131104:BRS131107 CBN131104:CBO131107 CLJ131104:CLK131107 CVF131104:CVG131107 DFB131104:DFC131107 DOX131104:DOY131107 DYT131104:DYU131107 EIP131104:EIQ131107 ESL131104:ESM131107 FCH131104:FCI131107 FMD131104:FME131107 FVZ131104:FWA131107 GFV131104:GFW131107 GPR131104:GPS131107 GZN131104:GZO131107 HJJ131104:HJK131107 HTF131104:HTG131107 IDB131104:IDC131107 IMX131104:IMY131107 IWT131104:IWU131107 JGP131104:JGQ131107 JQL131104:JQM131107 KAH131104:KAI131107 KKD131104:KKE131107 KTZ131104:KUA131107 LDV131104:LDW131107 LNR131104:LNS131107 LXN131104:LXO131107 MHJ131104:MHK131107 MRF131104:MRG131107 NBB131104:NBC131107 NKX131104:NKY131107 NUT131104:NUU131107 OEP131104:OEQ131107 OOL131104:OOM131107 OYH131104:OYI131107 PID131104:PIE131107 PRZ131104:PSA131107 QBV131104:QBW131107 QLR131104:QLS131107 QVN131104:QVO131107 RFJ131104:RFK131107 RPF131104:RPG131107 RZB131104:RZC131107 SIX131104:SIY131107 SST131104:SSU131107 TCP131104:TCQ131107 TML131104:TMM131107 TWH131104:TWI131107 UGD131104:UGE131107 UPZ131104:UQA131107 UZV131104:UZW131107 VJR131104:VJS131107 VTN131104:VTO131107 WDJ131104:WDK131107 WNF131104:WNG131107 WXB131104:WXC131107 Z196643:AA196646 KP196640:KQ196643 UL196640:UM196643 AEH196640:AEI196643 AOD196640:AOE196643 AXZ196640:AYA196643 BHV196640:BHW196643 BRR196640:BRS196643 CBN196640:CBO196643 CLJ196640:CLK196643 CVF196640:CVG196643 DFB196640:DFC196643 DOX196640:DOY196643 DYT196640:DYU196643 EIP196640:EIQ196643 ESL196640:ESM196643 FCH196640:FCI196643 FMD196640:FME196643 FVZ196640:FWA196643 GFV196640:GFW196643 GPR196640:GPS196643 GZN196640:GZO196643 HJJ196640:HJK196643 HTF196640:HTG196643 IDB196640:IDC196643 IMX196640:IMY196643 IWT196640:IWU196643 JGP196640:JGQ196643 JQL196640:JQM196643 KAH196640:KAI196643 KKD196640:KKE196643 KTZ196640:KUA196643 LDV196640:LDW196643 LNR196640:LNS196643 LXN196640:LXO196643 MHJ196640:MHK196643 MRF196640:MRG196643 NBB196640:NBC196643 NKX196640:NKY196643 NUT196640:NUU196643 OEP196640:OEQ196643 OOL196640:OOM196643 OYH196640:OYI196643 PID196640:PIE196643 PRZ196640:PSA196643 QBV196640:QBW196643 QLR196640:QLS196643 QVN196640:QVO196643 RFJ196640:RFK196643 RPF196640:RPG196643 RZB196640:RZC196643 SIX196640:SIY196643 SST196640:SSU196643 TCP196640:TCQ196643 TML196640:TMM196643 TWH196640:TWI196643 UGD196640:UGE196643 UPZ196640:UQA196643 UZV196640:UZW196643 VJR196640:VJS196643 VTN196640:VTO196643 WDJ196640:WDK196643 WNF196640:WNG196643 WXB196640:WXC196643 Z262179:AA262182 KP262176:KQ262179 UL262176:UM262179 AEH262176:AEI262179 AOD262176:AOE262179 AXZ262176:AYA262179 BHV262176:BHW262179 BRR262176:BRS262179 CBN262176:CBO262179 CLJ262176:CLK262179 CVF262176:CVG262179 DFB262176:DFC262179 DOX262176:DOY262179 DYT262176:DYU262179 EIP262176:EIQ262179 ESL262176:ESM262179 FCH262176:FCI262179 FMD262176:FME262179 FVZ262176:FWA262179 GFV262176:GFW262179 GPR262176:GPS262179 GZN262176:GZO262179 HJJ262176:HJK262179 HTF262176:HTG262179 IDB262176:IDC262179 IMX262176:IMY262179 IWT262176:IWU262179 JGP262176:JGQ262179 JQL262176:JQM262179 KAH262176:KAI262179 KKD262176:KKE262179 KTZ262176:KUA262179 LDV262176:LDW262179 LNR262176:LNS262179 LXN262176:LXO262179 MHJ262176:MHK262179 MRF262176:MRG262179 NBB262176:NBC262179 NKX262176:NKY262179 NUT262176:NUU262179 OEP262176:OEQ262179 OOL262176:OOM262179 OYH262176:OYI262179 PID262176:PIE262179 PRZ262176:PSA262179 QBV262176:QBW262179 QLR262176:QLS262179 QVN262176:QVO262179 RFJ262176:RFK262179 RPF262176:RPG262179 RZB262176:RZC262179 SIX262176:SIY262179 SST262176:SSU262179 TCP262176:TCQ262179 TML262176:TMM262179 TWH262176:TWI262179 UGD262176:UGE262179 UPZ262176:UQA262179 UZV262176:UZW262179 VJR262176:VJS262179 VTN262176:VTO262179 WDJ262176:WDK262179 WNF262176:WNG262179 WXB262176:WXC262179 Z327715:AA327718 KP327712:KQ327715 UL327712:UM327715 AEH327712:AEI327715 AOD327712:AOE327715 AXZ327712:AYA327715 BHV327712:BHW327715 BRR327712:BRS327715 CBN327712:CBO327715 CLJ327712:CLK327715 CVF327712:CVG327715 DFB327712:DFC327715 DOX327712:DOY327715 DYT327712:DYU327715 EIP327712:EIQ327715 ESL327712:ESM327715 FCH327712:FCI327715 FMD327712:FME327715 FVZ327712:FWA327715 GFV327712:GFW327715 GPR327712:GPS327715 GZN327712:GZO327715 HJJ327712:HJK327715 HTF327712:HTG327715 IDB327712:IDC327715 IMX327712:IMY327715 IWT327712:IWU327715 JGP327712:JGQ327715 JQL327712:JQM327715 KAH327712:KAI327715 KKD327712:KKE327715 KTZ327712:KUA327715 LDV327712:LDW327715 LNR327712:LNS327715 LXN327712:LXO327715 MHJ327712:MHK327715 MRF327712:MRG327715 NBB327712:NBC327715 NKX327712:NKY327715 NUT327712:NUU327715 OEP327712:OEQ327715 OOL327712:OOM327715 OYH327712:OYI327715 PID327712:PIE327715 PRZ327712:PSA327715 QBV327712:QBW327715 QLR327712:QLS327715 QVN327712:QVO327715 RFJ327712:RFK327715 RPF327712:RPG327715 RZB327712:RZC327715 SIX327712:SIY327715 SST327712:SSU327715 TCP327712:TCQ327715 TML327712:TMM327715 TWH327712:TWI327715 UGD327712:UGE327715 UPZ327712:UQA327715 UZV327712:UZW327715 VJR327712:VJS327715 VTN327712:VTO327715 WDJ327712:WDK327715 WNF327712:WNG327715 WXB327712:WXC327715 Z393251:AA393254 KP393248:KQ393251 UL393248:UM393251 AEH393248:AEI393251 AOD393248:AOE393251 AXZ393248:AYA393251 BHV393248:BHW393251 BRR393248:BRS393251 CBN393248:CBO393251 CLJ393248:CLK393251 CVF393248:CVG393251 DFB393248:DFC393251 DOX393248:DOY393251 DYT393248:DYU393251 EIP393248:EIQ393251 ESL393248:ESM393251 FCH393248:FCI393251 FMD393248:FME393251 FVZ393248:FWA393251 GFV393248:GFW393251 GPR393248:GPS393251 GZN393248:GZO393251 HJJ393248:HJK393251 HTF393248:HTG393251 IDB393248:IDC393251 IMX393248:IMY393251 IWT393248:IWU393251 JGP393248:JGQ393251 JQL393248:JQM393251 KAH393248:KAI393251 KKD393248:KKE393251 KTZ393248:KUA393251 LDV393248:LDW393251 LNR393248:LNS393251 LXN393248:LXO393251 MHJ393248:MHK393251 MRF393248:MRG393251 NBB393248:NBC393251 NKX393248:NKY393251 NUT393248:NUU393251 OEP393248:OEQ393251 OOL393248:OOM393251 OYH393248:OYI393251 PID393248:PIE393251 PRZ393248:PSA393251 QBV393248:QBW393251 QLR393248:QLS393251 QVN393248:QVO393251 RFJ393248:RFK393251 RPF393248:RPG393251 RZB393248:RZC393251 SIX393248:SIY393251 SST393248:SSU393251 TCP393248:TCQ393251 TML393248:TMM393251 TWH393248:TWI393251 UGD393248:UGE393251 UPZ393248:UQA393251 UZV393248:UZW393251 VJR393248:VJS393251 VTN393248:VTO393251 WDJ393248:WDK393251 WNF393248:WNG393251 WXB393248:WXC393251 Z458787:AA458790 KP458784:KQ458787 UL458784:UM458787 AEH458784:AEI458787 AOD458784:AOE458787 AXZ458784:AYA458787 BHV458784:BHW458787 BRR458784:BRS458787 CBN458784:CBO458787 CLJ458784:CLK458787 CVF458784:CVG458787 DFB458784:DFC458787 DOX458784:DOY458787 DYT458784:DYU458787 EIP458784:EIQ458787 ESL458784:ESM458787 FCH458784:FCI458787 FMD458784:FME458787 FVZ458784:FWA458787 GFV458784:GFW458787 GPR458784:GPS458787 GZN458784:GZO458787 HJJ458784:HJK458787 HTF458784:HTG458787 IDB458784:IDC458787 IMX458784:IMY458787 IWT458784:IWU458787 JGP458784:JGQ458787 JQL458784:JQM458787 KAH458784:KAI458787 KKD458784:KKE458787 KTZ458784:KUA458787 LDV458784:LDW458787 LNR458784:LNS458787 LXN458784:LXO458787 MHJ458784:MHK458787 MRF458784:MRG458787 NBB458784:NBC458787 NKX458784:NKY458787 NUT458784:NUU458787 OEP458784:OEQ458787 OOL458784:OOM458787 OYH458784:OYI458787 PID458784:PIE458787 PRZ458784:PSA458787 QBV458784:QBW458787 QLR458784:QLS458787 QVN458784:QVO458787 RFJ458784:RFK458787 RPF458784:RPG458787 RZB458784:RZC458787 SIX458784:SIY458787 SST458784:SSU458787 TCP458784:TCQ458787 TML458784:TMM458787 TWH458784:TWI458787 UGD458784:UGE458787 UPZ458784:UQA458787 UZV458784:UZW458787 VJR458784:VJS458787 VTN458784:VTO458787 WDJ458784:WDK458787 WNF458784:WNG458787 WXB458784:WXC458787 Z524323:AA524326 KP524320:KQ524323 UL524320:UM524323 AEH524320:AEI524323 AOD524320:AOE524323 AXZ524320:AYA524323 BHV524320:BHW524323 BRR524320:BRS524323 CBN524320:CBO524323 CLJ524320:CLK524323 CVF524320:CVG524323 DFB524320:DFC524323 DOX524320:DOY524323 DYT524320:DYU524323 EIP524320:EIQ524323 ESL524320:ESM524323 FCH524320:FCI524323 FMD524320:FME524323 FVZ524320:FWA524323 GFV524320:GFW524323 GPR524320:GPS524323 GZN524320:GZO524323 HJJ524320:HJK524323 HTF524320:HTG524323 IDB524320:IDC524323 IMX524320:IMY524323 IWT524320:IWU524323 JGP524320:JGQ524323 JQL524320:JQM524323 KAH524320:KAI524323 KKD524320:KKE524323 KTZ524320:KUA524323 LDV524320:LDW524323 LNR524320:LNS524323 LXN524320:LXO524323 MHJ524320:MHK524323 MRF524320:MRG524323 NBB524320:NBC524323 NKX524320:NKY524323 NUT524320:NUU524323 OEP524320:OEQ524323 OOL524320:OOM524323 OYH524320:OYI524323 PID524320:PIE524323 PRZ524320:PSA524323 QBV524320:QBW524323 QLR524320:QLS524323 QVN524320:QVO524323 RFJ524320:RFK524323 RPF524320:RPG524323 RZB524320:RZC524323 SIX524320:SIY524323 SST524320:SSU524323 TCP524320:TCQ524323 TML524320:TMM524323 TWH524320:TWI524323 UGD524320:UGE524323 UPZ524320:UQA524323 UZV524320:UZW524323 VJR524320:VJS524323 VTN524320:VTO524323 WDJ524320:WDK524323 WNF524320:WNG524323 WXB524320:WXC524323 Z589859:AA589862 KP589856:KQ589859 UL589856:UM589859 AEH589856:AEI589859 AOD589856:AOE589859 AXZ589856:AYA589859 BHV589856:BHW589859 BRR589856:BRS589859 CBN589856:CBO589859 CLJ589856:CLK589859 CVF589856:CVG589859 DFB589856:DFC589859 DOX589856:DOY589859 DYT589856:DYU589859 EIP589856:EIQ589859 ESL589856:ESM589859 FCH589856:FCI589859 FMD589856:FME589859 FVZ589856:FWA589859 GFV589856:GFW589859 GPR589856:GPS589859 GZN589856:GZO589859 HJJ589856:HJK589859 HTF589856:HTG589859 IDB589856:IDC589859 IMX589856:IMY589859 IWT589856:IWU589859 JGP589856:JGQ589859 JQL589856:JQM589859 KAH589856:KAI589859 KKD589856:KKE589859 KTZ589856:KUA589859 LDV589856:LDW589859 LNR589856:LNS589859 LXN589856:LXO589859 MHJ589856:MHK589859 MRF589856:MRG589859 NBB589856:NBC589859 NKX589856:NKY589859 NUT589856:NUU589859 OEP589856:OEQ589859 OOL589856:OOM589859 OYH589856:OYI589859 PID589856:PIE589859 PRZ589856:PSA589859 QBV589856:QBW589859 QLR589856:QLS589859 QVN589856:QVO589859 RFJ589856:RFK589859 RPF589856:RPG589859 RZB589856:RZC589859 SIX589856:SIY589859 SST589856:SSU589859 TCP589856:TCQ589859 TML589856:TMM589859 TWH589856:TWI589859 UGD589856:UGE589859 UPZ589856:UQA589859 UZV589856:UZW589859 VJR589856:VJS589859 VTN589856:VTO589859 WDJ589856:WDK589859 WNF589856:WNG589859 WXB589856:WXC589859 Z655395:AA655398 KP655392:KQ655395 UL655392:UM655395 AEH655392:AEI655395 AOD655392:AOE655395 AXZ655392:AYA655395 BHV655392:BHW655395 BRR655392:BRS655395 CBN655392:CBO655395 CLJ655392:CLK655395 CVF655392:CVG655395 DFB655392:DFC655395 DOX655392:DOY655395 DYT655392:DYU655395 EIP655392:EIQ655395 ESL655392:ESM655395 FCH655392:FCI655395 FMD655392:FME655395 FVZ655392:FWA655395 GFV655392:GFW655395 GPR655392:GPS655395 GZN655392:GZO655395 HJJ655392:HJK655395 HTF655392:HTG655395 IDB655392:IDC655395 IMX655392:IMY655395 IWT655392:IWU655395 JGP655392:JGQ655395 JQL655392:JQM655395 KAH655392:KAI655395 KKD655392:KKE655395 KTZ655392:KUA655395 LDV655392:LDW655395 LNR655392:LNS655395 LXN655392:LXO655395 MHJ655392:MHK655395 MRF655392:MRG655395 NBB655392:NBC655395 NKX655392:NKY655395 NUT655392:NUU655395 OEP655392:OEQ655395 OOL655392:OOM655395 OYH655392:OYI655395 PID655392:PIE655395 PRZ655392:PSA655395 QBV655392:QBW655395 QLR655392:QLS655395 QVN655392:QVO655395 RFJ655392:RFK655395 RPF655392:RPG655395 RZB655392:RZC655395 SIX655392:SIY655395 SST655392:SSU655395 TCP655392:TCQ655395 TML655392:TMM655395 TWH655392:TWI655395 UGD655392:UGE655395 UPZ655392:UQA655395 UZV655392:UZW655395 VJR655392:VJS655395 VTN655392:VTO655395 WDJ655392:WDK655395 WNF655392:WNG655395 WXB655392:WXC655395 Z720931:AA720934 KP720928:KQ720931 UL720928:UM720931 AEH720928:AEI720931 AOD720928:AOE720931 AXZ720928:AYA720931 BHV720928:BHW720931 BRR720928:BRS720931 CBN720928:CBO720931 CLJ720928:CLK720931 CVF720928:CVG720931 DFB720928:DFC720931 DOX720928:DOY720931 DYT720928:DYU720931 EIP720928:EIQ720931 ESL720928:ESM720931 FCH720928:FCI720931 FMD720928:FME720931 FVZ720928:FWA720931 GFV720928:GFW720931 GPR720928:GPS720931 GZN720928:GZO720931 HJJ720928:HJK720931 HTF720928:HTG720931 IDB720928:IDC720931 IMX720928:IMY720931 IWT720928:IWU720931 JGP720928:JGQ720931 JQL720928:JQM720931 KAH720928:KAI720931 KKD720928:KKE720931 KTZ720928:KUA720931 LDV720928:LDW720931 LNR720928:LNS720931 LXN720928:LXO720931 MHJ720928:MHK720931 MRF720928:MRG720931 NBB720928:NBC720931 NKX720928:NKY720931 NUT720928:NUU720931 OEP720928:OEQ720931 OOL720928:OOM720931 OYH720928:OYI720931 PID720928:PIE720931 PRZ720928:PSA720931 QBV720928:QBW720931 QLR720928:QLS720931 QVN720928:QVO720931 RFJ720928:RFK720931 RPF720928:RPG720931 RZB720928:RZC720931 SIX720928:SIY720931 SST720928:SSU720931 TCP720928:TCQ720931 TML720928:TMM720931 TWH720928:TWI720931 UGD720928:UGE720931 UPZ720928:UQA720931 UZV720928:UZW720931 VJR720928:VJS720931 VTN720928:VTO720931 WDJ720928:WDK720931 WNF720928:WNG720931 WXB720928:WXC720931 Z786467:AA786470 KP786464:KQ786467 UL786464:UM786467 AEH786464:AEI786467 AOD786464:AOE786467 AXZ786464:AYA786467 BHV786464:BHW786467 BRR786464:BRS786467 CBN786464:CBO786467 CLJ786464:CLK786467 CVF786464:CVG786467 DFB786464:DFC786467 DOX786464:DOY786467 DYT786464:DYU786467 EIP786464:EIQ786467 ESL786464:ESM786467 FCH786464:FCI786467 FMD786464:FME786467 FVZ786464:FWA786467 GFV786464:GFW786467 GPR786464:GPS786467 GZN786464:GZO786467 HJJ786464:HJK786467 HTF786464:HTG786467 IDB786464:IDC786467 IMX786464:IMY786467 IWT786464:IWU786467 JGP786464:JGQ786467 JQL786464:JQM786467 KAH786464:KAI786467 KKD786464:KKE786467 KTZ786464:KUA786467 LDV786464:LDW786467 LNR786464:LNS786467 LXN786464:LXO786467 MHJ786464:MHK786467 MRF786464:MRG786467 NBB786464:NBC786467 NKX786464:NKY786467 NUT786464:NUU786467 OEP786464:OEQ786467 OOL786464:OOM786467 OYH786464:OYI786467 PID786464:PIE786467 PRZ786464:PSA786467 QBV786464:QBW786467 QLR786464:QLS786467 QVN786464:QVO786467 RFJ786464:RFK786467 RPF786464:RPG786467 RZB786464:RZC786467 SIX786464:SIY786467 SST786464:SSU786467 TCP786464:TCQ786467 TML786464:TMM786467 TWH786464:TWI786467 UGD786464:UGE786467 UPZ786464:UQA786467 UZV786464:UZW786467 VJR786464:VJS786467 VTN786464:VTO786467 WDJ786464:WDK786467 WNF786464:WNG786467 WXB786464:WXC786467 Z852003:AA852006 KP852000:KQ852003 UL852000:UM852003 AEH852000:AEI852003 AOD852000:AOE852003 AXZ852000:AYA852003 BHV852000:BHW852003 BRR852000:BRS852003 CBN852000:CBO852003 CLJ852000:CLK852003 CVF852000:CVG852003 DFB852000:DFC852003 DOX852000:DOY852003 DYT852000:DYU852003 EIP852000:EIQ852003 ESL852000:ESM852003 FCH852000:FCI852003 FMD852000:FME852003 FVZ852000:FWA852003 GFV852000:GFW852003 GPR852000:GPS852003 GZN852000:GZO852003 HJJ852000:HJK852003 HTF852000:HTG852003 IDB852000:IDC852003 IMX852000:IMY852003 IWT852000:IWU852003 JGP852000:JGQ852003 JQL852000:JQM852003 KAH852000:KAI852003 KKD852000:KKE852003 KTZ852000:KUA852003 LDV852000:LDW852003 LNR852000:LNS852003 LXN852000:LXO852003 MHJ852000:MHK852003 MRF852000:MRG852003 NBB852000:NBC852003 NKX852000:NKY852003 NUT852000:NUU852003 OEP852000:OEQ852003 OOL852000:OOM852003 OYH852000:OYI852003 PID852000:PIE852003 PRZ852000:PSA852003 QBV852000:QBW852003 QLR852000:QLS852003 QVN852000:QVO852003 RFJ852000:RFK852003 RPF852000:RPG852003 RZB852000:RZC852003 SIX852000:SIY852003 SST852000:SSU852003 TCP852000:TCQ852003 TML852000:TMM852003 TWH852000:TWI852003 UGD852000:UGE852003 UPZ852000:UQA852003 UZV852000:UZW852003 VJR852000:VJS852003 VTN852000:VTO852003 WDJ852000:WDK852003 WNF852000:WNG852003 WXB852000:WXC852003 Z917539:AA917542 KP917536:KQ917539 UL917536:UM917539 AEH917536:AEI917539 AOD917536:AOE917539 AXZ917536:AYA917539 BHV917536:BHW917539 BRR917536:BRS917539 CBN917536:CBO917539 CLJ917536:CLK917539 CVF917536:CVG917539 DFB917536:DFC917539 DOX917536:DOY917539 DYT917536:DYU917539 EIP917536:EIQ917539 ESL917536:ESM917539 FCH917536:FCI917539 FMD917536:FME917539 FVZ917536:FWA917539 GFV917536:GFW917539 GPR917536:GPS917539 GZN917536:GZO917539 HJJ917536:HJK917539 HTF917536:HTG917539 IDB917536:IDC917539 IMX917536:IMY917539 IWT917536:IWU917539 JGP917536:JGQ917539 JQL917536:JQM917539 KAH917536:KAI917539 KKD917536:KKE917539 KTZ917536:KUA917539 LDV917536:LDW917539 LNR917536:LNS917539 LXN917536:LXO917539 MHJ917536:MHK917539 MRF917536:MRG917539 NBB917536:NBC917539 NKX917536:NKY917539 NUT917536:NUU917539 OEP917536:OEQ917539 OOL917536:OOM917539 OYH917536:OYI917539 PID917536:PIE917539 PRZ917536:PSA917539 QBV917536:QBW917539 QLR917536:QLS917539 QVN917536:QVO917539 RFJ917536:RFK917539 RPF917536:RPG917539 RZB917536:RZC917539 SIX917536:SIY917539 SST917536:SSU917539 TCP917536:TCQ917539 TML917536:TMM917539 TWH917536:TWI917539 UGD917536:UGE917539 UPZ917536:UQA917539 UZV917536:UZW917539 VJR917536:VJS917539 VTN917536:VTO917539 WDJ917536:WDK917539 WNF917536:WNG917539 WXB917536:WXC917539 Z983075:AA983078 KP983072:KQ983075 UL983072:UM983075 AEH983072:AEI983075 AOD983072:AOE983075 AXZ983072:AYA983075 BHV983072:BHW983075 BRR983072:BRS983075 CBN983072:CBO983075 CLJ983072:CLK983075 CVF983072:CVG983075 DFB983072:DFC983075 DOX983072:DOY983075 DYT983072:DYU983075 EIP983072:EIQ983075 ESL983072:ESM983075 FCH983072:FCI983075 FMD983072:FME983075 FVZ983072:FWA983075 GFV983072:GFW983075 GPR983072:GPS983075 GZN983072:GZO983075 HJJ983072:HJK983075 HTF983072:HTG983075 IDB983072:IDC983075 IMX983072:IMY983075 IWT983072:IWU983075 JGP983072:JGQ983075 JQL983072:JQM983075 KAH983072:KAI983075 KKD983072:KKE983075 KTZ983072:KUA983075 LDV983072:LDW983075 LNR983072:LNS983075 LXN983072:LXO983075 MHJ983072:MHK983075 MRF983072:MRG983075 NBB983072:NBC983075 NKX983072:NKY983075 NUT983072:NUU983075 OEP983072:OEQ983075 OOL983072:OOM983075 OYH983072:OYI983075 PID983072:PIE983075 PRZ983072:PSA983075 QBV983072:QBW983075 QLR983072:QLS983075 QVN983072:QVO983075 RFJ983072:RFK983075 RPF983072:RPG983075 RZB983072:RZC983075 SIX983072:SIY983075 SST983072:SSU983075 TCP983072:TCQ983075 TML983072:TMM983075 TWH983072:TWI983075 UGD983072:UGE983075 UPZ983072:UQA983075 UZV983072:UZW983075 VJR983072:VJS983075" xr:uid="{00000000-0002-0000-2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 tint="0.39997558519241921"/>
  </sheetPr>
  <dimension ref="A1:BH51"/>
  <sheetViews>
    <sheetView view="pageBreakPreview" topLeftCell="A13" zoomScale="115" zoomScaleNormal="115" zoomScaleSheetLayoutView="115" workbookViewId="0">
      <selection activeCell="U19" sqref="U19:AB33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638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670</v>
      </c>
      <c r="B19" s="620"/>
      <c r="C19" s="620"/>
      <c r="D19" s="620"/>
      <c r="E19" s="621"/>
      <c r="F19" s="625" t="s">
        <v>645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1600000000</v>
      </c>
      <c r="V19" s="688"/>
      <c r="W19" s="688"/>
      <c r="X19" s="688"/>
      <c r="Y19" s="688"/>
      <c r="Z19" s="688"/>
      <c r="AA19" s="688"/>
      <c r="AB19" s="689"/>
      <c r="AC19" s="634">
        <f>R19*U19</f>
        <v>1600000000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25" customHeight="1">
      <c r="A20" s="622"/>
      <c r="B20" s="623"/>
      <c r="C20" s="623"/>
      <c r="D20" s="623"/>
      <c r="E20" s="624"/>
      <c r="F20" s="696" t="s">
        <v>661</v>
      </c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8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679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623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624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625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627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628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618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619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620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621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626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635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80"/>
      <c r="B33" s="681"/>
      <c r="C33" s="681"/>
      <c r="D33" s="681"/>
      <c r="E33" s="682"/>
      <c r="F33" s="674" t="s">
        <v>574</v>
      </c>
      <c r="G33" s="675"/>
      <c r="H33" s="675"/>
      <c r="I33" s="675"/>
      <c r="J33" s="675"/>
      <c r="K33" s="675"/>
      <c r="L33" s="675"/>
      <c r="M33" s="675"/>
      <c r="N33" s="675"/>
      <c r="O33" s="675"/>
      <c r="P33" s="675"/>
      <c r="Q33" s="686"/>
      <c r="R33" s="683"/>
      <c r="S33" s="684"/>
      <c r="T33" s="685"/>
      <c r="U33" s="693"/>
      <c r="V33" s="694"/>
      <c r="W33" s="694"/>
      <c r="X33" s="694"/>
      <c r="Y33" s="694"/>
      <c r="Z33" s="694"/>
      <c r="AA33" s="694"/>
      <c r="AB33" s="695"/>
      <c r="AC33" s="677"/>
      <c r="AD33" s="678"/>
      <c r="AE33" s="678"/>
      <c r="AF33" s="678"/>
      <c r="AG33" s="678"/>
      <c r="AH33" s="678"/>
      <c r="AI33" s="678"/>
      <c r="AJ33" s="679"/>
      <c r="AK33" s="677"/>
      <c r="AL33" s="678"/>
      <c r="AM33" s="678"/>
      <c r="AN33" s="678"/>
      <c r="AO33" s="678"/>
      <c r="AP33" s="679"/>
      <c r="AQ33" s="677"/>
      <c r="AR33" s="678"/>
      <c r="AS33" s="678"/>
      <c r="AT33" s="678"/>
      <c r="AU33" s="678"/>
      <c r="AV33" s="679"/>
      <c r="AW33" s="674"/>
      <c r="AX33" s="675"/>
      <c r="AY33" s="675"/>
      <c r="AZ33" s="675"/>
      <c r="BA33" s="675"/>
      <c r="BB33" s="675"/>
      <c r="BC33" s="675"/>
      <c r="BD33" s="675"/>
      <c r="BE33" s="675"/>
      <c r="BF33" s="675"/>
      <c r="BG33" s="675"/>
      <c r="BH33" s="676"/>
    </row>
    <row r="34" spans="1:60" ht="11.25" customHeight="1">
      <c r="A34" s="299"/>
      <c r="B34" s="300"/>
      <c r="C34" s="300"/>
      <c r="D34" s="300"/>
      <c r="E34" s="300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607" t="s">
        <v>303</v>
      </c>
      <c r="V34" s="608"/>
      <c r="W34" s="608"/>
      <c r="X34" s="608"/>
      <c r="Y34" s="608"/>
      <c r="Z34" s="608"/>
      <c r="AA34" s="608"/>
      <c r="AB34" s="608"/>
      <c r="AC34" s="609">
        <f>SUM('C.I.P.-B (1)'!AC19:AJ46)+SUM('C.I.P.-B (2)'!AC19:AJ46)+SUM('C.I.P.-B (3)'!AC19:AJ41)+SUM('C.I.P.-B (4)'!AC19:AJ47)+SUM('C.I.P.-B (5)'!AC19:AJ33)</f>
        <v>15050000000</v>
      </c>
      <c r="AD34" s="609"/>
      <c r="AE34" s="609"/>
      <c r="AF34" s="609"/>
      <c r="AG34" s="609"/>
      <c r="AH34" s="609"/>
      <c r="AI34" s="609"/>
      <c r="AJ34" s="609"/>
      <c r="AK34" s="607" t="s">
        <v>304</v>
      </c>
      <c r="AL34" s="608"/>
      <c r="AM34" s="608"/>
      <c r="AN34" s="608"/>
      <c r="AO34" s="608"/>
      <c r="AP34" s="608"/>
      <c r="AQ34" s="609">
        <f>SUM('C.I.P.-B (1)'!AQ19:AV46)+SUM('C.I.P.-B (2)'!AQ19:AV46)+SUM('C.I.P.-B (3)'!AQ19:AV41)+SUM('C.I.P.-B (4)'!AQ19:AV47)+SUM('C.I.P.-B (5)'!AQ19:AV33)</f>
        <v>0</v>
      </c>
      <c r="AR34" s="609"/>
      <c r="AS34" s="609"/>
      <c r="AT34" s="609"/>
      <c r="AU34" s="609"/>
      <c r="AV34" s="609"/>
      <c r="AW34" s="309"/>
      <c r="AX34" s="301"/>
      <c r="AY34" s="301"/>
      <c r="AZ34" s="301"/>
      <c r="BA34" s="301"/>
      <c r="BB34" s="301"/>
      <c r="BC34" s="301"/>
      <c r="BD34" s="301"/>
      <c r="BE34" s="301"/>
      <c r="BF34" s="301"/>
      <c r="BG34" s="301"/>
      <c r="BH34" s="310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608"/>
      <c r="V35" s="608"/>
      <c r="W35" s="608"/>
      <c r="X35" s="608"/>
      <c r="Y35" s="608"/>
      <c r="Z35" s="608"/>
      <c r="AA35" s="608"/>
      <c r="AB35" s="608"/>
      <c r="AC35" s="609"/>
      <c r="AD35" s="609"/>
      <c r="AE35" s="609"/>
      <c r="AF35" s="609"/>
      <c r="AG35" s="609"/>
      <c r="AH35" s="609"/>
      <c r="AI35" s="609"/>
      <c r="AJ35" s="609"/>
      <c r="AK35" s="608"/>
      <c r="AL35" s="608"/>
      <c r="AM35" s="608"/>
      <c r="AN35" s="608"/>
      <c r="AO35" s="608"/>
      <c r="AP35" s="608"/>
      <c r="AQ35" s="609"/>
      <c r="AR35" s="609"/>
      <c r="AS35" s="609"/>
      <c r="AT35" s="609"/>
      <c r="AU35" s="609"/>
      <c r="AV35" s="609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315"/>
      <c r="B36" s="316"/>
      <c r="C36" s="316"/>
      <c r="D36" s="316"/>
      <c r="E36" s="316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6"/>
      <c r="S36" s="296"/>
      <c r="T36" s="296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315"/>
      <c r="B37" s="316"/>
      <c r="C37" s="316"/>
      <c r="D37" s="316"/>
      <c r="E37" s="316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6"/>
      <c r="S37" s="296"/>
      <c r="T37" s="296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315"/>
      <c r="B38" s="316"/>
      <c r="C38" s="316"/>
      <c r="D38" s="316"/>
      <c r="E38" s="316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6"/>
      <c r="S38" s="296"/>
      <c r="T38" s="296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315"/>
      <c r="B39" s="316"/>
      <c r="C39" s="316"/>
      <c r="D39" s="316"/>
      <c r="E39" s="316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6"/>
      <c r="S39" s="296"/>
      <c r="T39" s="296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315"/>
      <c r="B40" s="316"/>
      <c r="C40" s="316"/>
      <c r="D40" s="316"/>
      <c r="E40" s="316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6"/>
      <c r="S40" s="296"/>
      <c r="T40" s="296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315"/>
      <c r="B41" s="316"/>
      <c r="C41" s="316"/>
      <c r="D41" s="316"/>
      <c r="E41" s="316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6"/>
      <c r="S41" s="296"/>
      <c r="T41" s="296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315"/>
      <c r="B42" s="316"/>
      <c r="C42" s="316"/>
      <c r="D42" s="316"/>
      <c r="E42" s="316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6"/>
      <c r="S42" s="296"/>
      <c r="T42" s="296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7"/>
      <c r="AU42" s="297"/>
      <c r="AV42" s="297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61">
    <mergeCell ref="A7:M9"/>
    <mergeCell ref="N7:AV9"/>
    <mergeCell ref="AW7:BH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F11:AK11"/>
    <mergeCell ref="AL11:AQ11"/>
    <mergeCell ref="A10:M11"/>
    <mergeCell ref="AW16:BH18"/>
    <mergeCell ref="A19:E33"/>
    <mergeCell ref="F19:Q19"/>
    <mergeCell ref="R19:T33"/>
    <mergeCell ref="U19:AB33"/>
    <mergeCell ref="AC19:AJ33"/>
    <mergeCell ref="AK19:AP33"/>
    <mergeCell ref="AQ19:AV33"/>
    <mergeCell ref="AW19:BH33"/>
    <mergeCell ref="F20:Q20"/>
    <mergeCell ref="F32:Q32"/>
    <mergeCell ref="F21:Q21"/>
    <mergeCell ref="F22:Q22"/>
    <mergeCell ref="F23:Q23"/>
    <mergeCell ref="F24:Q24"/>
    <mergeCell ref="F25:Q25"/>
    <mergeCell ref="F26:Q26"/>
    <mergeCell ref="F27:Q27"/>
    <mergeCell ref="F28:Q28"/>
    <mergeCell ref="F29:Q29"/>
    <mergeCell ref="AK34:AP35"/>
    <mergeCell ref="AQ34:AV35"/>
    <mergeCell ref="F30:Q30"/>
    <mergeCell ref="F31:Q31"/>
    <mergeCell ref="F33:Q33"/>
    <mergeCell ref="U34:AB35"/>
    <mergeCell ref="AC34:AJ35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2" tint="-0.499984740745262"/>
  </sheetPr>
  <dimension ref="A1:BH51"/>
  <sheetViews>
    <sheetView view="pageBreakPreview" topLeftCell="A16" zoomScale="115" zoomScaleNormal="115" zoomScaleSheetLayoutView="115" workbookViewId="0">
      <selection activeCell="Q44" sqref="Q44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771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773</v>
      </c>
      <c r="B19" s="620"/>
      <c r="C19" s="620"/>
      <c r="D19" s="620"/>
      <c r="E19" s="621"/>
      <c r="F19" s="625" t="s">
        <v>772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9000000000</v>
      </c>
      <c r="V19" s="688"/>
      <c r="W19" s="688"/>
      <c r="X19" s="688"/>
      <c r="Y19" s="688"/>
      <c r="Z19" s="688"/>
      <c r="AA19" s="688"/>
      <c r="AB19" s="689"/>
      <c r="AC19" s="634">
        <f>R19*U19</f>
        <v>9000000000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775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774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581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44" t="s">
        <v>776</v>
      </c>
      <c r="G23" s="645"/>
      <c r="H23" s="645"/>
      <c r="I23" s="645"/>
      <c r="J23" s="645"/>
      <c r="K23" s="645"/>
      <c r="L23" s="645"/>
      <c r="M23" s="645"/>
      <c r="N23" s="645"/>
      <c r="O23" s="645"/>
      <c r="P23" s="645"/>
      <c r="Q23" s="646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784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777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778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779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90"/>
      <c r="V27" s="691"/>
      <c r="W27" s="691"/>
      <c r="X27" s="691"/>
      <c r="Y27" s="691"/>
      <c r="Z27" s="691"/>
      <c r="AA27" s="691"/>
      <c r="AB27" s="692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780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343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781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783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782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574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44" t="s">
        <v>785</v>
      </c>
      <c r="G34" s="645"/>
      <c r="H34" s="645"/>
      <c r="I34" s="645"/>
      <c r="J34" s="645"/>
      <c r="K34" s="645"/>
      <c r="L34" s="645"/>
      <c r="M34" s="645"/>
      <c r="N34" s="645"/>
      <c r="O34" s="645"/>
      <c r="P34" s="645"/>
      <c r="Q34" s="646"/>
      <c r="R34" s="631"/>
      <c r="S34" s="632"/>
      <c r="T34" s="633"/>
      <c r="U34" s="690"/>
      <c r="V34" s="691"/>
      <c r="W34" s="691"/>
      <c r="X34" s="691"/>
      <c r="Y34" s="691"/>
      <c r="Z34" s="691"/>
      <c r="AA34" s="691"/>
      <c r="AB34" s="692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786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575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707" t="s">
        <v>1158</v>
      </c>
      <c r="G37" s="708"/>
      <c r="H37" s="708"/>
      <c r="I37" s="708"/>
      <c r="J37" s="708"/>
      <c r="K37" s="708"/>
      <c r="L37" s="708"/>
      <c r="M37" s="708"/>
      <c r="N37" s="708"/>
      <c r="O37" s="708"/>
      <c r="P37" s="708"/>
      <c r="Q37" s="709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787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578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579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80"/>
      <c r="B41" s="681"/>
      <c r="C41" s="681"/>
      <c r="D41" s="681"/>
      <c r="E41" s="682"/>
      <c r="F41" s="674" t="s">
        <v>424</v>
      </c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86"/>
      <c r="R41" s="683"/>
      <c r="S41" s="684"/>
      <c r="T41" s="685"/>
      <c r="U41" s="693"/>
      <c r="V41" s="694"/>
      <c r="W41" s="694"/>
      <c r="X41" s="694"/>
      <c r="Y41" s="694"/>
      <c r="Z41" s="694"/>
      <c r="AA41" s="694"/>
      <c r="AB41" s="695"/>
      <c r="AC41" s="677"/>
      <c r="AD41" s="678"/>
      <c r="AE41" s="678"/>
      <c r="AF41" s="678"/>
      <c r="AG41" s="678"/>
      <c r="AH41" s="678"/>
      <c r="AI41" s="678"/>
      <c r="AJ41" s="679"/>
      <c r="AK41" s="677"/>
      <c r="AL41" s="678"/>
      <c r="AM41" s="678"/>
      <c r="AN41" s="678"/>
      <c r="AO41" s="678"/>
      <c r="AP41" s="679"/>
      <c r="AQ41" s="677"/>
      <c r="AR41" s="678"/>
      <c r="AS41" s="678"/>
      <c r="AT41" s="678"/>
      <c r="AU41" s="678"/>
      <c r="AV41" s="679"/>
      <c r="AW41" s="674"/>
      <c r="AX41" s="675"/>
      <c r="AY41" s="675"/>
      <c r="AZ41" s="675"/>
      <c r="BA41" s="675"/>
      <c r="BB41" s="675"/>
      <c r="BC41" s="675"/>
      <c r="BD41" s="675"/>
      <c r="BE41" s="675"/>
      <c r="BF41" s="675"/>
      <c r="BG41" s="675"/>
      <c r="BH41" s="676"/>
    </row>
    <row r="42" spans="1:60" ht="11.25" customHeight="1">
      <c r="A42" s="299"/>
      <c r="B42" s="300"/>
      <c r="C42" s="300"/>
      <c r="D42" s="300"/>
      <c r="E42" s="300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607" t="s">
        <v>303</v>
      </c>
      <c r="V42" s="608"/>
      <c r="W42" s="608"/>
      <c r="X42" s="608"/>
      <c r="Y42" s="608"/>
      <c r="Z42" s="608"/>
      <c r="AA42" s="608"/>
      <c r="AB42" s="608"/>
      <c r="AC42" s="609">
        <f>AC19</f>
        <v>9000000000</v>
      </c>
      <c r="AD42" s="609"/>
      <c r="AE42" s="609"/>
      <c r="AF42" s="609"/>
      <c r="AG42" s="609"/>
      <c r="AH42" s="609"/>
      <c r="AI42" s="609"/>
      <c r="AJ42" s="609"/>
      <c r="AK42" s="607" t="s">
        <v>304</v>
      </c>
      <c r="AL42" s="608"/>
      <c r="AM42" s="608"/>
      <c r="AN42" s="608"/>
      <c r="AO42" s="608"/>
      <c r="AP42" s="608"/>
      <c r="AQ42" s="609">
        <f>AQ19</f>
        <v>0</v>
      </c>
      <c r="AR42" s="609"/>
      <c r="AS42" s="609"/>
      <c r="AT42" s="609"/>
      <c r="AU42" s="609"/>
      <c r="AV42" s="609"/>
      <c r="AW42" s="309"/>
      <c r="AX42" s="301"/>
      <c r="AY42" s="301"/>
      <c r="AZ42" s="301"/>
      <c r="BA42" s="301"/>
      <c r="BB42" s="301"/>
      <c r="BC42" s="301"/>
      <c r="BD42" s="301"/>
      <c r="BE42" s="301"/>
      <c r="BF42" s="301"/>
      <c r="BG42" s="301"/>
      <c r="BH42" s="310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608"/>
      <c r="V43" s="608"/>
      <c r="W43" s="608"/>
      <c r="X43" s="608"/>
      <c r="Y43" s="608"/>
      <c r="Z43" s="608"/>
      <c r="AA43" s="608"/>
      <c r="AB43" s="608"/>
      <c r="AC43" s="609"/>
      <c r="AD43" s="609"/>
      <c r="AE43" s="609"/>
      <c r="AF43" s="609"/>
      <c r="AG43" s="609"/>
      <c r="AH43" s="609"/>
      <c r="AI43" s="609"/>
      <c r="AJ43" s="609"/>
      <c r="AK43" s="608"/>
      <c r="AL43" s="608"/>
      <c r="AM43" s="608"/>
      <c r="AN43" s="608"/>
      <c r="AO43" s="608"/>
      <c r="AP43" s="608"/>
      <c r="AQ43" s="609"/>
      <c r="AR43" s="609"/>
      <c r="AS43" s="609"/>
      <c r="AT43" s="609"/>
      <c r="AU43" s="609"/>
      <c r="AV43" s="609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29"/>
      <c r="B44" s="330"/>
      <c r="C44" s="330"/>
      <c r="D44" s="330"/>
      <c r="E44" s="33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34"/>
      <c r="S44" s="334"/>
      <c r="T44" s="334"/>
      <c r="U44" s="335"/>
      <c r="V44" s="335"/>
      <c r="W44" s="335"/>
      <c r="X44" s="335"/>
      <c r="Y44" s="335"/>
      <c r="Z44" s="335"/>
      <c r="AA44" s="335"/>
      <c r="AB44" s="333"/>
      <c r="AC44" s="335"/>
      <c r="AD44" s="335"/>
      <c r="AE44" s="335"/>
      <c r="AF44" s="335"/>
      <c r="AG44" s="335"/>
      <c r="AH44" s="335"/>
      <c r="AI44" s="335"/>
      <c r="AJ44" s="333"/>
      <c r="AK44" s="335"/>
      <c r="AL44" s="335"/>
      <c r="AM44" s="335"/>
      <c r="AN44" s="335"/>
      <c r="AO44" s="335"/>
      <c r="AP44" s="333"/>
      <c r="AQ44" s="335"/>
      <c r="AR44" s="335"/>
      <c r="AS44" s="335"/>
      <c r="AT44" s="335"/>
      <c r="AU44" s="335"/>
      <c r="AV44" s="333"/>
      <c r="AW44" s="324"/>
      <c r="AX44" s="324"/>
      <c r="AY44" s="324"/>
      <c r="AZ44" s="324"/>
      <c r="BA44" s="324"/>
      <c r="BB44" s="324"/>
      <c r="BC44" s="324"/>
      <c r="BD44" s="324"/>
      <c r="BE44" s="324"/>
      <c r="BF44" s="324"/>
      <c r="BG44" s="324"/>
      <c r="BH44" s="326"/>
    </row>
    <row r="45" spans="1:60" ht="11.65" customHeight="1">
      <c r="A45" s="329"/>
      <c r="B45" s="330"/>
      <c r="C45" s="330"/>
      <c r="D45" s="330"/>
      <c r="E45" s="330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34"/>
      <c r="S45" s="334"/>
      <c r="T45" s="334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24"/>
      <c r="AX45" s="324"/>
      <c r="AY45" s="324"/>
      <c r="AZ45" s="324"/>
      <c r="BA45" s="324"/>
      <c r="BB45" s="324"/>
      <c r="BC45" s="324"/>
      <c r="BD45" s="324"/>
      <c r="BE45" s="324"/>
      <c r="BF45" s="324"/>
      <c r="BG45" s="324"/>
      <c r="BH45" s="326"/>
    </row>
    <row r="46" spans="1:60" ht="11.65" customHeight="1">
      <c r="A46" s="329"/>
      <c r="B46" s="330"/>
      <c r="C46" s="330"/>
      <c r="D46" s="330"/>
      <c r="E46" s="330"/>
      <c r="F46" s="323"/>
      <c r="G46" s="323"/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34"/>
      <c r="S46" s="334"/>
      <c r="T46" s="334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24"/>
      <c r="AX46" s="324"/>
      <c r="AY46" s="324"/>
      <c r="AZ46" s="324"/>
      <c r="BA46" s="324"/>
      <c r="BB46" s="324"/>
      <c r="BC46" s="324"/>
      <c r="BD46" s="324"/>
      <c r="BE46" s="324"/>
      <c r="BF46" s="324"/>
      <c r="BG46" s="324"/>
      <c r="BH46" s="326"/>
    </row>
    <row r="47" spans="1:60" ht="11.65" customHeight="1">
      <c r="A47" s="329"/>
      <c r="B47" s="330"/>
      <c r="C47" s="330"/>
      <c r="D47" s="330"/>
      <c r="E47" s="330"/>
      <c r="F47" s="323"/>
      <c r="G47" s="323"/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34"/>
      <c r="S47" s="334"/>
      <c r="T47" s="334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24"/>
      <c r="AX47" s="324"/>
      <c r="AY47" s="324"/>
      <c r="AZ47" s="324"/>
      <c r="BA47" s="324"/>
      <c r="BB47" s="324"/>
      <c r="BC47" s="324"/>
      <c r="BD47" s="324"/>
      <c r="BE47" s="324"/>
      <c r="BF47" s="324"/>
      <c r="BG47" s="324"/>
      <c r="BH47" s="326"/>
    </row>
    <row r="48" spans="1:60" ht="11.65" customHeight="1">
      <c r="A48" s="329"/>
      <c r="B48" s="330"/>
      <c r="C48" s="330"/>
      <c r="D48" s="330"/>
      <c r="E48" s="330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34"/>
      <c r="S48" s="334"/>
      <c r="T48" s="334"/>
      <c r="U48" s="335"/>
      <c r="V48" s="335"/>
      <c r="W48" s="335"/>
      <c r="X48" s="335"/>
      <c r="Y48" s="335"/>
      <c r="Z48" s="335"/>
      <c r="AA48" s="335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24"/>
      <c r="AX48" s="324"/>
      <c r="AY48" s="324"/>
      <c r="AZ48" s="324"/>
      <c r="BA48" s="324"/>
      <c r="BB48" s="324"/>
      <c r="BC48" s="324"/>
      <c r="BD48" s="324"/>
      <c r="BE48" s="324"/>
      <c r="BF48" s="324"/>
      <c r="BG48" s="324"/>
      <c r="BH48" s="326"/>
    </row>
    <row r="49" spans="1:60" ht="11.65" customHeight="1">
      <c r="A49" s="329"/>
      <c r="B49" s="330"/>
      <c r="C49" s="330"/>
      <c r="D49" s="330"/>
      <c r="E49" s="330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34"/>
      <c r="S49" s="334"/>
      <c r="T49" s="334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5"/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24"/>
      <c r="AX49" s="324"/>
      <c r="AY49" s="324"/>
      <c r="AZ49" s="324"/>
      <c r="BA49" s="324"/>
      <c r="BB49" s="324"/>
      <c r="BC49" s="324"/>
      <c r="BD49" s="324"/>
      <c r="BE49" s="324"/>
      <c r="BF49" s="324"/>
      <c r="BG49" s="324"/>
      <c r="BH49" s="326"/>
    </row>
    <row r="50" spans="1:60" ht="11.65" customHeight="1">
      <c r="A50" s="329"/>
      <c r="B50" s="330"/>
      <c r="C50" s="330"/>
      <c r="D50" s="330"/>
      <c r="E50" s="330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34"/>
      <c r="S50" s="334"/>
      <c r="T50" s="334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24"/>
      <c r="AX50" s="324"/>
      <c r="AY50" s="324"/>
      <c r="AZ50" s="324"/>
      <c r="BA50" s="324"/>
      <c r="BB50" s="324"/>
      <c r="BC50" s="324"/>
      <c r="BD50" s="324"/>
      <c r="BE50" s="324"/>
      <c r="BF50" s="324"/>
      <c r="BG50" s="324"/>
      <c r="BH50" s="326"/>
    </row>
    <row r="51" spans="1:60" ht="11.65" customHeight="1" thickBot="1">
      <c r="A51" s="331"/>
      <c r="B51" s="332"/>
      <c r="C51" s="332"/>
      <c r="D51" s="332"/>
      <c r="E51" s="332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6"/>
      <c r="S51" s="336"/>
      <c r="T51" s="336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  <c r="AO51" s="337"/>
      <c r="AP51" s="337"/>
      <c r="AQ51" s="337"/>
      <c r="AR51" s="337"/>
      <c r="AS51" s="337"/>
      <c r="AT51" s="337"/>
      <c r="AU51" s="337"/>
      <c r="AV51" s="337"/>
      <c r="AW51" s="338"/>
      <c r="AX51" s="338"/>
      <c r="AY51" s="338"/>
      <c r="AZ51" s="338"/>
      <c r="BA51" s="338"/>
      <c r="BB51" s="338"/>
      <c r="BC51" s="338"/>
      <c r="BD51" s="338"/>
      <c r="BE51" s="338"/>
      <c r="BF51" s="338"/>
      <c r="BG51" s="338"/>
      <c r="BH51" s="339"/>
    </row>
  </sheetData>
  <mergeCells count="69">
    <mergeCell ref="A7:M9"/>
    <mergeCell ref="N7:AV9"/>
    <mergeCell ref="AW7:BH9"/>
    <mergeCell ref="A1:M4"/>
    <mergeCell ref="N1:AV6"/>
    <mergeCell ref="AW1:BH4"/>
    <mergeCell ref="A5:M6"/>
    <mergeCell ref="AW5:BH6"/>
    <mergeCell ref="AW16:BH18"/>
    <mergeCell ref="AR10:AV10"/>
    <mergeCell ref="AW10:BA11"/>
    <mergeCell ref="BB10:BC11"/>
    <mergeCell ref="BD10:BE11"/>
    <mergeCell ref="BF10:BG11"/>
    <mergeCell ref="AR11:AV11"/>
    <mergeCell ref="R16:T18"/>
    <mergeCell ref="U16:AB18"/>
    <mergeCell ref="AC16:AJ18"/>
    <mergeCell ref="AK16:AP18"/>
    <mergeCell ref="AQ16:AV18"/>
    <mergeCell ref="T11:Y11"/>
    <mergeCell ref="Z11:AE11"/>
    <mergeCell ref="AF11:AK11"/>
    <mergeCell ref="AL11:AQ11"/>
    <mergeCell ref="A13:BH13"/>
    <mergeCell ref="A10:M11"/>
    <mergeCell ref="N10:S10"/>
    <mergeCell ref="T10:Y10"/>
    <mergeCell ref="Z10:AE10"/>
    <mergeCell ref="AF10:AK10"/>
    <mergeCell ref="AL10:AQ10"/>
    <mergeCell ref="A19:E41"/>
    <mergeCell ref="N11:S11"/>
    <mergeCell ref="A14:BH14"/>
    <mergeCell ref="A16:E18"/>
    <mergeCell ref="F16:Q18"/>
    <mergeCell ref="R19:T41"/>
    <mergeCell ref="U19:AB41"/>
    <mergeCell ref="F39:Q39"/>
    <mergeCell ref="F40:Q40"/>
    <mergeCell ref="F41:Q41"/>
    <mergeCell ref="F26:Q26"/>
    <mergeCell ref="F27:Q27"/>
    <mergeCell ref="F31:Q31"/>
    <mergeCell ref="F32:Q32"/>
    <mergeCell ref="F33:Q33"/>
    <mergeCell ref="F34:Q34"/>
    <mergeCell ref="F36:Q36"/>
    <mergeCell ref="F37:Q37"/>
    <mergeCell ref="F38:Q38"/>
    <mergeCell ref="F20:Q20"/>
    <mergeCell ref="AK19:AP41"/>
    <mergeCell ref="F29:Q29"/>
    <mergeCell ref="F30:Q30"/>
    <mergeCell ref="F24:Q24"/>
    <mergeCell ref="F35:Q35"/>
    <mergeCell ref="F19:Q19"/>
    <mergeCell ref="F21:Q21"/>
    <mergeCell ref="F22:Q22"/>
    <mergeCell ref="F23:Q23"/>
    <mergeCell ref="F25:Q25"/>
    <mergeCell ref="F28:Q28"/>
    <mergeCell ref="AQ19:AV41"/>
    <mergeCell ref="AW19:BH41"/>
    <mergeCell ref="U42:AB43"/>
    <mergeCell ref="AC42:AJ43"/>
    <mergeCell ref="AK42:AP43"/>
    <mergeCell ref="AQ42:AV43"/>
    <mergeCell ref="AC19:AJ4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 tint="0.39997558519241921"/>
  </sheetPr>
  <dimension ref="A1:BH51"/>
  <sheetViews>
    <sheetView view="pageBreakPreview" zoomScale="115" zoomScaleNormal="115" zoomScaleSheetLayoutView="115" workbookViewId="0">
      <selection activeCell="U19" sqref="U19:AB2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753" t="s">
        <v>1167</v>
      </c>
      <c r="B13" s="754"/>
      <c r="C13" s="754"/>
      <c r="D13" s="754"/>
      <c r="E13" s="754"/>
      <c r="F13" s="754"/>
      <c r="G13" s="754"/>
      <c r="H13" s="754"/>
      <c r="I13" s="754"/>
      <c r="J13" s="754"/>
      <c r="K13" s="754"/>
      <c r="L13" s="754"/>
      <c r="M13" s="754"/>
      <c r="N13" s="754"/>
      <c r="O13" s="754"/>
      <c r="P13" s="754"/>
      <c r="Q13" s="754"/>
      <c r="R13" s="754"/>
      <c r="S13" s="754"/>
      <c r="T13" s="754"/>
      <c r="U13" s="754"/>
      <c r="V13" s="754"/>
      <c r="W13" s="754"/>
      <c r="X13" s="754"/>
      <c r="Y13" s="754"/>
      <c r="Z13" s="754"/>
      <c r="AA13" s="754"/>
      <c r="AB13" s="754"/>
      <c r="AC13" s="754"/>
      <c r="AD13" s="754"/>
      <c r="AE13" s="754"/>
      <c r="AF13" s="754"/>
      <c r="AG13" s="754"/>
      <c r="AH13" s="754"/>
      <c r="AI13" s="754"/>
      <c r="AJ13" s="754"/>
      <c r="AK13" s="754"/>
      <c r="AL13" s="754"/>
      <c r="AM13" s="754"/>
      <c r="AN13" s="754"/>
      <c r="AO13" s="754"/>
      <c r="AP13" s="754"/>
      <c r="AQ13" s="754"/>
      <c r="AR13" s="754"/>
      <c r="AS13" s="754"/>
      <c r="AT13" s="754"/>
      <c r="AU13" s="754"/>
      <c r="AV13" s="754"/>
      <c r="AW13" s="754"/>
      <c r="AX13" s="754"/>
      <c r="AY13" s="754"/>
      <c r="AZ13" s="754"/>
      <c r="BA13" s="754"/>
      <c r="BB13" s="754"/>
      <c r="BC13" s="754"/>
      <c r="BD13" s="754"/>
      <c r="BE13" s="754"/>
      <c r="BF13" s="754"/>
      <c r="BG13" s="754"/>
      <c r="BH13" s="755"/>
    </row>
    <row r="14" spans="1:60" ht="11.65" customHeight="1" thickBot="1">
      <c r="A14" s="756"/>
      <c r="B14" s="757"/>
      <c r="C14" s="757"/>
      <c r="D14" s="757"/>
      <c r="E14" s="757"/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757"/>
      <c r="R14" s="757"/>
      <c r="S14" s="757"/>
      <c r="T14" s="757"/>
      <c r="U14" s="757"/>
      <c r="V14" s="757"/>
      <c r="W14" s="757"/>
      <c r="X14" s="757"/>
      <c r="Y14" s="757"/>
      <c r="Z14" s="757"/>
      <c r="AA14" s="757"/>
      <c r="AB14" s="757"/>
      <c r="AC14" s="757"/>
      <c r="AD14" s="757"/>
      <c r="AE14" s="757"/>
      <c r="AF14" s="757"/>
      <c r="AG14" s="757"/>
      <c r="AH14" s="757"/>
      <c r="AI14" s="757"/>
      <c r="AJ14" s="757"/>
      <c r="AK14" s="757"/>
      <c r="AL14" s="757"/>
      <c r="AM14" s="757"/>
      <c r="AN14" s="757"/>
      <c r="AO14" s="757"/>
      <c r="AP14" s="757"/>
      <c r="AQ14" s="757"/>
      <c r="AR14" s="757"/>
      <c r="AS14" s="757"/>
      <c r="AT14" s="757"/>
      <c r="AU14" s="757"/>
      <c r="AV14" s="757"/>
      <c r="AW14" s="757"/>
      <c r="AX14" s="757"/>
      <c r="AY14" s="757"/>
      <c r="AZ14" s="757"/>
      <c r="BA14" s="757"/>
      <c r="BB14" s="757"/>
      <c r="BC14" s="757"/>
      <c r="BD14" s="757"/>
      <c r="BE14" s="757"/>
      <c r="BF14" s="757"/>
      <c r="BG14" s="757"/>
      <c r="BH14" s="758"/>
    </row>
    <row r="15" spans="1:60" ht="11.65" customHeight="1" thickBot="1">
      <c r="A15" s="341"/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343"/>
      <c r="BG15" s="343"/>
      <c r="BH15" s="343"/>
    </row>
    <row r="16" spans="1:60" ht="11.65" customHeight="1">
      <c r="A16" s="739" t="s">
        <v>301</v>
      </c>
      <c r="B16" s="740"/>
      <c r="C16" s="740"/>
      <c r="D16" s="740"/>
      <c r="E16" s="740"/>
      <c r="F16" s="745" t="s">
        <v>302</v>
      </c>
      <c r="G16" s="727"/>
      <c r="H16" s="727"/>
      <c r="I16" s="727"/>
      <c r="J16" s="727"/>
      <c r="K16" s="727"/>
      <c r="L16" s="727"/>
      <c r="M16" s="727"/>
      <c r="N16" s="727"/>
      <c r="O16" s="727"/>
      <c r="P16" s="727"/>
      <c r="Q16" s="731"/>
      <c r="R16" s="730" t="s">
        <v>311</v>
      </c>
      <c r="S16" s="727"/>
      <c r="T16" s="731"/>
      <c r="U16" s="730" t="s">
        <v>305</v>
      </c>
      <c r="V16" s="726"/>
      <c r="W16" s="726"/>
      <c r="X16" s="726"/>
      <c r="Y16" s="726"/>
      <c r="Z16" s="726"/>
      <c r="AA16" s="726"/>
      <c r="AB16" s="746"/>
      <c r="AC16" s="730" t="s">
        <v>306</v>
      </c>
      <c r="AD16" s="726"/>
      <c r="AE16" s="726"/>
      <c r="AF16" s="726"/>
      <c r="AG16" s="726"/>
      <c r="AH16" s="726"/>
      <c r="AI16" s="726"/>
      <c r="AJ16" s="746"/>
      <c r="AK16" s="726" t="s">
        <v>799</v>
      </c>
      <c r="AL16" s="727"/>
      <c r="AM16" s="727"/>
      <c r="AN16" s="727"/>
      <c r="AO16" s="727"/>
      <c r="AP16" s="727"/>
      <c r="AQ16" s="730" t="s">
        <v>800</v>
      </c>
      <c r="AR16" s="727"/>
      <c r="AS16" s="727"/>
      <c r="AT16" s="727"/>
      <c r="AU16" s="727"/>
      <c r="AV16" s="731"/>
      <c r="AW16" s="727" t="s">
        <v>36</v>
      </c>
      <c r="AX16" s="727"/>
      <c r="AY16" s="727"/>
      <c r="AZ16" s="727"/>
      <c r="BA16" s="727"/>
      <c r="BB16" s="727"/>
      <c r="BC16" s="727"/>
      <c r="BD16" s="727"/>
      <c r="BE16" s="727"/>
      <c r="BF16" s="727"/>
      <c r="BG16" s="727"/>
      <c r="BH16" s="736"/>
    </row>
    <row r="17" spans="1:60" ht="11.65" customHeight="1">
      <c r="A17" s="741"/>
      <c r="B17" s="742"/>
      <c r="C17" s="742"/>
      <c r="D17" s="742"/>
      <c r="E17" s="742"/>
      <c r="F17" s="732"/>
      <c r="G17" s="728"/>
      <c r="H17" s="728"/>
      <c r="I17" s="728"/>
      <c r="J17" s="728"/>
      <c r="K17" s="728"/>
      <c r="L17" s="728"/>
      <c r="M17" s="728"/>
      <c r="N17" s="728"/>
      <c r="O17" s="728"/>
      <c r="P17" s="728"/>
      <c r="Q17" s="733"/>
      <c r="R17" s="732"/>
      <c r="S17" s="728"/>
      <c r="T17" s="733"/>
      <c r="U17" s="747"/>
      <c r="V17" s="748"/>
      <c r="W17" s="748"/>
      <c r="X17" s="748"/>
      <c r="Y17" s="748"/>
      <c r="Z17" s="748"/>
      <c r="AA17" s="748"/>
      <c r="AB17" s="749"/>
      <c r="AC17" s="747"/>
      <c r="AD17" s="748"/>
      <c r="AE17" s="748"/>
      <c r="AF17" s="748"/>
      <c r="AG17" s="748"/>
      <c r="AH17" s="748"/>
      <c r="AI17" s="748"/>
      <c r="AJ17" s="749"/>
      <c r="AK17" s="728"/>
      <c r="AL17" s="728"/>
      <c r="AM17" s="728"/>
      <c r="AN17" s="728"/>
      <c r="AO17" s="728"/>
      <c r="AP17" s="728"/>
      <c r="AQ17" s="732"/>
      <c r="AR17" s="728"/>
      <c r="AS17" s="728"/>
      <c r="AT17" s="728"/>
      <c r="AU17" s="728"/>
      <c r="AV17" s="733"/>
      <c r="AW17" s="728"/>
      <c r="AX17" s="728"/>
      <c r="AY17" s="728"/>
      <c r="AZ17" s="728"/>
      <c r="BA17" s="728"/>
      <c r="BB17" s="728"/>
      <c r="BC17" s="728"/>
      <c r="BD17" s="728"/>
      <c r="BE17" s="728"/>
      <c r="BF17" s="728"/>
      <c r="BG17" s="728"/>
      <c r="BH17" s="737"/>
    </row>
    <row r="18" spans="1:60" ht="11.65" customHeight="1">
      <c r="A18" s="743"/>
      <c r="B18" s="744"/>
      <c r="C18" s="744"/>
      <c r="D18" s="744"/>
      <c r="E18" s="744"/>
      <c r="F18" s="734"/>
      <c r="G18" s="729"/>
      <c r="H18" s="729"/>
      <c r="I18" s="729"/>
      <c r="J18" s="729"/>
      <c r="K18" s="729"/>
      <c r="L18" s="729"/>
      <c r="M18" s="729"/>
      <c r="N18" s="729"/>
      <c r="O18" s="729"/>
      <c r="P18" s="729"/>
      <c r="Q18" s="735"/>
      <c r="R18" s="734"/>
      <c r="S18" s="729"/>
      <c r="T18" s="735"/>
      <c r="U18" s="750"/>
      <c r="V18" s="751"/>
      <c r="W18" s="751"/>
      <c r="X18" s="751"/>
      <c r="Y18" s="751"/>
      <c r="Z18" s="751"/>
      <c r="AA18" s="751"/>
      <c r="AB18" s="752"/>
      <c r="AC18" s="750"/>
      <c r="AD18" s="751"/>
      <c r="AE18" s="751"/>
      <c r="AF18" s="751"/>
      <c r="AG18" s="751"/>
      <c r="AH18" s="751"/>
      <c r="AI18" s="751"/>
      <c r="AJ18" s="752"/>
      <c r="AK18" s="729"/>
      <c r="AL18" s="729"/>
      <c r="AM18" s="729"/>
      <c r="AN18" s="729"/>
      <c r="AO18" s="729"/>
      <c r="AP18" s="729"/>
      <c r="AQ18" s="734"/>
      <c r="AR18" s="729"/>
      <c r="AS18" s="729"/>
      <c r="AT18" s="729"/>
      <c r="AU18" s="729"/>
      <c r="AV18" s="735"/>
      <c r="AW18" s="729"/>
      <c r="AX18" s="729"/>
      <c r="AY18" s="729"/>
      <c r="AZ18" s="729"/>
      <c r="BA18" s="729"/>
      <c r="BB18" s="729"/>
      <c r="BC18" s="729"/>
      <c r="BD18" s="729"/>
      <c r="BE18" s="729"/>
      <c r="BF18" s="729"/>
      <c r="BG18" s="729"/>
      <c r="BH18" s="738"/>
    </row>
    <row r="19" spans="1:60" ht="11.25" customHeight="1">
      <c r="A19" s="770" t="s">
        <v>1168</v>
      </c>
      <c r="B19" s="771"/>
      <c r="C19" s="771"/>
      <c r="D19" s="771"/>
      <c r="E19" s="772"/>
      <c r="F19" s="778" t="s">
        <v>1169</v>
      </c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80"/>
      <c r="R19" s="764">
        <v>1</v>
      </c>
      <c r="S19" s="765"/>
      <c r="T19" s="766"/>
      <c r="U19" s="713">
        <v>1500000000</v>
      </c>
      <c r="V19" s="714"/>
      <c r="W19" s="714"/>
      <c r="X19" s="714"/>
      <c r="Y19" s="714"/>
      <c r="Z19" s="714"/>
      <c r="AA19" s="714"/>
      <c r="AB19" s="715"/>
      <c r="AC19" s="713">
        <f>R19*U19</f>
        <v>1500000000</v>
      </c>
      <c r="AD19" s="714"/>
      <c r="AE19" s="714"/>
      <c r="AF19" s="714"/>
      <c r="AG19" s="714"/>
      <c r="AH19" s="714"/>
      <c r="AI19" s="714"/>
      <c r="AJ19" s="715"/>
      <c r="AK19" s="713"/>
      <c r="AL19" s="714"/>
      <c r="AM19" s="714"/>
      <c r="AN19" s="714"/>
      <c r="AO19" s="714"/>
      <c r="AP19" s="715"/>
      <c r="AQ19" s="713">
        <f>R19*AK19</f>
        <v>0</v>
      </c>
      <c r="AR19" s="714"/>
      <c r="AS19" s="714"/>
      <c r="AT19" s="714"/>
      <c r="AU19" s="714"/>
      <c r="AV19" s="715"/>
      <c r="AW19" s="759" t="s">
        <v>1172</v>
      </c>
      <c r="AX19" s="760"/>
      <c r="AY19" s="760"/>
      <c r="AZ19" s="760"/>
      <c r="BA19" s="760"/>
      <c r="BB19" s="760"/>
      <c r="BC19" s="760"/>
      <c r="BD19" s="760"/>
      <c r="BE19" s="760"/>
      <c r="BF19" s="760"/>
      <c r="BG19" s="760"/>
      <c r="BH19" s="761"/>
    </row>
    <row r="20" spans="1:60" ht="11.65" customHeight="1">
      <c r="A20" s="773"/>
      <c r="B20" s="774"/>
      <c r="C20" s="774"/>
      <c r="D20" s="774"/>
      <c r="E20" s="775"/>
      <c r="F20" s="707" t="s">
        <v>1171</v>
      </c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9"/>
      <c r="R20" s="767"/>
      <c r="S20" s="768"/>
      <c r="T20" s="769"/>
      <c r="U20" s="716"/>
      <c r="V20" s="717"/>
      <c r="W20" s="717"/>
      <c r="X20" s="717"/>
      <c r="Y20" s="717"/>
      <c r="Z20" s="717"/>
      <c r="AA20" s="717"/>
      <c r="AB20" s="718"/>
      <c r="AC20" s="716"/>
      <c r="AD20" s="717"/>
      <c r="AE20" s="717"/>
      <c r="AF20" s="717"/>
      <c r="AG20" s="717"/>
      <c r="AH20" s="717"/>
      <c r="AI20" s="717"/>
      <c r="AJ20" s="718"/>
      <c r="AK20" s="716"/>
      <c r="AL20" s="717"/>
      <c r="AM20" s="717"/>
      <c r="AN20" s="717"/>
      <c r="AO20" s="717"/>
      <c r="AP20" s="718"/>
      <c r="AQ20" s="716"/>
      <c r="AR20" s="717"/>
      <c r="AS20" s="717"/>
      <c r="AT20" s="717"/>
      <c r="AU20" s="717"/>
      <c r="AV20" s="718"/>
      <c r="AW20" s="707"/>
      <c r="AX20" s="708"/>
      <c r="AY20" s="708"/>
      <c r="AZ20" s="708"/>
      <c r="BA20" s="708"/>
      <c r="BB20" s="708"/>
      <c r="BC20" s="708"/>
      <c r="BD20" s="708"/>
      <c r="BE20" s="708"/>
      <c r="BF20" s="708"/>
      <c r="BG20" s="708"/>
      <c r="BH20" s="762"/>
    </row>
    <row r="21" spans="1:60" ht="11.65" customHeight="1">
      <c r="A21" s="773"/>
      <c r="B21" s="774"/>
      <c r="C21" s="774"/>
      <c r="D21" s="774"/>
      <c r="E21" s="775"/>
      <c r="F21" s="707" t="s">
        <v>1170</v>
      </c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9"/>
      <c r="R21" s="767"/>
      <c r="S21" s="768"/>
      <c r="T21" s="769"/>
      <c r="U21" s="716"/>
      <c r="V21" s="717"/>
      <c r="W21" s="717"/>
      <c r="X21" s="717"/>
      <c r="Y21" s="717"/>
      <c r="Z21" s="717"/>
      <c r="AA21" s="717"/>
      <c r="AB21" s="718"/>
      <c r="AC21" s="716"/>
      <c r="AD21" s="717"/>
      <c r="AE21" s="717"/>
      <c r="AF21" s="717"/>
      <c r="AG21" s="717"/>
      <c r="AH21" s="717"/>
      <c r="AI21" s="717"/>
      <c r="AJ21" s="718"/>
      <c r="AK21" s="716"/>
      <c r="AL21" s="717"/>
      <c r="AM21" s="717"/>
      <c r="AN21" s="717"/>
      <c r="AO21" s="717"/>
      <c r="AP21" s="718"/>
      <c r="AQ21" s="716"/>
      <c r="AR21" s="717"/>
      <c r="AS21" s="717"/>
      <c r="AT21" s="717"/>
      <c r="AU21" s="717"/>
      <c r="AV21" s="718"/>
      <c r="AW21" s="707"/>
      <c r="AX21" s="708"/>
      <c r="AY21" s="708"/>
      <c r="AZ21" s="708"/>
      <c r="BA21" s="708"/>
      <c r="BB21" s="708"/>
      <c r="BC21" s="708"/>
      <c r="BD21" s="708"/>
      <c r="BE21" s="708"/>
      <c r="BF21" s="708"/>
      <c r="BG21" s="708"/>
      <c r="BH21" s="762"/>
    </row>
    <row r="22" spans="1:60" ht="11.25" customHeight="1">
      <c r="A22" s="418"/>
      <c r="B22" s="419"/>
      <c r="C22" s="419"/>
      <c r="D22" s="419"/>
      <c r="E22" s="419"/>
      <c r="F22" s="420"/>
      <c r="G22" s="420"/>
      <c r="H22" s="420"/>
      <c r="I22" s="420"/>
      <c r="J22" s="420"/>
      <c r="K22" s="420"/>
      <c r="L22" s="420"/>
      <c r="M22" s="420"/>
      <c r="N22" s="420"/>
      <c r="O22" s="420"/>
      <c r="P22" s="420"/>
      <c r="Q22" s="420"/>
      <c r="R22" s="420"/>
      <c r="S22" s="420"/>
      <c r="T22" s="420"/>
      <c r="U22" s="776" t="s">
        <v>303</v>
      </c>
      <c r="V22" s="777"/>
      <c r="W22" s="777"/>
      <c r="X22" s="777"/>
      <c r="Y22" s="777"/>
      <c r="Z22" s="777"/>
      <c r="AA22" s="777"/>
      <c r="AB22" s="777"/>
      <c r="AC22" s="763">
        <f>AC19</f>
        <v>1500000000</v>
      </c>
      <c r="AD22" s="763"/>
      <c r="AE22" s="763"/>
      <c r="AF22" s="763"/>
      <c r="AG22" s="763"/>
      <c r="AH22" s="763"/>
      <c r="AI22" s="763"/>
      <c r="AJ22" s="763"/>
      <c r="AK22" s="776" t="s">
        <v>304</v>
      </c>
      <c r="AL22" s="777"/>
      <c r="AM22" s="777"/>
      <c r="AN22" s="777"/>
      <c r="AO22" s="777"/>
      <c r="AP22" s="777"/>
      <c r="AQ22" s="763">
        <f>AQ19</f>
        <v>0</v>
      </c>
      <c r="AR22" s="763"/>
      <c r="AS22" s="763"/>
      <c r="AT22" s="763"/>
      <c r="AU22" s="763"/>
      <c r="AV22" s="763"/>
      <c r="AW22" s="421"/>
      <c r="AX22" s="420"/>
      <c r="AY22" s="420"/>
      <c r="AZ22" s="420"/>
      <c r="BA22" s="420"/>
      <c r="BB22" s="420"/>
      <c r="BC22" s="420"/>
      <c r="BD22" s="420"/>
      <c r="BE22" s="420"/>
      <c r="BF22" s="420"/>
      <c r="BG22" s="420"/>
      <c r="BH22" s="422"/>
    </row>
    <row r="23" spans="1:60" ht="11.65" customHeight="1">
      <c r="A23" s="349"/>
      <c r="B23" s="350"/>
      <c r="C23" s="350"/>
      <c r="D23" s="350"/>
      <c r="E23" s="350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777"/>
      <c r="V23" s="777"/>
      <c r="W23" s="777"/>
      <c r="X23" s="777"/>
      <c r="Y23" s="777"/>
      <c r="Z23" s="777"/>
      <c r="AA23" s="777"/>
      <c r="AB23" s="777"/>
      <c r="AC23" s="763"/>
      <c r="AD23" s="763"/>
      <c r="AE23" s="763"/>
      <c r="AF23" s="763"/>
      <c r="AG23" s="763"/>
      <c r="AH23" s="763"/>
      <c r="AI23" s="763"/>
      <c r="AJ23" s="763"/>
      <c r="AK23" s="777"/>
      <c r="AL23" s="777"/>
      <c r="AM23" s="777"/>
      <c r="AN23" s="777"/>
      <c r="AO23" s="777"/>
      <c r="AP23" s="777"/>
      <c r="AQ23" s="763"/>
      <c r="AR23" s="763"/>
      <c r="AS23" s="763"/>
      <c r="AT23" s="763"/>
      <c r="AU23" s="763"/>
      <c r="AV23" s="763"/>
      <c r="AW23" s="351"/>
      <c r="AX23" s="351"/>
      <c r="AY23" s="351"/>
      <c r="AZ23" s="351"/>
      <c r="BA23" s="351"/>
      <c r="BB23" s="351"/>
      <c r="BC23" s="351"/>
      <c r="BD23" s="351"/>
      <c r="BE23" s="351"/>
      <c r="BF23" s="351"/>
      <c r="BG23" s="351"/>
      <c r="BH23" s="354"/>
    </row>
    <row r="24" spans="1:60" ht="11.65" customHeight="1">
      <c r="A24" s="423"/>
      <c r="B24" s="424"/>
      <c r="C24" s="424"/>
      <c r="D24" s="424"/>
      <c r="E24" s="424"/>
      <c r="F24" s="425"/>
      <c r="G24" s="425"/>
      <c r="H24" s="425"/>
      <c r="I24" s="425"/>
      <c r="J24" s="425"/>
      <c r="K24" s="425"/>
      <c r="L24" s="425"/>
      <c r="M24" s="425"/>
      <c r="N24" s="425"/>
      <c r="O24" s="425"/>
      <c r="P24" s="425"/>
      <c r="Q24" s="425"/>
      <c r="R24" s="426"/>
      <c r="S24" s="426"/>
      <c r="T24" s="426"/>
      <c r="U24" s="427"/>
      <c r="V24" s="427"/>
      <c r="W24" s="427"/>
      <c r="X24" s="427"/>
      <c r="Y24" s="427"/>
      <c r="Z24" s="427"/>
      <c r="AA24" s="427"/>
      <c r="AB24" s="428"/>
      <c r="AC24" s="427"/>
      <c r="AD24" s="427"/>
      <c r="AE24" s="427"/>
      <c r="AF24" s="427"/>
      <c r="AG24" s="427"/>
      <c r="AH24" s="427"/>
      <c r="AI24" s="427"/>
      <c r="AJ24" s="428"/>
      <c r="AK24" s="427"/>
      <c r="AL24" s="427"/>
      <c r="AM24" s="427"/>
      <c r="AN24" s="427"/>
      <c r="AO24" s="427"/>
      <c r="AP24" s="428"/>
      <c r="AQ24" s="427"/>
      <c r="AR24" s="427"/>
      <c r="AS24" s="427"/>
      <c r="AT24" s="427"/>
      <c r="AU24" s="427"/>
      <c r="AV24" s="428"/>
      <c r="AW24" s="346"/>
      <c r="AX24" s="346"/>
      <c r="AY24" s="346"/>
      <c r="AZ24" s="346"/>
      <c r="BA24" s="346"/>
      <c r="BB24" s="346"/>
      <c r="BC24" s="346"/>
      <c r="BD24" s="346"/>
      <c r="BE24" s="346"/>
      <c r="BF24" s="346"/>
      <c r="BG24" s="346"/>
      <c r="BH24" s="348"/>
    </row>
    <row r="25" spans="1:60" ht="11.65" customHeight="1">
      <c r="A25" s="423"/>
      <c r="B25" s="424"/>
      <c r="C25" s="424"/>
      <c r="D25" s="424"/>
      <c r="E25" s="424"/>
      <c r="F25" s="425"/>
      <c r="G25" s="425"/>
      <c r="H25" s="425"/>
      <c r="I25" s="425"/>
      <c r="J25" s="425"/>
      <c r="K25" s="425"/>
      <c r="L25" s="425"/>
      <c r="M25" s="425"/>
      <c r="N25" s="425"/>
      <c r="O25" s="425"/>
      <c r="P25" s="425"/>
      <c r="Q25" s="425"/>
      <c r="R25" s="426"/>
      <c r="S25" s="426"/>
      <c r="T25" s="426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346"/>
      <c r="AX25" s="346"/>
      <c r="AY25" s="346"/>
      <c r="AZ25" s="346"/>
      <c r="BA25" s="346"/>
      <c r="BB25" s="346"/>
      <c r="BC25" s="346"/>
      <c r="BD25" s="346"/>
      <c r="BE25" s="346"/>
      <c r="BF25" s="346"/>
      <c r="BG25" s="346"/>
      <c r="BH25" s="348"/>
    </row>
    <row r="26" spans="1:60" ht="11.65" customHeight="1">
      <c r="A26" s="423"/>
      <c r="B26" s="424"/>
      <c r="C26" s="424"/>
      <c r="D26" s="424"/>
      <c r="E26" s="424"/>
      <c r="F26" s="425"/>
      <c r="G26" s="425"/>
      <c r="H26" s="425"/>
      <c r="I26" s="425"/>
      <c r="J26" s="425"/>
      <c r="K26" s="425"/>
      <c r="L26" s="425"/>
      <c r="M26" s="425"/>
      <c r="N26" s="425"/>
      <c r="O26" s="425"/>
      <c r="P26" s="425"/>
      <c r="Q26" s="425"/>
      <c r="R26" s="426"/>
      <c r="S26" s="426"/>
      <c r="T26" s="426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346"/>
      <c r="AX26" s="346"/>
      <c r="AY26" s="346"/>
      <c r="AZ26" s="346"/>
      <c r="BA26" s="346"/>
      <c r="BB26" s="346"/>
      <c r="BC26" s="346"/>
      <c r="BD26" s="346"/>
      <c r="BE26" s="346"/>
      <c r="BF26" s="346"/>
      <c r="BG26" s="346"/>
      <c r="BH26" s="348"/>
    </row>
    <row r="27" spans="1:60" ht="11.65" customHeight="1">
      <c r="A27" s="423"/>
      <c r="B27" s="424"/>
      <c r="C27" s="424"/>
      <c r="D27" s="424"/>
      <c r="E27" s="424"/>
      <c r="F27" s="425"/>
      <c r="G27" s="425"/>
      <c r="H27" s="425"/>
      <c r="I27" s="425"/>
      <c r="J27" s="425"/>
      <c r="K27" s="425"/>
      <c r="L27" s="425"/>
      <c r="M27" s="425"/>
      <c r="N27" s="425"/>
      <c r="O27" s="425"/>
      <c r="P27" s="425"/>
      <c r="Q27" s="425"/>
      <c r="R27" s="426"/>
      <c r="S27" s="426"/>
      <c r="T27" s="426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346"/>
      <c r="AX27" s="346"/>
      <c r="AY27" s="346"/>
      <c r="AZ27" s="346"/>
      <c r="BA27" s="346"/>
      <c r="BB27" s="346"/>
      <c r="BC27" s="346"/>
      <c r="BD27" s="346"/>
      <c r="BE27" s="346"/>
      <c r="BF27" s="346"/>
      <c r="BG27" s="346"/>
      <c r="BH27" s="348"/>
    </row>
    <row r="28" spans="1:60" ht="11.65" customHeight="1">
      <c r="A28" s="423"/>
      <c r="B28" s="424"/>
      <c r="C28" s="424"/>
      <c r="D28" s="424"/>
      <c r="E28" s="424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6"/>
      <c r="S28" s="426"/>
      <c r="T28" s="426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346"/>
      <c r="AX28" s="346"/>
      <c r="AY28" s="346"/>
      <c r="AZ28" s="346"/>
      <c r="BA28" s="346"/>
      <c r="BB28" s="346"/>
      <c r="BC28" s="346"/>
      <c r="BD28" s="346"/>
      <c r="BE28" s="346"/>
      <c r="BF28" s="346"/>
      <c r="BG28" s="346"/>
      <c r="BH28" s="348"/>
    </row>
    <row r="29" spans="1:60" ht="11.65" customHeight="1">
      <c r="A29" s="423"/>
      <c r="B29" s="424"/>
      <c r="C29" s="424"/>
      <c r="D29" s="424"/>
      <c r="E29" s="424"/>
      <c r="F29" s="425"/>
      <c r="G29" s="425"/>
      <c r="H29" s="425"/>
      <c r="I29" s="425"/>
      <c r="J29" s="425"/>
      <c r="K29" s="425"/>
      <c r="L29" s="425"/>
      <c r="M29" s="425"/>
      <c r="N29" s="425"/>
      <c r="O29" s="425"/>
      <c r="P29" s="425"/>
      <c r="Q29" s="425"/>
      <c r="R29" s="426"/>
      <c r="S29" s="426"/>
      <c r="T29" s="426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346"/>
      <c r="AX29" s="346"/>
      <c r="AY29" s="346"/>
      <c r="AZ29" s="346"/>
      <c r="BA29" s="346"/>
      <c r="BB29" s="346"/>
      <c r="BC29" s="346"/>
      <c r="BD29" s="346"/>
      <c r="BE29" s="346"/>
      <c r="BF29" s="346"/>
      <c r="BG29" s="346"/>
      <c r="BH29" s="348"/>
    </row>
    <row r="30" spans="1:60" ht="11.65" customHeight="1">
      <c r="A30" s="423"/>
      <c r="B30" s="424"/>
      <c r="C30" s="424"/>
      <c r="D30" s="424"/>
      <c r="E30" s="424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6"/>
      <c r="S30" s="426"/>
      <c r="T30" s="426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346"/>
      <c r="AX30" s="346"/>
      <c r="AY30" s="346"/>
      <c r="AZ30" s="346"/>
      <c r="BA30" s="346"/>
      <c r="BB30" s="346"/>
      <c r="BC30" s="346"/>
      <c r="BD30" s="346"/>
      <c r="BE30" s="346"/>
      <c r="BF30" s="346"/>
      <c r="BG30" s="346"/>
      <c r="BH30" s="348"/>
    </row>
    <row r="31" spans="1:60" ht="11.65" customHeight="1">
      <c r="A31" s="423"/>
      <c r="B31" s="424"/>
      <c r="C31" s="424"/>
      <c r="D31" s="424"/>
      <c r="E31" s="424"/>
      <c r="F31" s="425"/>
      <c r="G31" s="425"/>
      <c r="H31" s="425"/>
      <c r="I31" s="425"/>
      <c r="J31" s="425"/>
      <c r="K31" s="425"/>
      <c r="L31" s="425"/>
      <c r="M31" s="425"/>
      <c r="N31" s="425"/>
      <c r="O31" s="425"/>
      <c r="P31" s="425"/>
      <c r="Q31" s="425"/>
      <c r="R31" s="426"/>
      <c r="S31" s="426"/>
      <c r="T31" s="426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346"/>
      <c r="AX31" s="346"/>
      <c r="AY31" s="346"/>
      <c r="AZ31" s="346"/>
      <c r="BA31" s="346"/>
      <c r="BB31" s="346"/>
      <c r="BC31" s="346"/>
      <c r="BD31" s="346"/>
      <c r="BE31" s="346"/>
      <c r="BF31" s="346"/>
      <c r="BG31" s="346"/>
      <c r="BH31" s="348"/>
    </row>
    <row r="32" spans="1:60" ht="11.65" customHeight="1">
      <c r="A32" s="423"/>
      <c r="B32" s="424"/>
      <c r="C32" s="424"/>
      <c r="D32" s="424"/>
      <c r="E32" s="424"/>
      <c r="F32" s="425"/>
      <c r="G32" s="425"/>
      <c r="H32" s="425"/>
      <c r="I32" s="425"/>
      <c r="J32" s="425"/>
      <c r="K32" s="425"/>
      <c r="L32" s="425"/>
      <c r="M32" s="425"/>
      <c r="N32" s="425"/>
      <c r="O32" s="425"/>
      <c r="P32" s="425"/>
      <c r="Q32" s="425"/>
      <c r="R32" s="426"/>
      <c r="S32" s="426"/>
      <c r="T32" s="426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346"/>
      <c r="AX32" s="346"/>
      <c r="AY32" s="346"/>
      <c r="AZ32" s="346"/>
      <c r="BA32" s="346"/>
      <c r="BB32" s="346"/>
      <c r="BC32" s="346"/>
      <c r="BD32" s="346"/>
      <c r="BE32" s="346"/>
      <c r="BF32" s="346"/>
      <c r="BG32" s="346"/>
      <c r="BH32" s="348"/>
    </row>
    <row r="33" spans="1:60" ht="11.65" customHeight="1">
      <c r="A33" s="423"/>
      <c r="B33" s="424"/>
      <c r="C33" s="424"/>
      <c r="D33" s="424"/>
      <c r="E33" s="424"/>
      <c r="F33" s="425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6"/>
      <c r="S33" s="426"/>
      <c r="T33" s="426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346"/>
      <c r="AX33" s="346"/>
      <c r="AY33" s="346"/>
      <c r="AZ33" s="346"/>
      <c r="BA33" s="346"/>
      <c r="BB33" s="346"/>
      <c r="BC33" s="346"/>
      <c r="BD33" s="346"/>
      <c r="BE33" s="346"/>
      <c r="BF33" s="346"/>
      <c r="BG33" s="346"/>
      <c r="BH33" s="348"/>
    </row>
    <row r="34" spans="1:60" ht="11.65" customHeight="1">
      <c r="A34" s="423"/>
      <c r="B34" s="424"/>
      <c r="C34" s="424"/>
      <c r="D34" s="424"/>
      <c r="E34" s="424"/>
      <c r="F34" s="425"/>
      <c r="G34" s="425"/>
      <c r="H34" s="425"/>
      <c r="I34" s="425"/>
      <c r="J34" s="425"/>
      <c r="K34" s="425"/>
      <c r="L34" s="425"/>
      <c r="M34" s="425"/>
      <c r="N34" s="425"/>
      <c r="O34" s="425"/>
      <c r="P34" s="425"/>
      <c r="Q34" s="425"/>
      <c r="R34" s="426"/>
      <c r="S34" s="426"/>
      <c r="T34" s="426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346"/>
      <c r="AX34" s="346"/>
      <c r="AY34" s="346"/>
      <c r="AZ34" s="346"/>
      <c r="BA34" s="346"/>
      <c r="BB34" s="346"/>
      <c r="BC34" s="346"/>
      <c r="BD34" s="346"/>
      <c r="BE34" s="346"/>
      <c r="BF34" s="346"/>
      <c r="BG34" s="346"/>
      <c r="BH34" s="348"/>
    </row>
    <row r="35" spans="1:60" ht="11.65" customHeight="1">
      <c r="A35" s="423"/>
      <c r="B35" s="424"/>
      <c r="C35" s="424"/>
      <c r="D35" s="424"/>
      <c r="E35" s="424"/>
      <c r="F35" s="425"/>
      <c r="G35" s="425"/>
      <c r="H35" s="425"/>
      <c r="I35" s="425"/>
      <c r="J35" s="425"/>
      <c r="K35" s="425"/>
      <c r="L35" s="425"/>
      <c r="M35" s="425"/>
      <c r="N35" s="425"/>
      <c r="O35" s="425"/>
      <c r="P35" s="425"/>
      <c r="Q35" s="425"/>
      <c r="R35" s="426"/>
      <c r="S35" s="426"/>
      <c r="T35" s="426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346"/>
      <c r="AX35" s="346"/>
      <c r="AY35" s="346"/>
      <c r="AZ35" s="346"/>
      <c r="BA35" s="346"/>
      <c r="BB35" s="346"/>
      <c r="BC35" s="346"/>
      <c r="BD35" s="346"/>
      <c r="BE35" s="346"/>
      <c r="BF35" s="346"/>
      <c r="BG35" s="346"/>
      <c r="BH35" s="348"/>
    </row>
    <row r="36" spans="1:60" ht="11.65" customHeight="1">
      <c r="A36" s="423"/>
      <c r="B36" s="424"/>
      <c r="C36" s="424"/>
      <c r="D36" s="424"/>
      <c r="E36" s="424"/>
      <c r="F36" s="425"/>
      <c r="G36" s="425"/>
      <c r="H36" s="425"/>
      <c r="I36" s="425"/>
      <c r="J36" s="425"/>
      <c r="K36" s="425"/>
      <c r="L36" s="425"/>
      <c r="M36" s="425"/>
      <c r="N36" s="425"/>
      <c r="O36" s="425"/>
      <c r="P36" s="425"/>
      <c r="Q36" s="425"/>
      <c r="R36" s="426"/>
      <c r="S36" s="426"/>
      <c r="T36" s="426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346"/>
      <c r="AX36" s="346"/>
      <c r="AY36" s="346"/>
      <c r="AZ36" s="346"/>
      <c r="BA36" s="346"/>
      <c r="BB36" s="346"/>
      <c r="BC36" s="346"/>
      <c r="BD36" s="346"/>
      <c r="BE36" s="346"/>
      <c r="BF36" s="346"/>
      <c r="BG36" s="346"/>
      <c r="BH36" s="348"/>
    </row>
    <row r="37" spans="1:60" ht="11.65" customHeight="1">
      <c r="A37" s="423"/>
      <c r="B37" s="424"/>
      <c r="C37" s="424"/>
      <c r="D37" s="424"/>
      <c r="E37" s="424"/>
      <c r="F37" s="425"/>
      <c r="G37" s="425"/>
      <c r="H37" s="425"/>
      <c r="I37" s="425"/>
      <c r="J37" s="425"/>
      <c r="K37" s="425"/>
      <c r="L37" s="425"/>
      <c r="M37" s="425"/>
      <c r="N37" s="425"/>
      <c r="O37" s="425"/>
      <c r="P37" s="425"/>
      <c r="Q37" s="425"/>
      <c r="R37" s="426"/>
      <c r="S37" s="426"/>
      <c r="T37" s="426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346"/>
      <c r="AX37" s="346"/>
      <c r="AY37" s="346"/>
      <c r="AZ37" s="346"/>
      <c r="BA37" s="346"/>
      <c r="BB37" s="346"/>
      <c r="BC37" s="346"/>
      <c r="BD37" s="346"/>
      <c r="BE37" s="346"/>
      <c r="BF37" s="346"/>
      <c r="BG37" s="346"/>
      <c r="BH37" s="348"/>
    </row>
    <row r="38" spans="1:60" ht="11.65" customHeight="1">
      <c r="A38" s="423"/>
      <c r="B38" s="424"/>
      <c r="C38" s="424"/>
      <c r="D38" s="424"/>
      <c r="E38" s="424"/>
      <c r="F38" s="425"/>
      <c r="G38" s="425"/>
      <c r="H38" s="425"/>
      <c r="I38" s="425"/>
      <c r="J38" s="425"/>
      <c r="K38" s="425"/>
      <c r="L38" s="425"/>
      <c r="M38" s="425"/>
      <c r="N38" s="425"/>
      <c r="O38" s="425"/>
      <c r="P38" s="425"/>
      <c r="Q38" s="425"/>
      <c r="R38" s="426"/>
      <c r="S38" s="426"/>
      <c r="T38" s="426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346"/>
      <c r="AX38" s="346"/>
      <c r="AY38" s="346"/>
      <c r="AZ38" s="346"/>
      <c r="BA38" s="346"/>
      <c r="BB38" s="346"/>
      <c r="BC38" s="346"/>
      <c r="BD38" s="346"/>
      <c r="BE38" s="346"/>
      <c r="BF38" s="346"/>
      <c r="BG38" s="346"/>
      <c r="BH38" s="348"/>
    </row>
    <row r="39" spans="1:60" ht="11.65" customHeight="1">
      <c r="A39" s="423"/>
      <c r="B39" s="424"/>
      <c r="C39" s="424"/>
      <c r="D39" s="424"/>
      <c r="E39" s="424"/>
      <c r="F39" s="425"/>
      <c r="G39" s="425"/>
      <c r="H39" s="425"/>
      <c r="I39" s="425"/>
      <c r="J39" s="425"/>
      <c r="K39" s="425"/>
      <c r="L39" s="425"/>
      <c r="M39" s="425"/>
      <c r="N39" s="425"/>
      <c r="O39" s="425"/>
      <c r="P39" s="425"/>
      <c r="Q39" s="425"/>
      <c r="R39" s="426"/>
      <c r="S39" s="426"/>
      <c r="T39" s="426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346"/>
      <c r="AX39" s="346"/>
      <c r="AY39" s="346"/>
      <c r="AZ39" s="346"/>
      <c r="BA39" s="346"/>
      <c r="BB39" s="346"/>
      <c r="BC39" s="346"/>
      <c r="BD39" s="346"/>
      <c r="BE39" s="346"/>
      <c r="BF39" s="346"/>
      <c r="BG39" s="346"/>
      <c r="BH39" s="348"/>
    </row>
    <row r="40" spans="1:60" ht="11.65" customHeight="1">
      <c r="A40" s="423"/>
      <c r="B40" s="424"/>
      <c r="C40" s="424"/>
      <c r="D40" s="424"/>
      <c r="E40" s="424"/>
      <c r="F40" s="425"/>
      <c r="G40" s="425"/>
      <c r="H40" s="425"/>
      <c r="I40" s="425"/>
      <c r="J40" s="425"/>
      <c r="K40" s="425"/>
      <c r="L40" s="425"/>
      <c r="M40" s="425"/>
      <c r="N40" s="425"/>
      <c r="O40" s="425"/>
      <c r="P40" s="425"/>
      <c r="Q40" s="425"/>
      <c r="R40" s="426"/>
      <c r="S40" s="426"/>
      <c r="T40" s="426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346"/>
      <c r="AX40" s="346"/>
      <c r="AY40" s="346"/>
      <c r="AZ40" s="346"/>
      <c r="BA40" s="346"/>
      <c r="BB40" s="346"/>
      <c r="BC40" s="346"/>
      <c r="BD40" s="346"/>
      <c r="BE40" s="346"/>
      <c r="BF40" s="346"/>
      <c r="BG40" s="346"/>
      <c r="BH40" s="348"/>
    </row>
    <row r="41" spans="1:60" ht="11.65" customHeight="1">
      <c r="A41" s="423"/>
      <c r="B41" s="424"/>
      <c r="C41" s="424"/>
      <c r="D41" s="424"/>
      <c r="E41" s="424"/>
      <c r="F41" s="425"/>
      <c r="G41" s="425"/>
      <c r="H41" s="425"/>
      <c r="I41" s="425"/>
      <c r="J41" s="425"/>
      <c r="K41" s="425"/>
      <c r="L41" s="425"/>
      <c r="M41" s="425"/>
      <c r="N41" s="425"/>
      <c r="O41" s="425"/>
      <c r="P41" s="425"/>
      <c r="Q41" s="425"/>
      <c r="R41" s="426"/>
      <c r="S41" s="426"/>
      <c r="T41" s="426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346"/>
      <c r="AX41" s="346"/>
      <c r="AY41" s="346"/>
      <c r="AZ41" s="346"/>
      <c r="BA41" s="346"/>
      <c r="BB41" s="346"/>
      <c r="BC41" s="346"/>
      <c r="BD41" s="346"/>
      <c r="BE41" s="346"/>
      <c r="BF41" s="346"/>
      <c r="BG41" s="346"/>
      <c r="BH41" s="348"/>
    </row>
    <row r="42" spans="1:60" ht="11.65" customHeight="1">
      <c r="A42" s="423"/>
      <c r="B42" s="424"/>
      <c r="C42" s="424"/>
      <c r="D42" s="424"/>
      <c r="E42" s="424"/>
      <c r="F42" s="425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5"/>
      <c r="R42" s="426"/>
      <c r="S42" s="426"/>
      <c r="T42" s="426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346"/>
      <c r="AX42" s="346"/>
      <c r="AY42" s="346"/>
      <c r="AZ42" s="346"/>
      <c r="BA42" s="346"/>
      <c r="BB42" s="346"/>
      <c r="BC42" s="346"/>
      <c r="BD42" s="346"/>
      <c r="BE42" s="346"/>
      <c r="BF42" s="346"/>
      <c r="BG42" s="346"/>
      <c r="BH42" s="348"/>
    </row>
    <row r="43" spans="1:60" ht="11.65" customHeight="1">
      <c r="A43" s="423"/>
      <c r="B43" s="424"/>
      <c r="C43" s="424"/>
      <c r="D43" s="424"/>
      <c r="E43" s="424"/>
      <c r="F43" s="425"/>
      <c r="G43" s="425"/>
      <c r="H43" s="425"/>
      <c r="I43" s="425"/>
      <c r="J43" s="425"/>
      <c r="K43" s="425"/>
      <c r="L43" s="425"/>
      <c r="M43" s="425"/>
      <c r="N43" s="425"/>
      <c r="O43" s="425"/>
      <c r="P43" s="425"/>
      <c r="Q43" s="425"/>
      <c r="R43" s="426"/>
      <c r="S43" s="426"/>
      <c r="T43" s="426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346"/>
      <c r="AX43" s="346"/>
      <c r="AY43" s="346"/>
      <c r="AZ43" s="346"/>
      <c r="BA43" s="346"/>
      <c r="BB43" s="346"/>
      <c r="BC43" s="346"/>
      <c r="BD43" s="346"/>
      <c r="BE43" s="346"/>
      <c r="BF43" s="346"/>
      <c r="BG43" s="346"/>
      <c r="BH43" s="348"/>
    </row>
    <row r="44" spans="1:60" ht="11.65" customHeight="1">
      <c r="A44" s="423"/>
      <c r="B44" s="424"/>
      <c r="C44" s="424"/>
      <c r="D44" s="424"/>
      <c r="E44" s="424"/>
      <c r="F44" s="425"/>
      <c r="G44" s="425"/>
      <c r="H44" s="425"/>
      <c r="I44" s="425"/>
      <c r="J44" s="425"/>
      <c r="K44" s="425"/>
      <c r="L44" s="425"/>
      <c r="M44" s="425"/>
      <c r="N44" s="425"/>
      <c r="O44" s="425"/>
      <c r="P44" s="425"/>
      <c r="Q44" s="425"/>
      <c r="R44" s="426"/>
      <c r="S44" s="426"/>
      <c r="T44" s="426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346"/>
      <c r="AX44" s="346"/>
      <c r="AY44" s="346"/>
      <c r="AZ44" s="346"/>
      <c r="BA44" s="346"/>
      <c r="BB44" s="346"/>
      <c r="BC44" s="346"/>
      <c r="BD44" s="346"/>
      <c r="BE44" s="346"/>
      <c r="BF44" s="346"/>
      <c r="BG44" s="346"/>
      <c r="BH44" s="348"/>
    </row>
    <row r="45" spans="1:60" ht="11.65" customHeight="1">
      <c r="A45" s="423"/>
      <c r="B45" s="424"/>
      <c r="C45" s="424"/>
      <c r="D45" s="424"/>
      <c r="E45" s="424"/>
      <c r="F45" s="429"/>
      <c r="G45" s="429"/>
      <c r="H45" s="429"/>
      <c r="I45" s="429"/>
      <c r="J45" s="429"/>
      <c r="K45" s="429"/>
      <c r="L45" s="429"/>
      <c r="M45" s="429"/>
      <c r="N45" s="429"/>
      <c r="O45" s="429"/>
      <c r="P45" s="429"/>
      <c r="Q45" s="429"/>
      <c r="R45" s="426"/>
      <c r="S45" s="426"/>
      <c r="T45" s="426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346"/>
      <c r="AX45" s="346"/>
      <c r="AY45" s="346"/>
      <c r="AZ45" s="346"/>
      <c r="BA45" s="346"/>
      <c r="BB45" s="346"/>
      <c r="BC45" s="346"/>
      <c r="BD45" s="346"/>
      <c r="BE45" s="346"/>
      <c r="BF45" s="346"/>
      <c r="BG45" s="346"/>
      <c r="BH45" s="348"/>
    </row>
    <row r="46" spans="1:60" ht="11.65" customHeight="1">
      <c r="A46" s="423"/>
      <c r="B46" s="424"/>
      <c r="C46" s="424"/>
      <c r="D46" s="424"/>
      <c r="E46" s="424"/>
      <c r="F46" s="429"/>
      <c r="G46" s="429"/>
      <c r="H46" s="429"/>
      <c r="I46" s="429"/>
      <c r="J46" s="429"/>
      <c r="K46" s="429"/>
      <c r="L46" s="429"/>
      <c r="M46" s="429"/>
      <c r="N46" s="429"/>
      <c r="O46" s="429"/>
      <c r="P46" s="429"/>
      <c r="Q46" s="429"/>
      <c r="R46" s="426"/>
      <c r="S46" s="426"/>
      <c r="T46" s="426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346"/>
      <c r="AX46" s="346"/>
      <c r="AY46" s="346"/>
      <c r="AZ46" s="346"/>
      <c r="BA46" s="346"/>
      <c r="BB46" s="346"/>
      <c r="BC46" s="346"/>
      <c r="BD46" s="346"/>
      <c r="BE46" s="346"/>
      <c r="BF46" s="346"/>
      <c r="BG46" s="346"/>
      <c r="BH46" s="348"/>
    </row>
    <row r="47" spans="1:60" ht="11.65" customHeight="1">
      <c r="A47" s="423"/>
      <c r="B47" s="424"/>
      <c r="C47" s="424"/>
      <c r="D47" s="424"/>
      <c r="E47" s="424"/>
      <c r="F47" s="429"/>
      <c r="G47" s="429"/>
      <c r="H47" s="429"/>
      <c r="I47" s="429"/>
      <c r="J47" s="429"/>
      <c r="K47" s="429"/>
      <c r="L47" s="429"/>
      <c r="M47" s="429"/>
      <c r="N47" s="429"/>
      <c r="O47" s="429"/>
      <c r="P47" s="429"/>
      <c r="Q47" s="429"/>
      <c r="R47" s="426"/>
      <c r="S47" s="426"/>
      <c r="T47" s="426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346"/>
      <c r="AX47" s="346"/>
      <c r="AY47" s="346"/>
      <c r="AZ47" s="346"/>
      <c r="BA47" s="346"/>
      <c r="BB47" s="346"/>
      <c r="BC47" s="346"/>
      <c r="BD47" s="346"/>
      <c r="BE47" s="346"/>
      <c r="BF47" s="346"/>
      <c r="BG47" s="346"/>
      <c r="BH47" s="348"/>
    </row>
    <row r="48" spans="1:60" ht="11.65" customHeight="1">
      <c r="A48" s="423"/>
      <c r="B48" s="424"/>
      <c r="C48" s="424"/>
      <c r="D48" s="424"/>
      <c r="E48" s="424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426"/>
      <c r="S48" s="426"/>
      <c r="T48" s="426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346"/>
      <c r="AX48" s="346"/>
      <c r="AY48" s="346"/>
      <c r="AZ48" s="346"/>
      <c r="BA48" s="346"/>
      <c r="BB48" s="346"/>
      <c r="BC48" s="346"/>
      <c r="BD48" s="346"/>
      <c r="BE48" s="346"/>
      <c r="BF48" s="346"/>
      <c r="BG48" s="346"/>
      <c r="BH48" s="348"/>
    </row>
    <row r="49" spans="1:60" ht="11.65" customHeight="1">
      <c r="A49" s="423"/>
      <c r="B49" s="424"/>
      <c r="C49" s="424"/>
      <c r="D49" s="424"/>
      <c r="E49" s="424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426"/>
      <c r="S49" s="426"/>
      <c r="T49" s="426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346"/>
      <c r="AX49" s="346"/>
      <c r="AY49" s="346"/>
      <c r="AZ49" s="346"/>
      <c r="BA49" s="346"/>
      <c r="BB49" s="346"/>
      <c r="BC49" s="346"/>
      <c r="BD49" s="346"/>
      <c r="BE49" s="346"/>
      <c r="BF49" s="346"/>
      <c r="BG49" s="346"/>
      <c r="BH49" s="348"/>
    </row>
    <row r="50" spans="1:60" ht="11.65" customHeight="1">
      <c r="A50" s="423"/>
      <c r="B50" s="424"/>
      <c r="C50" s="424"/>
      <c r="D50" s="424"/>
      <c r="E50" s="424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426"/>
      <c r="S50" s="426"/>
      <c r="T50" s="426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346"/>
      <c r="AX50" s="346"/>
      <c r="AY50" s="346"/>
      <c r="AZ50" s="346"/>
      <c r="BA50" s="346"/>
      <c r="BB50" s="346"/>
      <c r="BC50" s="346"/>
      <c r="BD50" s="346"/>
      <c r="BE50" s="346"/>
      <c r="BF50" s="346"/>
      <c r="BG50" s="346"/>
      <c r="BH50" s="348"/>
    </row>
    <row r="51" spans="1:60" ht="11.65" customHeight="1" thickBot="1">
      <c r="A51" s="430"/>
      <c r="B51" s="431"/>
      <c r="C51" s="431"/>
      <c r="D51" s="431"/>
      <c r="E51" s="431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3"/>
      <c r="S51" s="433"/>
      <c r="T51" s="433"/>
      <c r="U51" s="434"/>
      <c r="V51" s="434"/>
      <c r="W51" s="434"/>
      <c r="X51" s="434"/>
      <c r="Y51" s="434"/>
      <c r="Z51" s="434"/>
      <c r="AA51" s="434"/>
      <c r="AB51" s="434"/>
      <c r="AC51" s="434"/>
      <c r="AD51" s="434"/>
      <c r="AE51" s="434"/>
      <c r="AF51" s="434"/>
      <c r="AG51" s="434"/>
      <c r="AH51" s="434"/>
      <c r="AI51" s="434"/>
      <c r="AJ51" s="434"/>
      <c r="AK51" s="434"/>
      <c r="AL51" s="434"/>
      <c r="AM51" s="434"/>
      <c r="AN51" s="434"/>
      <c r="AO51" s="434"/>
      <c r="AP51" s="434"/>
      <c r="AQ51" s="434"/>
      <c r="AR51" s="434"/>
      <c r="AS51" s="434"/>
      <c r="AT51" s="434"/>
      <c r="AU51" s="434"/>
      <c r="AV51" s="434"/>
      <c r="AW51" s="432"/>
      <c r="AX51" s="432"/>
      <c r="AY51" s="432"/>
      <c r="AZ51" s="432"/>
      <c r="BA51" s="432"/>
      <c r="BB51" s="432"/>
      <c r="BC51" s="432"/>
      <c r="BD51" s="432"/>
      <c r="BE51" s="432"/>
      <c r="BF51" s="432"/>
      <c r="BG51" s="432"/>
      <c r="BH51" s="435"/>
    </row>
  </sheetData>
  <mergeCells count="48">
    <mergeCell ref="AW19:BH21"/>
    <mergeCell ref="AQ22:AV23"/>
    <mergeCell ref="R19:T21"/>
    <mergeCell ref="A19:E21"/>
    <mergeCell ref="U19:AB21"/>
    <mergeCell ref="AC19:AJ21"/>
    <mergeCell ref="AK19:AP21"/>
    <mergeCell ref="AQ19:AV21"/>
    <mergeCell ref="U22:AB23"/>
    <mergeCell ref="AC22:AJ23"/>
    <mergeCell ref="AK22:AP23"/>
    <mergeCell ref="F20:Q20"/>
    <mergeCell ref="F21:Q21"/>
    <mergeCell ref="F19:Q19"/>
    <mergeCell ref="T11:Y11"/>
    <mergeCell ref="Z11:AE11"/>
    <mergeCell ref="AF11:AK11"/>
    <mergeCell ref="AL11:AQ11"/>
    <mergeCell ref="A13:BH14"/>
    <mergeCell ref="A10:M11"/>
    <mergeCell ref="N11:S11"/>
    <mergeCell ref="N10:S10"/>
    <mergeCell ref="T10:Y10"/>
    <mergeCell ref="Z10:AE10"/>
    <mergeCell ref="A16:E18"/>
    <mergeCell ref="F16:Q18"/>
    <mergeCell ref="R16:T18"/>
    <mergeCell ref="U16:AB18"/>
    <mergeCell ref="AC16:AJ18"/>
    <mergeCell ref="AK16:AP18"/>
    <mergeCell ref="AQ16:AV18"/>
    <mergeCell ref="AW16:BH18"/>
    <mergeCell ref="AR10:AV10"/>
    <mergeCell ref="AW10:BA11"/>
    <mergeCell ref="BB10:BC11"/>
    <mergeCell ref="BD10:BE11"/>
    <mergeCell ref="BF10:BG11"/>
    <mergeCell ref="AR11:AV11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5" tint="0.39997558519241921"/>
  </sheetPr>
  <dimension ref="A1:BH51"/>
  <sheetViews>
    <sheetView view="pageBreakPreview" topLeftCell="A25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681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692</v>
      </c>
      <c r="B19" s="620"/>
      <c r="C19" s="620"/>
      <c r="D19" s="620"/>
      <c r="E19" s="621"/>
      <c r="F19" s="625" t="s">
        <v>680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1000000</v>
      </c>
      <c r="AL19" s="635"/>
      <c r="AM19" s="635"/>
      <c r="AN19" s="635"/>
      <c r="AO19" s="635"/>
      <c r="AP19" s="636"/>
      <c r="AQ19" s="634">
        <f>R19*AK19</f>
        <v>1000000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1159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685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693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694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695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581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44" t="s">
        <v>682</v>
      </c>
      <c r="G26" s="645"/>
      <c r="H26" s="645"/>
      <c r="I26" s="645"/>
      <c r="J26" s="645"/>
      <c r="K26" s="645"/>
      <c r="L26" s="645"/>
      <c r="M26" s="645"/>
      <c r="N26" s="645"/>
      <c r="O26" s="645"/>
      <c r="P26" s="645"/>
      <c r="Q26" s="646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683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697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698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684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574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790" t="s">
        <v>687</v>
      </c>
      <c r="G32" s="791"/>
      <c r="H32" s="791"/>
      <c r="I32" s="791"/>
      <c r="J32" s="791"/>
      <c r="K32" s="791"/>
      <c r="L32" s="791"/>
      <c r="M32" s="791"/>
      <c r="N32" s="791"/>
      <c r="O32" s="791"/>
      <c r="P32" s="791"/>
      <c r="Q32" s="79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419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422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423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800" t="s">
        <v>424</v>
      </c>
      <c r="G36" s="801"/>
      <c r="H36" s="801"/>
      <c r="I36" s="801"/>
      <c r="J36" s="801"/>
      <c r="K36" s="801"/>
      <c r="L36" s="801"/>
      <c r="M36" s="801"/>
      <c r="N36" s="801"/>
      <c r="O36" s="801"/>
      <c r="P36" s="801"/>
      <c r="Q36" s="80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790" t="s">
        <v>688</v>
      </c>
      <c r="G37" s="791"/>
      <c r="H37" s="791"/>
      <c r="I37" s="791"/>
      <c r="J37" s="791"/>
      <c r="K37" s="791"/>
      <c r="L37" s="791"/>
      <c r="M37" s="791"/>
      <c r="N37" s="791"/>
      <c r="O37" s="791"/>
      <c r="P37" s="791"/>
      <c r="Q37" s="79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419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422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423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800" t="s">
        <v>424</v>
      </c>
      <c r="G41" s="801"/>
      <c r="H41" s="801"/>
      <c r="I41" s="801"/>
      <c r="J41" s="801"/>
      <c r="K41" s="801"/>
      <c r="L41" s="801"/>
      <c r="M41" s="801"/>
      <c r="N41" s="801"/>
      <c r="O41" s="801"/>
      <c r="P41" s="801"/>
      <c r="Q41" s="80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790" t="s">
        <v>689</v>
      </c>
      <c r="G42" s="791"/>
      <c r="H42" s="791"/>
      <c r="I42" s="791"/>
      <c r="J42" s="791"/>
      <c r="K42" s="791"/>
      <c r="L42" s="791"/>
      <c r="M42" s="791"/>
      <c r="N42" s="791"/>
      <c r="O42" s="791"/>
      <c r="P42" s="791"/>
      <c r="Q42" s="79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506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427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500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800" t="s">
        <v>502</v>
      </c>
      <c r="G46" s="801"/>
      <c r="H46" s="801"/>
      <c r="I46" s="801"/>
      <c r="J46" s="801"/>
      <c r="K46" s="801"/>
      <c r="L46" s="801"/>
      <c r="M46" s="801"/>
      <c r="N46" s="801"/>
      <c r="O46" s="801"/>
      <c r="P46" s="801"/>
      <c r="Q46" s="80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793"/>
      <c r="G47" s="794"/>
      <c r="H47" s="794"/>
      <c r="I47" s="794"/>
      <c r="J47" s="794"/>
      <c r="K47" s="794"/>
      <c r="L47" s="794"/>
      <c r="M47" s="794"/>
      <c r="N47" s="794"/>
      <c r="O47" s="794"/>
      <c r="P47" s="794"/>
      <c r="Q47" s="795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610"/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2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22"/>
      <c r="B49" s="623"/>
      <c r="C49" s="623"/>
      <c r="D49" s="623"/>
      <c r="E49" s="624"/>
      <c r="F49" s="610"/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37"/>
      <c r="V49" s="638"/>
      <c r="W49" s="638"/>
      <c r="X49" s="638"/>
      <c r="Y49" s="638"/>
      <c r="Z49" s="638"/>
      <c r="AA49" s="638"/>
      <c r="AB49" s="639"/>
      <c r="AC49" s="637"/>
      <c r="AD49" s="638"/>
      <c r="AE49" s="638"/>
      <c r="AF49" s="638"/>
      <c r="AG49" s="638"/>
      <c r="AH49" s="638"/>
      <c r="AI49" s="638"/>
      <c r="AJ49" s="639"/>
      <c r="AK49" s="637"/>
      <c r="AL49" s="638"/>
      <c r="AM49" s="638"/>
      <c r="AN49" s="638"/>
      <c r="AO49" s="638"/>
      <c r="AP49" s="639"/>
      <c r="AQ49" s="637"/>
      <c r="AR49" s="638"/>
      <c r="AS49" s="638"/>
      <c r="AT49" s="638"/>
      <c r="AU49" s="638"/>
      <c r="AV49" s="639"/>
      <c r="AW49" s="610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43"/>
    </row>
    <row r="50" spans="1:60" ht="11.65" customHeight="1">
      <c r="A50" s="622"/>
      <c r="B50" s="623"/>
      <c r="C50" s="623"/>
      <c r="D50" s="623"/>
      <c r="E50" s="624"/>
      <c r="F50" s="610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2"/>
      <c r="R50" s="631"/>
      <c r="S50" s="632"/>
      <c r="T50" s="633"/>
      <c r="U50" s="637"/>
      <c r="V50" s="638"/>
      <c r="W50" s="638"/>
      <c r="X50" s="638"/>
      <c r="Y50" s="638"/>
      <c r="Z50" s="638"/>
      <c r="AA50" s="638"/>
      <c r="AB50" s="639"/>
      <c r="AC50" s="637"/>
      <c r="AD50" s="638"/>
      <c r="AE50" s="638"/>
      <c r="AF50" s="638"/>
      <c r="AG50" s="638"/>
      <c r="AH50" s="638"/>
      <c r="AI50" s="638"/>
      <c r="AJ50" s="639"/>
      <c r="AK50" s="637"/>
      <c r="AL50" s="638"/>
      <c r="AM50" s="638"/>
      <c r="AN50" s="638"/>
      <c r="AO50" s="638"/>
      <c r="AP50" s="639"/>
      <c r="AQ50" s="637"/>
      <c r="AR50" s="638"/>
      <c r="AS50" s="638"/>
      <c r="AT50" s="638"/>
      <c r="AU50" s="638"/>
      <c r="AV50" s="639"/>
      <c r="AW50" s="610"/>
      <c r="AX50" s="611"/>
      <c r="AY50" s="611"/>
      <c r="AZ50" s="611"/>
      <c r="BA50" s="611"/>
      <c r="BB50" s="611"/>
      <c r="BC50" s="611"/>
      <c r="BD50" s="611"/>
      <c r="BE50" s="611"/>
      <c r="BF50" s="611"/>
      <c r="BG50" s="611"/>
      <c r="BH50" s="643"/>
    </row>
    <row r="51" spans="1:60" ht="11.65" customHeight="1" thickBot="1">
      <c r="A51" s="787"/>
      <c r="B51" s="788"/>
      <c r="C51" s="788"/>
      <c r="D51" s="788"/>
      <c r="E51" s="789"/>
      <c r="F51" s="784"/>
      <c r="G51" s="785"/>
      <c r="H51" s="785"/>
      <c r="I51" s="785"/>
      <c r="J51" s="785"/>
      <c r="K51" s="785"/>
      <c r="L51" s="785"/>
      <c r="M51" s="785"/>
      <c r="N51" s="785"/>
      <c r="O51" s="785"/>
      <c r="P51" s="785"/>
      <c r="Q51" s="796"/>
      <c r="R51" s="797"/>
      <c r="S51" s="798"/>
      <c r="T51" s="799"/>
      <c r="U51" s="781"/>
      <c r="V51" s="782"/>
      <c r="W51" s="782"/>
      <c r="X51" s="782"/>
      <c r="Y51" s="782"/>
      <c r="Z51" s="782"/>
      <c r="AA51" s="782"/>
      <c r="AB51" s="783"/>
      <c r="AC51" s="781"/>
      <c r="AD51" s="782"/>
      <c r="AE51" s="782"/>
      <c r="AF51" s="782"/>
      <c r="AG51" s="782"/>
      <c r="AH51" s="782"/>
      <c r="AI51" s="782"/>
      <c r="AJ51" s="783"/>
      <c r="AK51" s="781"/>
      <c r="AL51" s="782"/>
      <c r="AM51" s="782"/>
      <c r="AN51" s="782"/>
      <c r="AO51" s="782"/>
      <c r="AP51" s="783"/>
      <c r="AQ51" s="781"/>
      <c r="AR51" s="782"/>
      <c r="AS51" s="782"/>
      <c r="AT51" s="782"/>
      <c r="AU51" s="782"/>
      <c r="AV51" s="783"/>
      <c r="AW51" s="784"/>
      <c r="AX51" s="785"/>
      <c r="AY51" s="785"/>
      <c r="AZ51" s="785"/>
      <c r="BA51" s="785"/>
      <c r="BB51" s="785"/>
      <c r="BC51" s="785"/>
      <c r="BD51" s="785"/>
      <c r="BE51" s="785"/>
      <c r="BF51" s="785"/>
      <c r="BG51" s="785"/>
      <c r="BH51" s="786"/>
    </row>
  </sheetData>
  <mergeCells count="75">
    <mergeCell ref="A7:M9"/>
    <mergeCell ref="N7:AV9"/>
    <mergeCell ref="AW7:BH9"/>
    <mergeCell ref="F29:Q29"/>
    <mergeCell ref="A1:M4"/>
    <mergeCell ref="N1:AV6"/>
    <mergeCell ref="AW1:BH4"/>
    <mergeCell ref="A5:M6"/>
    <mergeCell ref="AW5:BH6"/>
    <mergeCell ref="AF11:AK11"/>
    <mergeCell ref="AL11:AQ11"/>
    <mergeCell ref="A10:M11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F23:Q23"/>
    <mergeCell ref="AW16:BH18"/>
    <mergeCell ref="F19:Q19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F42:Q42"/>
    <mergeCell ref="Z11:AE11"/>
    <mergeCell ref="F26:Q26"/>
    <mergeCell ref="F27:Q27"/>
    <mergeCell ref="F30:Q30"/>
    <mergeCell ref="F31:Q31"/>
    <mergeCell ref="AC19:AJ51"/>
    <mergeCell ref="F32:Q32"/>
    <mergeCell ref="F45:Q45"/>
    <mergeCell ref="F46:Q46"/>
    <mergeCell ref="F28:Q28"/>
    <mergeCell ref="U19:AB51"/>
    <mergeCell ref="F43:Q43"/>
    <mergeCell ref="F44:Q44"/>
    <mergeCell ref="F36:Q36"/>
    <mergeCell ref="F21:Q21"/>
    <mergeCell ref="F35:Q35"/>
    <mergeCell ref="AK19:AP51"/>
    <mergeCell ref="AQ19:AV51"/>
    <mergeCell ref="AW19:BH51"/>
    <mergeCell ref="A19:E51"/>
    <mergeCell ref="F37:Q37"/>
    <mergeCell ref="F38:Q38"/>
    <mergeCell ref="F39:Q39"/>
    <mergeCell ref="F40:Q40"/>
    <mergeCell ref="F47:Q47"/>
    <mergeCell ref="F48:Q48"/>
    <mergeCell ref="F49:Q49"/>
    <mergeCell ref="F50:Q50"/>
    <mergeCell ref="F51:Q51"/>
    <mergeCell ref="R19:T51"/>
    <mergeCell ref="F41:Q41"/>
    <mergeCell ref="F20:Q20"/>
    <mergeCell ref="F24:Q24"/>
    <mergeCell ref="F25:Q25"/>
    <mergeCell ref="F33:Q33"/>
    <mergeCell ref="F34:Q34"/>
    <mergeCell ref="F22:Q22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5" tint="0.39997558519241921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696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815"/>
      <c r="B16" s="816"/>
      <c r="C16" s="816"/>
      <c r="D16" s="816"/>
      <c r="E16" s="817"/>
      <c r="F16" s="812" t="s">
        <v>686</v>
      </c>
      <c r="G16" s="813"/>
      <c r="H16" s="813"/>
      <c r="I16" s="813"/>
      <c r="J16" s="813"/>
      <c r="K16" s="813"/>
      <c r="L16" s="813"/>
      <c r="M16" s="813"/>
      <c r="N16" s="813"/>
      <c r="O16" s="813"/>
      <c r="P16" s="813"/>
      <c r="Q16" s="814"/>
      <c r="R16" s="824"/>
      <c r="S16" s="806"/>
      <c r="T16" s="806"/>
      <c r="U16" s="824"/>
      <c r="V16" s="806"/>
      <c r="W16" s="806"/>
      <c r="X16" s="806"/>
      <c r="Y16" s="806"/>
      <c r="Z16" s="806"/>
      <c r="AA16" s="806"/>
      <c r="AB16" s="825"/>
      <c r="AC16" s="824"/>
      <c r="AD16" s="806"/>
      <c r="AE16" s="806"/>
      <c r="AF16" s="806"/>
      <c r="AG16" s="806"/>
      <c r="AH16" s="806"/>
      <c r="AI16" s="806"/>
      <c r="AJ16" s="825"/>
      <c r="AK16" s="806"/>
      <c r="AL16" s="806"/>
      <c r="AM16" s="806"/>
      <c r="AN16" s="806"/>
      <c r="AO16" s="806"/>
      <c r="AP16" s="806"/>
      <c r="AQ16" s="824"/>
      <c r="AR16" s="806"/>
      <c r="AS16" s="806"/>
      <c r="AT16" s="806"/>
      <c r="AU16" s="806"/>
      <c r="AV16" s="825"/>
      <c r="AW16" s="806"/>
      <c r="AX16" s="806"/>
      <c r="AY16" s="806"/>
      <c r="AZ16" s="806"/>
      <c r="BA16" s="806"/>
      <c r="BB16" s="806"/>
      <c r="BC16" s="806"/>
      <c r="BD16" s="806"/>
      <c r="BE16" s="806"/>
      <c r="BF16" s="806"/>
      <c r="BG16" s="806"/>
      <c r="BH16" s="807"/>
    </row>
    <row r="17" spans="1:60" ht="11.65" customHeight="1">
      <c r="A17" s="818"/>
      <c r="B17" s="819"/>
      <c r="C17" s="819"/>
      <c r="D17" s="819"/>
      <c r="E17" s="820"/>
      <c r="F17" s="610" t="s">
        <v>691</v>
      </c>
      <c r="G17" s="611"/>
      <c r="H17" s="611"/>
      <c r="I17" s="611"/>
      <c r="J17" s="611"/>
      <c r="K17" s="611"/>
      <c r="L17" s="611"/>
      <c r="M17" s="611"/>
      <c r="N17" s="611"/>
      <c r="O17" s="611"/>
      <c r="P17" s="611"/>
      <c r="Q17" s="612"/>
      <c r="R17" s="826"/>
      <c r="S17" s="808"/>
      <c r="T17" s="808"/>
      <c r="U17" s="826"/>
      <c r="V17" s="808"/>
      <c r="W17" s="808"/>
      <c r="X17" s="808"/>
      <c r="Y17" s="808"/>
      <c r="Z17" s="808"/>
      <c r="AA17" s="808"/>
      <c r="AB17" s="827"/>
      <c r="AC17" s="826"/>
      <c r="AD17" s="808"/>
      <c r="AE17" s="808"/>
      <c r="AF17" s="808"/>
      <c r="AG17" s="808"/>
      <c r="AH17" s="808"/>
      <c r="AI17" s="808"/>
      <c r="AJ17" s="827"/>
      <c r="AK17" s="808"/>
      <c r="AL17" s="808"/>
      <c r="AM17" s="808"/>
      <c r="AN17" s="808"/>
      <c r="AO17" s="808"/>
      <c r="AP17" s="808"/>
      <c r="AQ17" s="826"/>
      <c r="AR17" s="808"/>
      <c r="AS17" s="808"/>
      <c r="AT17" s="808"/>
      <c r="AU17" s="808"/>
      <c r="AV17" s="827"/>
      <c r="AW17" s="808"/>
      <c r="AX17" s="808"/>
      <c r="AY17" s="808"/>
      <c r="AZ17" s="808"/>
      <c r="BA17" s="808"/>
      <c r="BB17" s="808"/>
      <c r="BC17" s="808"/>
      <c r="BD17" s="808"/>
      <c r="BE17" s="808"/>
      <c r="BF17" s="808"/>
      <c r="BG17" s="808"/>
      <c r="BH17" s="809"/>
    </row>
    <row r="18" spans="1:60" ht="11.65" customHeight="1">
      <c r="A18" s="818"/>
      <c r="B18" s="819"/>
      <c r="C18" s="819"/>
      <c r="D18" s="819"/>
      <c r="E18" s="820"/>
      <c r="F18" s="610" t="s">
        <v>422</v>
      </c>
      <c r="G18" s="611"/>
      <c r="H18" s="611"/>
      <c r="I18" s="611"/>
      <c r="J18" s="611"/>
      <c r="K18" s="611"/>
      <c r="L18" s="611"/>
      <c r="M18" s="611"/>
      <c r="N18" s="611"/>
      <c r="O18" s="611"/>
      <c r="P18" s="611"/>
      <c r="Q18" s="612"/>
      <c r="R18" s="826"/>
      <c r="S18" s="808"/>
      <c r="T18" s="808"/>
      <c r="U18" s="826"/>
      <c r="V18" s="808"/>
      <c r="W18" s="808"/>
      <c r="X18" s="808"/>
      <c r="Y18" s="808"/>
      <c r="Z18" s="808"/>
      <c r="AA18" s="808"/>
      <c r="AB18" s="827"/>
      <c r="AC18" s="826"/>
      <c r="AD18" s="808"/>
      <c r="AE18" s="808"/>
      <c r="AF18" s="808"/>
      <c r="AG18" s="808"/>
      <c r="AH18" s="808"/>
      <c r="AI18" s="808"/>
      <c r="AJ18" s="827"/>
      <c r="AK18" s="808"/>
      <c r="AL18" s="808"/>
      <c r="AM18" s="808"/>
      <c r="AN18" s="808"/>
      <c r="AO18" s="808"/>
      <c r="AP18" s="808"/>
      <c r="AQ18" s="826"/>
      <c r="AR18" s="808"/>
      <c r="AS18" s="808"/>
      <c r="AT18" s="808"/>
      <c r="AU18" s="808"/>
      <c r="AV18" s="827"/>
      <c r="AW18" s="808"/>
      <c r="AX18" s="808"/>
      <c r="AY18" s="808"/>
      <c r="AZ18" s="808"/>
      <c r="BA18" s="808"/>
      <c r="BB18" s="808"/>
      <c r="BC18" s="808"/>
      <c r="BD18" s="808"/>
      <c r="BE18" s="808"/>
      <c r="BF18" s="808"/>
      <c r="BG18" s="808"/>
      <c r="BH18" s="809"/>
    </row>
    <row r="19" spans="1:60" ht="11.65" customHeight="1">
      <c r="A19" s="818"/>
      <c r="B19" s="819"/>
      <c r="C19" s="819"/>
      <c r="D19" s="819"/>
      <c r="E19" s="820"/>
      <c r="F19" s="610" t="s">
        <v>423</v>
      </c>
      <c r="G19" s="611"/>
      <c r="H19" s="611"/>
      <c r="I19" s="611"/>
      <c r="J19" s="611"/>
      <c r="K19" s="611"/>
      <c r="L19" s="611"/>
      <c r="M19" s="611"/>
      <c r="N19" s="611"/>
      <c r="O19" s="611"/>
      <c r="P19" s="611"/>
      <c r="Q19" s="612"/>
      <c r="R19" s="826"/>
      <c r="S19" s="808"/>
      <c r="T19" s="808"/>
      <c r="U19" s="826"/>
      <c r="V19" s="808"/>
      <c r="W19" s="808"/>
      <c r="X19" s="808"/>
      <c r="Y19" s="808"/>
      <c r="Z19" s="808"/>
      <c r="AA19" s="808"/>
      <c r="AB19" s="827"/>
      <c r="AC19" s="826"/>
      <c r="AD19" s="808"/>
      <c r="AE19" s="808"/>
      <c r="AF19" s="808"/>
      <c r="AG19" s="808"/>
      <c r="AH19" s="808"/>
      <c r="AI19" s="808"/>
      <c r="AJ19" s="827"/>
      <c r="AK19" s="808"/>
      <c r="AL19" s="808"/>
      <c r="AM19" s="808"/>
      <c r="AN19" s="808"/>
      <c r="AO19" s="808"/>
      <c r="AP19" s="808"/>
      <c r="AQ19" s="826"/>
      <c r="AR19" s="808"/>
      <c r="AS19" s="808"/>
      <c r="AT19" s="808"/>
      <c r="AU19" s="808"/>
      <c r="AV19" s="827"/>
      <c r="AW19" s="808"/>
      <c r="AX19" s="808"/>
      <c r="AY19" s="808"/>
      <c r="AZ19" s="808"/>
      <c r="BA19" s="808"/>
      <c r="BB19" s="808"/>
      <c r="BC19" s="808"/>
      <c r="BD19" s="808"/>
      <c r="BE19" s="808"/>
      <c r="BF19" s="808"/>
      <c r="BG19" s="808"/>
      <c r="BH19" s="809"/>
    </row>
    <row r="20" spans="1:60" ht="11.65" customHeight="1">
      <c r="A20" s="821"/>
      <c r="B20" s="822"/>
      <c r="C20" s="822"/>
      <c r="D20" s="822"/>
      <c r="E20" s="823"/>
      <c r="F20" s="674" t="s">
        <v>424</v>
      </c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86"/>
      <c r="R20" s="828"/>
      <c r="S20" s="810"/>
      <c r="T20" s="810"/>
      <c r="U20" s="828"/>
      <c r="V20" s="810"/>
      <c r="W20" s="810"/>
      <c r="X20" s="810"/>
      <c r="Y20" s="810"/>
      <c r="Z20" s="810"/>
      <c r="AA20" s="810"/>
      <c r="AB20" s="829"/>
      <c r="AC20" s="828"/>
      <c r="AD20" s="810"/>
      <c r="AE20" s="810"/>
      <c r="AF20" s="810"/>
      <c r="AG20" s="810"/>
      <c r="AH20" s="810"/>
      <c r="AI20" s="810"/>
      <c r="AJ20" s="829"/>
      <c r="AK20" s="810"/>
      <c r="AL20" s="810"/>
      <c r="AM20" s="810"/>
      <c r="AN20" s="810"/>
      <c r="AO20" s="810"/>
      <c r="AP20" s="810"/>
      <c r="AQ20" s="828"/>
      <c r="AR20" s="810"/>
      <c r="AS20" s="810"/>
      <c r="AT20" s="810"/>
      <c r="AU20" s="810"/>
      <c r="AV20" s="829"/>
      <c r="AW20" s="810"/>
      <c r="AX20" s="810"/>
      <c r="AY20" s="810"/>
      <c r="AZ20" s="810"/>
      <c r="BA20" s="810"/>
      <c r="BB20" s="810"/>
      <c r="BC20" s="810"/>
      <c r="BD20" s="810"/>
      <c r="BE20" s="810"/>
      <c r="BF20" s="810"/>
      <c r="BG20" s="810"/>
      <c r="BH20" s="811"/>
    </row>
    <row r="21" spans="1:60" ht="11.65" customHeight="1">
      <c r="A21" s="327"/>
      <c r="B21" s="328"/>
      <c r="C21" s="328"/>
      <c r="D21" s="328"/>
      <c r="E21" s="328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804" t="s">
        <v>303</v>
      </c>
      <c r="V21" s="805"/>
      <c r="W21" s="805"/>
      <c r="X21" s="805"/>
      <c r="Y21" s="805"/>
      <c r="Z21" s="805"/>
      <c r="AA21" s="805"/>
      <c r="AB21" s="805"/>
      <c r="AC21" s="803">
        <f>SUM('IWWTP-A (1)'!AC19:AJ51)</f>
        <v>0</v>
      </c>
      <c r="AD21" s="803"/>
      <c r="AE21" s="803"/>
      <c r="AF21" s="803"/>
      <c r="AG21" s="803"/>
      <c r="AH21" s="803"/>
      <c r="AI21" s="803"/>
      <c r="AJ21" s="803"/>
      <c r="AK21" s="804" t="s">
        <v>304</v>
      </c>
      <c r="AL21" s="805"/>
      <c r="AM21" s="805"/>
      <c r="AN21" s="805"/>
      <c r="AO21" s="805"/>
      <c r="AP21" s="805"/>
      <c r="AQ21" s="803">
        <f>SUM('IWWTP-A (1)'!AQ19:AV51)</f>
        <v>1000000</v>
      </c>
      <c r="AR21" s="803"/>
      <c r="AS21" s="803"/>
      <c r="AT21" s="803"/>
      <c r="AU21" s="803"/>
      <c r="AV21" s="803"/>
      <c r="AW21" s="325"/>
      <c r="AX21" s="324"/>
      <c r="AY21" s="324"/>
      <c r="AZ21" s="324"/>
      <c r="BA21" s="324"/>
      <c r="BB21" s="324"/>
      <c r="BC21" s="324"/>
      <c r="BD21" s="324"/>
      <c r="BE21" s="324"/>
      <c r="BF21" s="324"/>
      <c r="BG21" s="324"/>
      <c r="BH21" s="326"/>
    </row>
    <row r="22" spans="1:60" ht="11.65" customHeight="1">
      <c r="A22" s="294"/>
      <c r="B22" s="295"/>
      <c r="C22" s="295"/>
      <c r="D22" s="295"/>
      <c r="E22" s="295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2"/>
      <c r="U22" s="608"/>
      <c r="V22" s="608"/>
      <c r="W22" s="608"/>
      <c r="X22" s="608"/>
      <c r="Y22" s="608"/>
      <c r="Z22" s="608"/>
      <c r="AA22" s="608"/>
      <c r="AB22" s="608"/>
      <c r="AC22" s="609"/>
      <c r="AD22" s="609"/>
      <c r="AE22" s="609"/>
      <c r="AF22" s="609"/>
      <c r="AG22" s="609"/>
      <c r="AH22" s="609"/>
      <c r="AI22" s="609"/>
      <c r="AJ22" s="609"/>
      <c r="AK22" s="608"/>
      <c r="AL22" s="608"/>
      <c r="AM22" s="608"/>
      <c r="AN22" s="608"/>
      <c r="AO22" s="608"/>
      <c r="AP22" s="608"/>
      <c r="AQ22" s="609"/>
      <c r="AR22" s="609"/>
      <c r="AS22" s="609"/>
      <c r="AT22" s="609"/>
      <c r="AU22" s="609"/>
      <c r="AV22" s="609"/>
      <c r="AW22" s="291"/>
      <c r="AX22" s="293"/>
      <c r="AY22" s="293"/>
      <c r="AZ22" s="293"/>
      <c r="BA22" s="293"/>
      <c r="BB22" s="293"/>
      <c r="BC22" s="293"/>
      <c r="BD22" s="293"/>
      <c r="BE22" s="293"/>
      <c r="BF22" s="293"/>
      <c r="BG22" s="293"/>
      <c r="BH22" s="298"/>
    </row>
    <row r="23" spans="1:60" ht="11.65" customHeight="1">
      <c r="A23" s="315"/>
      <c r="B23" s="316"/>
      <c r="C23" s="316"/>
      <c r="D23" s="316"/>
      <c r="E23" s="316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6"/>
      <c r="S23" s="296"/>
      <c r="T23" s="296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7"/>
      <c r="AM23" s="297"/>
      <c r="AN23" s="297"/>
      <c r="AO23" s="297"/>
      <c r="AP23" s="297"/>
      <c r="AQ23" s="297"/>
      <c r="AR23" s="297"/>
      <c r="AS23" s="297"/>
      <c r="AT23" s="297"/>
      <c r="AU23" s="297"/>
      <c r="AV23" s="297"/>
      <c r="AW23" s="293"/>
      <c r="AX23" s="293"/>
      <c r="AY23" s="293"/>
      <c r="AZ23" s="293"/>
      <c r="BA23" s="293"/>
      <c r="BB23" s="293"/>
      <c r="BC23" s="293"/>
      <c r="BD23" s="293"/>
      <c r="BE23" s="293"/>
      <c r="BF23" s="293"/>
      <c r="BG23" s="293"/>
      <c r="BH23" s="298"/>
    </row>
    <row r="24" spans="1:60" ht="11.65" customHeight="1">
      <c r="A24" s="315"/>
      <c r="B24" s="316"/>
      <c r="C24" s="316"/>
      <c r="D24" s="316"/>
      <c r="E24" s="316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6"/>
      <c r="S24" s="296"/>
      <c r="T24" s="296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  <c r="AP24" s="297"/>
      <c r="AQ24" s="297"/>
      <c r="AR24" s="297"/>
      <c r="AS24" s="297"/>
      <c r="AT24" s="297"/>
      <c r="AU24" s="297"/>
      <c r="AV24" s="297"/>
      <c r="AW24" s="293"/>
      <c r="AX24" s="293"/>
      <c r="AY24" s="293"/>
      <c r="AZ24" s="293"/>
      <c r="BA24" s="293"/>
      <c r="BB24" s="293"/>
      <c r="BC24" s="293"/>
      <c r="BD24" s="293"/>
      <c r="BE24" s="293"/>
      <c r="BF24" s="293"/>
      <c r="BG24" s="293"/>
      <c r="BH24" s="298"/>
    </row>
    <row r="25" spans="1:60" ht="12" customHeight="1">
      <c r="A25" s="317"/>
      <c r="BH25" s="318"/>
    </row>
    <row r="26" spans="1:60" ht="12" customHeight="1">
      <c r="A26" s="317"/>
      <c r="BH26" s="318"/>
    </row>
    <row r="27" spans="1:60" ht="12" customHeight="1">
      <c r="A27" s="317"/>
      <c r="BH27" s="318"/>
    </row>
    <row r="28" spans="1:60" ht="12" customHeight="1">
      <c r="A28" s="317"/>
      <c r="BH28" s="318"/>
    </row>
    <row r="29" spans="1:60" ht="12" customHeight="1">
      <c r="A29" s="317"/>
      <c r="BH29" s="318"/>
    </row>
    <row r="30" spans="1:60" ht="12" customHeight="1">
      <c r="A30" s="317"/>
      <c r="BH30" s="318"/>
    </row>
    <row r="31" spans="1:60" ht="12" customHeight="1">
      <c r="A31" s="317"/>
      <c r="BH31" s="318"/>
    </row>
    <row r="32" spans="1:60" ht="12" customHeight="1">
      <c r="A32" s="317"/>
      <c r="BH32" s="318"/>
    </row>
    <row r="33" spans="1:60" ht="12" customHeight="1">
      <c r="A33" s="317"/>
      <c r="BH33" s="318"/>
    </row>
    <row r="34" spans="1:60" ht="12" customHeight="1">
      <c r="A34" s="317"/>
      <c r="BH34" s="318"/>
    </row>
    <row r="35" spans="1:60" ht="12" customHeight="1">
      <c r="A35" s="317"/>
      <c r="BH35" s="318"/>
    </row>
    <row r="36" spans="1:60" ht="12" customHeight="1">
      <c r="A36" s="317"/>
      <c r="BH36" s="318"/>
    </row>
    <row r="37" spans="1:60" ht="12" customHeight="1">
      <c r="A37" s="317"/>
      <c r="BH37" s="318"/>
    </row>
    <row r="38" spans="1:60" ht="12" customHeight="1">
      <c r="A38" s="317"/>
      <c r="BH38" s="318"/>
    </row>
    <row r="39" spans="1:60" ht="12" customHeight="1">
      <c r="A39" s="317"/>
      <c r="BH39" s="318"/>
    </row>
    <row r="40" spans="1:60" ht="12" customHeight="1">
      <c r="A40" s="317"/>
      <c r="BH40" s="318"/>
    </row>
    <row r="41" spans="1:60" ht="12" customHeight="1">
      <c r="A41" s="317"/>
      <c r="BH41" s="318"/>
    </row>
    <row r="42" spans="1:60" ht="12" customHeight="1">
      <c r="A42" s="317"/>
      <c r="BH42" s="318"/>
    </row>
    <row r="43" spans="1:60" ht="12" customHeight="1">
      <c r="A43" s="317"/>
      <c r="BH43" s="318"/>
    </row>
    <row r="44" spans="1:60" ht="12" customHeight="1">
      <c r="A44" s="317"/>
      <c r="BH44" s="318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2" customHeight="1" thickBot="1">
      <c r="A51" s="319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1"/>
    </row>
  </sheetData>
  <mergeCells count="43">
    <mergeCell ref="A16:E20"/>
    <mergeCell ref="AC16:AJ20"/>
    <mergeCell ref="AK16:AP20"/>
    <mergeCell ref="AQ16:AV20"/>
    <mergeCell ref="R16:T20"/>
    <mergeCell ref="U16:AB20"/>
    <mergeCell ref="AW16:BH20"/>
    <mergeCell ref="F16:Q16"/>
    <mergeCell ref="F17:Q17"/>
    <mergeCell ref="F18:Q18"/>
    <mergeCell ref="F19:Q19"/>
    <mergeCell ref="F20:Q20"/>
    <mergeCell ref="AF10:AK10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AC21:AJ22"/>
    <mergeCell ref="AK21:AP22"/>
    <mergeCell ref="AQ21:AV22"/>
    <mergeCell ref="U21:AB22"/>
    <mergeCell ref="AR11:AV11"/>
    <mergeCell ref="A13:BH13"/>
    <mergeCell ref="A14:BH14"/>
    <mergeCell ref="N11:S11"/>
    <mergeCell ref="T11:Y11"/>
    <mergeCell ref="Z11:AE11"/>
    <mergeCell ref="AF11:AK11"/>
    <mergeCell ref="AL11:AQ11"/>
    <mergeCell ref="A10:M11"/>
    <mergeCell ref="N10:S10"/>
    <mergeCell ref="T10:Y10"/>
    <mergeCell ref="Z10:AE10"/>
  </mergeCells>
  <dataValidations disablePrompts="1" count="1">
    <dataValidation type="list" allowBlank="1" showInputMessage="1" showErrorMessage="1" sqref="WDJ983037:WDK983040 BE65536:BF65539 LA65533:LB65536 UW65533:UX65536 AES65533:AET65536 AOO65533:AOP65536 AYK65533:AYL65536 BIG65533:BIH65536 BSC65533:BSD65536 CBY65533:CBZ65536 CLU65533:CLV65536 CVQ65533:CVR65536 DFM65533:DFN65536 DPI65533:DPJ65536 DZE65533:DZF65536 EJA65533:EJB65536 ESW65533:ESX65536 FCS65533:FCT65536 FMO65533:FMP65536 FWK65533:FWL65536 GGG65533:GGH65536 GQC65533:GQD65536 GZY65533:GZZ65536 HJU65533:HJV65536 HTQ65533:HTR65536 IDM65533:IDN65536 INI65533:INJ65536 IXE65533:IXF65536 JHA65533:JHB65536 JQW65533:JQX65536 KAS65533:KAT65536 KKO65533:KKP65536 KUK65533:KUL65536 LEG65533:LEH65536 LOC65533:LOD65536 LXY65533:LXZ65536 MHU65533:MHV65536 MRQ65533:MRR65536 NBM65533:NBN65536 NLI65533:NLJ65536 NVE65533:NVF65536 OFA65533:OFB65536 OOW65533:OOX65536 OYS65533:OYT65536 PIO65533:PIP65536 PSK65533:PSL65536 QCG65533:QCH65536 QMC65533:QMD65536 QVY65533:QVZ65536 RFU65533:RFV65536 RPQ65533:RPR65536 RZM65533:RZN65536 SJI65533:SJJ65536 STE65533:STF65536 TDA65533:TDB65536 TMW65533:TMX65536 TWS65533:TWT65536 UGO65533:UGP65536 UQK65533:UQL65536 VAG65533:VAH65536 VKC65533:VKD65536 VTY65533:VTZ65536 WDU65533:WDV65536 WNQ65533:WNR65536 WXM65533:WXN65536 BE131072:BF131075 LA131069:LB131072 UW131069:UX131072 AES131069:AET131072 AOO131069:AOP131072 AYK131069:AYL131072 BIG131069:BIH131072 BSC131069:BSD131072 CBY131069:CBZ131072 CLU131069:CLV131072 CVQ131069:CVR131072 DFM131069:DFN131072 DPI131069:DPJ131072 DZE131069:DZF131072 EJA131069:EJB131072 ESW131069:ESX131072 FCS131069:FCT131072 FMO131069:FMP131072 FWK131069:FWL131072 GGG131069:GGH131072 GQC131069:GQD131072 GZY131069:GZZ131072 HJU131069:HJV131072 HTQ131069:HTR131072 IDM131069:IDN131072 INI131069:INJ131072 IXE131069:IXF131072 JHA131069:JHB131072 JQW131069:JQX131072 KAS131069:KAT131072 KKO131069:KKP131072 KUK131069:KUL131072 LEG131069:LEH131072 LOC131069:LOD131072 LXY131069:LXZ131072 MHU131069:MHV131072 MRQ131069:MRR131072 NBM131069:NBN131072 NLI131069:NLJ131072 NVE131069:NVF131072 OFA131069:OFB131072 OOW131069:OOX131072 OYS131069:OYT131072 PIO131069:PIP131072 PSK131069:PSL131072 QCG131069:QCH131072 QMC131069:QMD131072 QVY131069:QVZ131072 RFU131069:RFV131072 RPQ131069:RPR131072 RZM131069:RZN131072 SJI131069:SJJ131072 STE131069:STF131072 TDA131069:TDB131072 TMW131069:TMX131072 TWS131069:TWT131072 UGO131069:UGP131072 UQK131069:UQL131072 VAG131069:VAH131072 VKC131069:VKD131072 VTY131069:VTZ131072 WDU131069:WDV131072 WNQ131069:WNR131072 WXM131069:WXN131072 BE196608:BF196611 LA196605:LB196608 UW196605:UX196608 AES196605:AET196608 AOO196605:AOP196608 AYK196605:AYL196608 BIG196605:BIH196608 BSC196605:BSD196608 CBY196605:CBZ196608 CLU196605:CLV196608 CVQ196605:CVR196608 DFM196605:DFN196608 DPI196605:DPJ196608 DZE196605:DZF196608 EJA196605:EJB196608 ESW196605:ESX196608 FCS196605:FCT196608 FMO196605:FMP196608 FWK196605:FWL196608 GGG196605:GGH196608 GQC196605:GQD196608 GZY196605:GZZ196608 HJU196605:HJV196608 HTQ196605:HTR196608 IDM196605:IDN196608 INI196605:INJ196608 IXE196605:IXF196608 JHA196605:JHB196608 JQW196605:JQX196608 KAS196605:KAT196608 KKO196605:KKP196608 KUK196605:KUL196608 LEG196605:LEH196608 LOC196605:LOD196608 LXY196605:LXZ196608 MHU196605:MHV196608 MRQ196605:MRR196608 NBM196605:NBN196608 NLI196605:NLJ196608 NVE196605:NVF196608 OFA196605:OFB196608 OOW196605:OOX196608 OYS196605:OYT196608 PIO196605:PIP196608 PSK196605:PSL196608 QCG196605:QCH196608 QMC196605:QMD196608 QVY196605:QVZ196608 RFU196605:RFV196608 RPQ196605:RPR196608 RZM196605:RZN196608 SJI196605:SJJ196608 STE196605:STF196608 TDA196605:TDB196608 TMW196605:TMX196608 TWS196605:TWT196608 UGO196605:UGP196608 UQK196605:UQL196608 VAG196605:VAH196608 VKC196605:VKD196608 VTY196605:VTZ196608 WDU196605:WDV196608 WNQ196605:WNR196608 WXM196605:WXN196608 BE262144:BF262147 LA262141:LB262144 UW262141:UX262144 AES262141:AET262144 AOO262141:AOP262144 AYK262141:AYL262144 BIG262141:BIH262144 BSC262141:BSD262144 CBY262141:CBZ262144 CLU262141:CLV262144 CVQ262141:CVR262144 DFM262141:DFN262144 DPI262141:DPJ262144 DZE262141:DZF262144 EJA262141:EJB262144 ESW262141:ESX262144 FCS262141:FCT262144 FMO262141:FMP262144 FWK262141:FWL262144 GGG262141:GGH262144 GQC262141:GQD262144 GZY262141:GZZ262144 HJU262141:HJV262144 HTQ262141:HTR262144 IDM262141:IDN262144 INI262141:INJ262144 IXE262141:IXF262144 JHA262141:JHB262144 JQW262141:JQX262144 KAS262141:KAT262144 KKO262141:KKP262144 KUK262141:KUL262144 LEG262141:LEH262144 LOC262141:LOD262144 LXY262141:LXZ262144 MHU262141:MHV262144 MRQ262141:MRR262144 NBM262141:NBN262144 NLI262141:NLJ262144 NVE262141:NVF262144 OFA262141:OFB262144 OOW262141:OOX262144 OYS262141:OYT262144 PIO262141:PIP262144 PSK262141:PSL262144 QCG262141:QCH262144 QMC262141:QMD262144 QVY262141:QVZ262144 RFU262141:RFV262144 RPQ262141:RPR262144 RZM262141:RZN262144 SJI262141:SJJ262144 STE262141:STF262144 TDA262141:TDB262144 TMW262141:TMX262144 TWS262141:TWT262144 UGO262141:UGP262144 UQK262141:UQL262144 VAG262141:VAH262144 VKC262141:VKD262144 VTY262141:VTZ262144 WDU262141:WDV262144 WNQ262141:WNR262144 WXM262141:WXN262144 BE327680:BF327683 LA327677:LB327680 UW327677:UX327680 AES327677:AET327680 AOO327677:AOP327680 AYK327677:AYL327680 BIG327677:BIH327680 BSC327677:BSD327680 CBY327677:CBZ327680 CLU327677:CLV327680 CVQ327677:CVR327680 DFM327677:DFN327680 DPI327677:DPJ327680 DZE327677:DZF327680 EJA327677:EJB327680 ESW327677:ESX327680 FCS327677:FCT327680 FMO327677:FMP327680 FWK327677:FWL327680 GGG327677:GGH327680 GQC327677:GQD327680 GZY327677:GZZ327680 HJU327677:HJV327680 HTQ327677:HTR327680 IDM327677:IDN327680 INI327677:INJ327680 IXE327677:IXF327680 JHA327677:JHB327680 JQW327677:JQX327680 KAS327677:KAT327680 KKO327677:KKP327680 KUK327677:KUL327680 LEG327677:LEH327680 LOC327677:LOD327680 LXY327677:LXZ327680 MHU327677:MHV327680 MRQ327677:MRR327680 NBM327677:NBN327680 NLI327677:NLJ327680 NVE327677:NVF327680 OFA327677:OFB327680 OOW327677:OOX327680 OYS327677:OYT327680 PIO327677:PIP327680 PSK327677:PSL327680 QCG327677:QCH327680 QMC327677:QMD327680 QVY327677:QVZ327680 RFU327677:RFV327680 RPQ327677:RPR327680 RZM327677:RZN327680 SJI327677:SJJ327680 STE327677:STF327680 TDA327677:TDB327680 TMW327677:TMX327680 TWS327677:TWT327680 UGO327677:UGP327680 UQK327677:UQL327680 VAG327677:VAH327680 VKC327677:VKD327680 VTY327677:VTZ327680 WDU327677:WDV327680 WNQ327677:WNR327680 WXM327677:WXN327680 BE393216:BF393219 LA393213:LB393216 UW393213:UX393216 AES393213:AET393216 AOO393213:AOP393216 AYK393213:AYL393216 BIG393213:BIH393216 BSC393213:BSD393216 CBY393213:CBZ393216 CLU393213:CLV393216 CVQ393213:CVR393216 DFM393213:DFN393216 DPI393213:DPJ393216 DZE393213:DZF393216 EJA393213:EJB393216 ESW393213:ESX393216 FCS393213:FCT393216 FMO393213:FMP393216 FWK393213:FWL393216 GGG393213:GGH393216 GQC393213:GQD393216 GZY393213:GZZ393216 HJU393213:HJV393216 HTQ393213:HTR393216 IDM393213:IDN393216 INI393213:INJ393216 IXE393213:IXF393216 JHA393213:JHB393216 JQW393213:JQX393216 KAS393213:KAT393216 KKO393213:KKP393216 KUK393213:KUL393216 LEG393213:LEH393216 LOC393213:LOD393216 LXY393213:LXZ393216 MHU393213:MHV393216 MRQ393213:MRR393216 NBM393213:NBN393216 NLI393213:NLJ393216 NVE393213:NVF393216 OFA393213:OFB393216 OOW393213:OOX393216 OYS393213:OYT393216 PIO393213:PIP393216 PSK393213:PSL393216 QCG393213:QCH393216 QMC393213:QMD393216 QVY393213:QVZ393216 RFU393213:RFV393216 RPQ393213:RPR393216 RZM393213:RZN393216 SJI393213:SJJ393216 STE393213:STF393216 TDA393213:TDB393216 TMW393213:TMX393216 TWS393213:TWT393216 UGO393213:UGP393216 UQK393213:UQL393216 VAG393213:VAH393216 VKC393213:VKD393216 VTY393213:VTZ393216 WDU393213:WDV393216 WNQ393213:WNR393216 WXM393213:WXN393216 BE458752:BF458755 LA458749:LB458752 UW458749:UX458752 AES458749:AET458752 AOO458749:AOP458752 AYK458749:AYL458752 BIG458749:BIH458752 BSC458749:BSD458752 CBY458749:CBZ458752 CLU458749:CLV458752 CVQ458749:CVR458752 DFM458749:DFN458752 DPI458749:DPJ458752 DZE458749:DZF458752 EJA458749:EJB458752 ESW458749:ESX458752 FCS458749:FCT458752 FMO458749:FMP458752 FWK458749:FWL458752 GGG458749:GGH458752 GQC458749:GQD458752 GZY458749:GZZ458752 HJU458749:HJV458752 HTQ458749:HTR458752 IDM458749:IDN458752 INI458749:INJ458752 IXE458749:IXF458752 JHA458749:JHB458752 JQW458749:JQX458752 KAS458749:KAT458752 KKO458749:KKP458752 KUK458749:KUL458752 LEG458749:LEH458752 LOC458749:LOD458752 LXY458749:LXZ458752 MHU458749:MHV458752 MRQ458749:MRR458752 NBM458749:NBN458752 NLI458749:NLJ458752 NVE458749:NVF458752 OFA458749:OFB458752 OOW458749:OOX458752 OYS458749:OYT458752 PIO458749:PIP458752 PSK458749:PSL458752 QCG458749:QCH458752 QMC458749:QMD458752 QVY458749:QVZ458752 RFU458749:RFV458752 RPQ458749:RPR458752 RZM458749:RZN458752 SJI458749:SJJ458752 STE458749:STF458752 TDA458749:TDB458752 TMW458749:TMX458752 TWS458749:TWT458752 UGO458749:UGP458752 UQK458749:UQL458752 VAG458749:VAH458752 VKC458749:VKD458752 VTY458749:VTZ458752 WDU458749:WDV458752 WNQ458749:WNR458752 WXM458749:WXN458752 BE524288:BF524291 LA524285:LB524288 UW524285:UX524288 AES524285:AET524288 AOO524285:AOP524288 AYK524285:AYL524288 BIG524285:BIH524288 BSC524285:BSD524288 CBY524285:CBZ524288 CLU524285:CLV524288 CVQ524285:CVR524288 DFM524285:DFN524288 DPI524285:DPJ524288 DZE524285:DZF524288 EJA524285:EJB524288 ESW524285:ESX524288 FCS524285:FCT524288 FMO524285:FMP524288 FWK524285:FWL524288 GGG524285:GGH524288 GQC524285:GQD524288 GZY524285:GZZ524288 HJU524285:HJV524288 HTQ524285:HTR524288 IDM524285:IDN524288 INI524285:INJ524288 IXE524285:IXF524288 JHA524285:JHB524288 JQW524285:JQX524288 KAS524285:KAT524288 KKO524285:KKP524288 KUK524285:KUL524288 LEG524285:LEH524288 LOC524285:LOD524288 LXY524285:LXZ524288 MHU524285:MHV524288 MRQ524285:MRR524288 NBM524285:NBN524288 NLI524285:NLJ524288 NVE524285:NVF524288 OFA524285:OFB524288 OOW524285:OOX524288 OYS524285:OYT524288 PIO524285:PIP524288 PSK524285:PSL524288 QCG524285:QCH524288 QMC524285:QMD524288 QVY524285:QVZ524288 RFU524285:RFV524288 RPQ524285:RPR524288 RZM524285:RZN524288 SJI524285:SJJ524288 STE524285:STF524288 TDA524285:TDB524288 TMW524285:TMX524288 TWS524285:TWT524288 UGO524285:UGP524288 UQK524285:UQL524288 VAG524285:VAH524288 VKC524285:VKD524288 VTY524285:VTZ524288 WDU524285:WDV524288 WNQ524285:WNR524288 WXM524285:WXN524288 BE589824:BF589827 LA589821:LB589824 UW589821:UX589824 AES589821:AET589824 AOO589821:AOP589824 AYK589821:AYL589824 BIG589821:BIH589824 BSC589821:BSD589824 CBY589821:CBZ589824 CLU589821:CLV589824 CVQ589821:CVR589824 DFM589821:DFN589824 DPI589821:DPJ589824 DZE589821:DZF589824 EJA589821:EJB589824 ESW589821:ESX589824 FCS589821:FCT589824 FMO589821:FMP589824 FWK589821:FWL589824 GGG589821:GGH589824 GQC589821:GQD589824 GZY589821:GZZ589824 HJU589821:HJV589824 HTQ589821:HTR589824 IDM589821:IDN589824 INI589821:INJ589824 IXE589821:IXF589824 JHA589821:JHB589824 JQW589821:JQX589824 KAS589821:KAT589824 KKO589821:KKP589824 KUK589821:KUL589824 LEG589821:LEH589824 LOC589821:LOD589824 LXY589821:LXZ589824 MHU589821:MHV589824 MRQ589821:MRR589824 NBM589821:NBN589824 NLI589821:NLJ589824 NVE589821:NVF589824 OFA589821:OFB589824 OOW589821:OOX589824 OYS589821:OYT589824 PIO589821:PIP589824 PSK589821:PSL589824 QCG589821:QCH589824 QMC589821:QMD589824 QVY589821:QVZ589824 RFU589821:RFV589824 RPQ589821:RPR589824 RZM589821:RZN589824 SJI589821:SJJ589824 STE589821:STF589824 TDA589821:TDB589824 TMW589821:TMX589824 TWS589821:TWT589824 UGO589821:UGP589824 UQK589821:UQL589824 VAG589821:VAH589824 VKC589821:VKD589824 VTY589821:VTZ589824 WDU589821:WDV589824 WNQ589821:WNR589824 WXM589821:WXN589824 BE655360:BF655363 LA655357:LB655360 UW655357:UX655360 AES655357:AET655360 AOO655357:AOP655360 AYK655357:AYL655360 BIG655357:BIH655360 BSC655357:BSD655360 CBY655357:CBZ655360 CLU655357:CLV655360 CVQ655357:CVR655360 DFM655357:DFN655360 DPI655357:DPJ655360 DZE655357:DZF655360 EJA655357:EJB655360 ESW655357:ESX655360 FCS655357:FCT655360 FMO655357:FMP655360 FWK655357:FWL655360 GGG655357:GGH655360 GQC655357:GQD655360 GZY655357:GZZ655360 HJU655357:HJV655360 HTQ655357:HTR655360 IDM655357:IDN655360 INI655357:INJ655360 IXE655357:IXF655360 JHA655357:JHB655360 JQW655357:JQX655360 KAS655357:KAT655360 KKO655357:KKP655360 KUK655357:KUL655360 LEG655357:LEH655360 LOC655357:LOD655360 LXY655357:LXZ655360 MHU655357:MHV655360 MRQ655357:MRR655360 NBM655357:NBN655360 NLI655357:NLJ655360 NVE655357:NVF655360 OFA655357:OFB655360 OOW655357:OOX655360 OYS655357:OYT655360 PIO655357:PIP655360 PSK655357:PSL655360 QCG655357:QCH655360 QMC655357:QMD655360 QVY655357:QVZ655360 RFU655357:RFV655360 RPQ655357:RPR655360 RZM655357:RZN655360 SJI655357:SJJ655360 STE655357:STF655360 TDA655357:TDB655360 TMW655357:TMX655360 TWS655357:TWT655360 UGO655357:UGP655360 UQK655357:UQL655360 VAG655357:VAH655360 VKC655357:VKD655360 VTY655357:VTZ655360 WDU655357:WDV655360 WNQ655357:WNR655360 WXM655357:WXN655360 BE720896:BF720899 LA720893:LB720896 UW720893:UX720896 AES720893:AET720896 AOO720893:AOP720896 AYK720893:AYL720896 BIG720893:BIH720896 BSC720893:BSD720896 CBY720893:CBZ720896 CLU720893:CLV720896 CVQ720893:CVR720896 DFM720893:DFN720896 DPI720893:DPJ720896 DZE720893:DZF720896 EJA720893:EJB720896 ESW720893:ESX720896 FCS720893:FCT720896 FMO720893:FMP720896 FWK720893:FWL720896 GGG720893:GGH720896 GQC720893:GQD720896 GZY720893:GZZ720896 HJU720893:HJV720896 HTQ720893:HTR720896 IDM720893:IDN720896 INI720893:INJ720896 IXE720893:IXF720896 JHA720893:JHB720896 JQW720893:JQX720896 KAS720893:KAT720896 KKO720893:KKP720896 KUK720893:KUL720896 LEG720893:LEH720896 LOC720893:LOD720896 LXY720893:LXZ720896 MHU720893:MHV720896 MRQ720893:MRR720896 NBM720893:NBN720896 NLI720893:NLJ720896 NVE720893:NVF720896 OFA720893:OFB720896 OOW720893:OOX720896 OYS720893:OYT720896 PIO720893:PIP720896 PSK720893:PSL720896 QCG720893:QCH720896 QMC720893:QMD720896 QVY720893:QVZ720896 RFU720893:RFV720896 RPQ720893:RPR720896 RZM720893:RZN720896 SJI720893:SJJ720896 STE720893:STF720896 TDA720893:TDB720896 TMW720893:TMX720896 TWS720893:TWT720896 UGO720893:UGP720896 UQK720893:UQL720896 VAG720893:VAH720896 VKC720893:VKD720896 VTY720893:VTZ720896 WDU720893:WDV720896 WNQ720893:WNR720896 WXM720893:WXN720896 BE786432:BF786435 LA786429:LB786432 UW786429:UX786432 AES786429:AET786432 AOO786429:AOP786432 AYK786429:AYL786432 BIG786429:BIH786432 BSC786429:BSD786432 CBY786429:CBZ786432 CLU786429:CLV786432 CVQ786429:CVR786432 DFM786429:DFN786432 DPI786429:DPJ786432 DZE786429:DZF786432 EJA786429:EJB786432 ESW786429:ESX786432 FCS786429:FCT786432 FMO786429:FMP786432 FWK786429:FWL786432 GGG786429:GGH786432 GQC786429:GQD786432 GZY786429:GZZ786432 HJU786429:HJV786432 HTQ786429:HTR786432 IDM786429:IDN786432 INI786429:INJ786432 IXE786429:IXF786432 JHA786429:JHB786432 JQW786429:JQX786432 KAS786429:KAT786432 KKO786429:KKP786432 KUK786429:KUL786432 LEG786429:LEH786432 LOC786429:LOD786432 LXY786429:LXZ786432 MHU786429:MHV786432 MRQ786429:MRR786432 NBM786429:NBN786432 NLI786429:NLJ786432 NVE786429:NVF786432 OFA786429:OFB786432 OOW786429:OOX786432 OYS786429:OYT786432 PIO786429:PIP786432 PSK786429:PSL786432 QCG786429:QCH786432 QMC786429:QMD786432 QVY786429:QVZ786432 RFU786429:RFV786432 RPQ786429:RPR786432 RZM786429:RZN786432 SJI786429:SJJ786432 STE786429:STF786432 TDA786429:TDB786432 TMW786429:TMX786432 TWS786429:TWT786432 UGO786429:UGP786432 UQK786429:UQL786432 VAG786429:VAH786432 VKC786429:VKD786432 VTY786429:VTZ786432 WDU786429:WDV786432 WNQ786429:WNR786432 WXM786429:WXN786432 BE851968:BF851971 LA851965:LB851968 UW851965:UX851968 AES851965:AET851968 AOO851965:AOP851968 AYK851965:AYL851968 BIG851965:BIH851968 BSC851965:BSD851968 CBY851965:CBZ851968 CLU851965:CLV851968 CVQ851965:CVR851968 DFM851965:DFN851968 DPI851965:DPJ851968 DZE851965:DZF851968 EJA851965:EJB851968 ESW851965:ESX851968 FCS851965:FCT851968 FMO851965:FMP851968 FWK851965:FWL851968 GGG851965:GGH851968 GQC851965:GQD851968 GZY851965:GZZ851968 HJU851965:HJV851968 HTQ851965:HTR851968 IDM851965:IDN851968 INI851965:INJ851968 IXE851965:IXF851968 JHA851965:JHB851968 JQW851965:JQX851968 KAS851965:KAT851968 KKO851965:KKP851968 KUK851965:KUL851968 LEG851965:LEH851968 LOC851965:LOD851968 LXY851965:LXZ851968 MHU851965:MHV851968 MRQ851965:MRR851968 NBM851965:NBN851968 NLI851965:NLJ851968 NVE851965:NVF851968 OFA851965:OFB851968 OOW851965:OOX851968 OYS851965:OYT851968 PIO851965:PIP851968 PSK851965:PSL851968 QCG851965:QCH851968 QMC851965:QMD851968 QVY851965:QVZ851968 RFU851965:RFV851968 RPQ851965:RPR851968 RZM851965:RZN851968 SJI851965:SJJ851968 STE851965:STF851968 TDA851965:TDB851968 TMW851965:TMX851968 TWS851965:TWT851968 UGO851965:UGP851968 UQK851965:UQL851968 VAG851965:VAH851968 VKC851965:VKD851968 VTY851965:VTZ851968 WDU851965:WDV851968 WNQ851965:WNR851968 WXM851965:WXN851968 BE917504:BF917507 LA917501:LB917504 UW917501:UX917504 AES917501:AET917504 AOO917501:AOP917504 AYK917501:AYL917504 BIG917501:BIH917504 BSC917501:BSD917504 CBY917501:CBZ917504 CLU917501:CLV917504 CVQ917501:CVR917504 DFM917501:DFN917504 DPI917501:DPJ917504 DZE917501:DZF917504 EJA917501:EJB917504 ESW917501:ESX917504 FCS917501:FCT917504 FMO917501:FMP917504 FWK917501:FWL917504 GGG917501:GGH917504 GQC917501:GQD917504 GZY917501:GZZ917504 HJU917501:HJV917504 HTQ917501:HTR917504 IDM917501:IDN917504 INI917501:INJ917504 IXE917501:IXF917504 JHA917501:JHB917504 JQW917501:JQX917504 KAS917501:KAT917504 KKO917501:KKP917504 KUK917501:KUL917504 LEG917501:LEH917504 LOC917501:LOD917504 LXY917501:LXZ917504 MHU917501:MHV917504 MRQ917501:MRR917504 NBM917501:NBN917504 NLI917501:NLJ917504 NVE917501:NVF917504 OFA917501:OFB917504 OOW917501:OOX917504 OYS917501:OYT917504 PIO917501:PIP917504 PSK917501:PSL917504 QCG917501:QCH917504 QMC917501:QMD917504 QVY917501:QVZ917504 RFU917501:RFV917504 RPQ917501:RPR917504 RZM917501:RZN917504 SJI917501:SJJ917504 STE917501:STF917504 TDA917501:TDB917504 TMW917501:TMX917504 TWS917501:TWT917504 UGO917501:UGP917504 UQK917501:UQL917504 VAG917501:VAH917504 VKC917501:VKD917504 VTY917501:VTZ917504 WDU917501:WDV917504 WNQ917501:WNR917504 WXM917501:WXN917504 BE983040:BF983043 LA983037:LB983040 UW983037:UX983040 AES983037:AET983040 AOO983037:AOP983040 AYK983037:AYL983040 BIG983037:BIH983040 BSC983037:BSD983040 CBY983037:CBZ983040 CLU983037:CLV983040 CVQ983037:CVR983040 DFM983037:DFN983040 DPI983037:DPJ983040 DZE983037:DZF983040 EJA983037:EJB983040 ESW983037:ESX983040 FCS983037:FCT983040 FMO983037:FMP983040 FWK983037:FWL983040 GGG983037:GGH983040 GQC983037:GQD983040 GZY983037:GZZ983040 HJU983037:HJV983040 HTQ983037:HTR983040 IDM983037:IDN983040 INI983037:INJ983040 IXE983037:IXF983040 JHA983037:JHB983040 JQW983037:JQX983040 KAS983037:KAT983040 KKO983037:KKP983040 KUK983037:KUL983040 LEG983037:LEH983040 LOC983037:LOD983040 LXY983037:LXZ983040 MHU983037:MHV983040 MRQ983037:MRR983040 NBM983037:NBN983040 NLI983037:NLJ983040 NVE983037:NVF983040 OFA983037:OFB983040 OOW983037:OOX983040 OYS983037:OYT983040 PIO983037:PIP983040 PSK983037:PSL983040 QCG983037:QCH983040 QMC983037:QMD983040 QVY983037:QVZ983040 RFU983037:RFV983040 RPQ983037:RPR983040 RZM983037:RZN983040 SJI983037:SJJ983040 STE983037:STF983040 TDA983037:TDB983040 TMW983037:TMX983040 TWS983037:TWT983040 UGO983037:UGP983040 UQK983037:UQL983040 VAG983037:VAH983040 VKC983037:VKD983040 VTY983037:VTZ983040 WDU983037:WDV983040 WNQ983037:WNR983040 WXM983037:WXN983040 WNF983037:WNG983040 O65536:P65539 KE65533:KF65536 UA65533:UB65536 ADW65533:ADX65536 ANS65533:ANT65536 AXO65533:AXP65536 BHK65533:BHL65536 BRG65533:BRH65536 CBC65533:CBD65536 CKY65533:CKZ65536 CUU65533:CUV65536 DEQ65533:DER65536 DOM65533:DON65536 DYI65533:DYJ65536 EIE65533:EIF65536 ESA65533:ESB65536 FBW65533:FBX65536 FLS65533:FLT65536 FVO65533:FVP65536 GFK65533:GFL65536 GPG65533:GPH65536 GZC65533:GZD65536 HIY65533:HIZ65536 HSU65533:HSV65536 ICQ65533:ICR65536 IMM65533:IMN65536 IWI65533:IWJ65536 JGE65533:JGF65536 JQA65533:JQB65536 JZW65533:JZX65536 KJS65533:KJT65536 KTO65533:KTP65536 LDK65533:LDL65536 LNG65533:LNH65536 LXC65533:LXD65536 MGY65533:MGZ65536 MQU65533:MQV65536 NAQ65533:NAR65536 NKM65533:NKN65536 NUI65533:NUJ65536 OEE65533:OEF65536 OOA65533:OOB65536 OXW65533:OXX65536 PHS65533:PHT65536 PRO65533:PRP65536 QBK65533:QBL65536 QLG65533:QLH65536 QVC65533:QVD65536 REY65533:REZ65536 ROU65533:ROV65536 RYQ65533:RYR65536 SIM65533:SIN65536 SSI65533:SSJ65536 TCE65533:TCF65536 TMA65533:TMB65536 TVW65533:TVX65536 UFS65533:UFT65536 UPO65533:UPP65536 UZK65533:UZL65536 VJG65533:VJH65536 VTC65533:VTD65536 WCY65533:WCZ65536 WMU65533:WMV65536 WWQ65533:WWR65536 O131072:P131075 KE131069:KF131072 UA131069:UB131072 ADW131069:ADX131072 ANS131069:ANT131072 AXO131069:AXP131072 BHK131069:BHL131072 BRG131069:BRH131072 CBC131069:CBD131072 CKY131069:CKZ131072 CUU131069:CUV131072 DEQ131069:DER131072 DOM131069:DON131072 DYI131069:DYJ131072 EIE131069:EIF131072 ESA131069:ESB131072 FBW131069:FBX131072 FLS131069:FLT131072 FVO131069:FVP131072 GFK131069:GFL131072 GPG131069:GPH131072 GZC131069:GZD131072 HIY131069:HIZ131072 HSU131069:HSV131072 ICQ131069:ICR131072 IMM131069:IMN131072 IWI131069:IWJ131072 JGE131069:JGF131072 JQA131069:JQB131072 JZW131069:JZX131072 KJS131069:KJT131072 KTO131069:KTP131072 LDK131069:LDL131072 LNG131069:LNH131072 LXC131069:LXD131072 MGY131069:MGZ131072 MQU131069:MQV131072 NAQ131069:NAR131072 NKM131069:NKN131072 NUI131069:NUJ131072 OEE131069:OEF131072 OOA131069:OOB131072 OXW131069:OXX131072 PHS131069:PHT131072 PRO131069:PRP131072 QBK131069:QBL131072 QLG131069:QLH131072 QVC131069:QVD131072 REY131069:REZ131072 ROU131069:ROV131072 RYQ131069:RYR131072 SIM131069:SIN131072 SSI131069:SSJ131072 TCE131069:TCF131072 TMA131069:TMB131072 TVW131069:TVX131072 UFS131069:UFT131072 UPO131069:UPP131072 UZK131069:UZL131072 VJG131069:VJH131072 VTC131069:VTD131072 WCY131069:WCZ131072 WMU131069:WMV131072 WWQ131069:WWR131072 O196608:P196611 KE196605:KF196608 UA196605:UB196608 ADW196605:ADX196608 ANS196605:ANT196608 AXO196605:AXP196608 BHK196605:BHL196608 BRG196605:BRH196608 CBC196605:CBD196608 CKY196605:CKZ196608 CUU196605:CUV196608 DEQ196605:DER196608 DOM196605:DON196608 DYI196605:DYJ196608 EIE196605:EIF196608 ESA196605:ESB196608 FBW196605:FBX196608 FLS196605:FLT196608 FVO196605:FVP196608 GFK196605:GFL196608 GPG196605:GPH196608 GZC196605:GZD196608 HIY196605:HIZ196608 HSU196605:HSV196608 ICQ196605:ICR196608 IMM196605:IMN196608 IWI196605:IWJ196608 JGE196605:JGF196608 JQA196605:JQB196608 JZW196605:JZX196608 KJS196605:KJT196608 KTO196605:KTP196608 LDK196605:LDL196608 LNG196605:LNH196608 LXC196605:LXD196608 MGY196605:MGZ196608 MQU196605:MQV196608 NAQ196605:NAR196608 NKM196605:NKN196608 NUI196605:NUJ196608 OEE196605:OEF196608 OOA196605:OOB196608 OXW196605:OXX196608 PHS196605:PHT196608 PRO196605:PRP196608 QBK196605:QBL196608 QLG196605:QLH196608 QVC196605:QVD196608 REY196605:REZ196608 ROU196605:ROV196608 RYQ196605:RYR196608 SIM196605:SIN196608 SSI196605:SSJ196608 TCE196605:TCF196608 TMA196605:TMB196608 TVW196605:TVX196608 UFS196605:UFT196608 UPO196605:UPP196608 UZK196605:UZL196608 VJG196605:VJH196608 VTC196605:VTD196608 WCY196605:WCZ196608 WMU196605:WMV196608 WWQ196605:WWR196608 O262144:P262147 KE262141:KF262144 UA262141:UB262144 ADW262141:ADX262144 ANS262141:ANT262144 AXO262141:AXP262144 BHK262141:BHL262144 BRG262141:BRH262144 CBC262141:CBD262144 CKY262141:CKZ262144 CUU262141:CUV262144 DEQ262141:DER262144 DOM262141:DON262144 DYI262141:DYJ262144 EIE262141:EIF262144 ESA262141:ESB262144 FBW262141:FBX262144 FLS262141:FLT262144 FVO262141:FVP262144 GFK262141:GFL262144 GPG262141:GPH262144 GZC262141:GZD262144 HIY262141:HIZ262144 HSU262141:HSV262144 ICQ262141:ICR262144 IMM262141:IMN262144 IWI262141:IWJ262144 JGE262141:JGF262144 JQA262141:JQB262144 JZW262141:JZX262144 KJS262141:KJT262144 KTO262141:KTP262144 LDK262141:LDL262144 LNG262141:LNH262144 LXC262141:LXD262144 MGY262141:MGZ262144 MQU262141:MQV262144 NAQ262141:NAR262144 NKM262141:NKN262144 NUI262141:NUJ262144 OEE262141:OEF262144 OOA262141:OOB262144 OXW262141:OXX262144 PHS262141:PHT262144 PRO262141:PRP262144 QBK262141:QBL262144 QLG262141:QLH262144 QVC262141:QVD262144 REY262141:REZ262144 ROU262141:ROV262144 RYQ262141:RYR262144 SIM262141:SIN262144 SSI262141:SSJ262144 TCE262141:TCF262144 TMA262141:TMB262144 TVW262141:TVX262144 UFS262141:UFT262144 UPO262141:UPP262144 UZK262141:UZL262144 VJG262141:VJH262144 VTC262141:VTD262144 WCY262141:WCZ262144 WMU262141:WMV262144 WWQ262141:WWR262144 O327680:P327683 KE327677:KF327680 UA327677:UB327680 ADW327677:ADX327680 ANS327677:ANT327680 AXO327677:AXP327680 BHK327677:BHL327680 BRG327677:BRH327680 CBC327677:CBD327680 CKY327677:CKZ327680 CUU327677:CUV327680 DEQ327677:DER327680 DOM327677:DON327680 DYI327677:DYJ327680 EIE327677:EIF327680 ESA327677:ESB327680 FBW327677:FBX327680 FLS327677:FLT327680 FVO327677:FVP327680 GFK327677:GFL327680 GPG327677:GPH327680 GZC327677:GZD327680 HIY327677:HIZ327680 HSU327677:HSV327680 ICQ327677:ICR327680 IMM327677:IMN327680 IWI327677:IWJ327680 JGE327677:JGF327680 JQA327677:JQB327680 JZW327677:JZX327680 KJS327677:KJT327680 KTO327677:KTP327680 LDK327677:LDL327680 LNG327677:LNH327680 LXC327677:LXD327680 MGY327677:MGZ327680 MQU327677:MQV327680 NAQ327677:NAR327680 NKM327677:NKN327680 NUI327677:NUJ327680 OEE327677:OEF327680 OOA327677:OOB327680 OXW327677:OXX327680 PHS327677:PHT327680 PRO327677:PRP327680 QBK327677:QBL327680 QLG327677:QLH327680 QVC327677:QVD327680 REY327677:REZ327680 ROU327677:ROV327680 RYQ327677:RYR327680 SIM327677:SIN327680 SSI327677:SSJ327680 TCE327677:TCF327680 TMA327677:TMB327680 TVW327677:TVX327680 UFS327677:UFT327680 UPO327677:UPP327680 UZK327677:UZL327680 VJG327677:VJH327680 VTC327677:VTD327680 WCY327677:WCZ327680 WMU327677:WMV327680 WWQ327677:WWR327680 O393216:P393219 KE393213:KF393216 UA393213:UB393216 ADW393213:ADX393216 ANS393213:ANT393216 AXO393213:AXP393216 BHK393213:BHL393216 BRG393213:BRH393216 CBC393213:CBD393216 CKY393213:CKZ393216 CUU393213:CUV393216 DEQ393213:DER393216 DOM393213:DON393216 DYI393213:DYJ393216 EIE393213:EIF393216 ESA393213:ESB393216 FBW393213:FBX393216 FLS393213:FLT393216 FVO393213:FVP393216 GFK393213:GFL393216 GPG393213:GPH393216 GZC393213:GZD393216 HIY393213:HIZ393216 HSU393213:HSV393216 ICQ393213:ICR393216 IMM393213:IMN393216 IWI393213:IWJ393216 JGE393213:JGF393216 JQA393213:JQB393216 JZW393213:JZX393216 KJS393213:KJT393216 KTO393213:KTP393216 LDK393213:LDL393216 LNG393213:LNH393216 LXC393213:LXD393216 MGY393213:MGZ393216 MQU393213:MQV393216 NAQ393213:NAR393216 NKM393213:NKN393216 NUI393213:NUJ393216 OEE393213:OEF393216 OOA393213:OOB393216 OXW393213:OXX393216 PHS393213:PHT393216 PRO393213:PRP393216 QBK393213:QBL393216 QLG393213:QLH393216 QVC393213:QVD393216 REY393213:REZ393216 ROU393213:ROV393216 RYQ393213:RYR393216 SIM393213:SIN393216 SSI393213:SSJ393216 TCE393213:TCF393216 TMA393213:TMB393216 TVW393213:TVX393216 UFS393213:UFT393216 UPO393213:UPP393216 UZK393213:UZL393216 VJG393213:VJH393216 VTC393213:VTD393216 WCY393213:WCZ393216 WMU393213:WMV393216 WWQ393213:WWR393216 O458752:P458755 KE458749:KF458752 UA458749:UB458752 ADW458749:ADX458752 ANS458749:ANT458752 AXO458749:AXP458752 BHK458749:BHL458752 BRG458749:BRH458752 CBC458749:CBD458752 CKY458749:CKZ458752 CUU458749:CUV458752 DEQ458749:DER458752 DOM458749:DON458752 DYI458749:DYJ458752 EIE458749:EIF458752 ESA458749:ESB458752 FBW458749:FBX458752 FLS458749:FLT458752 FVO458749:FVP458752 GFK458749:GFL458752 GPG458749:GPH458752 GZC458749:GZD458752 HIY458749:HIZ458752 HSU458749:HSV458752 ICQ458749:ICR458752 IMM458749:IMN458752 IWI458749:IWJ458752 JGE458749:JGF458752 JQA458749:JQB458752 JZW458749:JZX458752 KJS458749:KJT458752 KTO458749:KTP458752 LDK458749:LDL458752 LNG458749:LNH458752 LXC458749:LXD458752 MGY458749:MGZ458752 MQU458749:MQV458752 NAQ458749:NAR458752 NKM458749:NKN458752 NUI458749:NUJ458752 OEE458749:OEF458752 OOA458749:OOB458752 OXW458749:OXX458752 PHS458749:PHT458752 PRO458749:PRP458752 QBK458749:QBL458752 QLG458749:QLH458752 QVC458749:QVD458752 REY458749:REZ458752 ROU458749:ROV458752 RYQ458749:RYR458752 SIM458749:SIN458752 SSI458749:SSJ458752 TCE458749:TCF458752 TMA458749:TMB458752 TVW458749:TVX458752 UFS458749:UFT458752 UPO458749:UPP458752 UZK458749:UZL458752 VJG458749:VJH458752 VTC458749:VTD458752 WCY458749:WCZ458752 WMU458749:WMV458752 WWQ458749:WWR458752 O524288:P524291 KE524285:KF524288 UA524285:UB524288 ADW524285:ADX524288 ANS524285:ANT524288 AXO524285:AXP524288 BHK524285:BHL524288 BRG524285:BRH524288 CBC524285:CBD524288 CKY524285:CKZ524288 CUU524285:CUV524288 DEQ524285:DER524288 DOM524285:DON524288 DYI524285:DYJ524288 EIE524285:EIF524288 ESA524285:ESB524288 FBW524285:FBX524288 FLS524285:FLT524288 FVO524285:FVP524288 GFK524285:GFL524288 GPG524285:GPH524288 GZC524285:GZD524288 HIY524285:HIZ524288 HSU524285:HSV524288 ICQ524285:ICR524288 IMM524285:IMN524288 IWI524285:IWJ524288 JGE524285:JGF524288 JQA524285:JQB524288 JZW524285:JZX524288 KJS524285:KJT524288 KTO524285:KTP524288 LDK524285:LDL524288 LNG524285:LNH524288 LXC524285:LXD524288 MGY524285:MGZ524288 MQU524285:MQV524288 NAQ524285:NAR524288 NKM524285:NKN524288 NUI524285:NUJ524288 OEE524285:OEF524288 OOA524285:OOB524288 OXW524285:OXX524288 PHS524285:PHT524288 PRO524285:PRP524288 QBK524285:QBL524288 QLG524285:QLH524288 QVC524285:QVD524288 REY524285:REZ524288 ROU524285:ROV524288 RYQ524285:RYR524288 SIM524285:SIN524288 SSI524285:SSJ524288 TCE524285:TCF524288 TMA524285:TMB524288 TVW524285:TVX524288 UFS524285:UFT524288 UPO524285:UPP524288 UZK524285:UZL524288 VJG524285:VJH524288 VTC524285:VTD524288 WCY524285:WCZ524288 WMU524285:WMV524288 WWQ524285:WWR524288 O589824:P589827 KE589821:KF589824 UA589821:UB589824 ADW589821:ADX589824 ANS589821:ANT589824 AXO589821:AXP589824 BHK589821:BHL589824 BRG589821:BRH589824 CBC589821:CBD589824 CKY589821:CKZ589824 CUU589821:CUV589824 DEQ589821:DER589824 DOM589821:DON589824 DYI589821:DYJ589824 EIE589821:EIF589824 ESA589821:ESB589824 FBW589821:FBX589824 FLS589821:FLT589824 FVO589821:FVP589824 GFK589821:GFL589824 GPG589821:GPH589824 GZC589821:GZD589824 HIY589821:HIZ589824 HSU589821:HSV589824 ICQ589821:ICR589824 IMM589821:IMN589824 IWI589821:IWJ589824 JGE589821:JGF589824 JQA589821:JQB589824 JZW589821:JZX589824 KJS589821:KJT589824 KTO589821:KTP589824 LDK589821:LDL589824 LNG589821:LNH589824 LXC589821:LXD589824 MGY589821:MGZ589824 MQU589821:MQV589824 NAQ589821:NAR589824 NKM589821:NKN589824 NUI589821:NUJ589824 OEE589821:OEF589824 OOA589821:OOB589824 OXW589821:OXX589824 PHS589821:PHT589824 PRO589821:PRP589824 QBK589821:QBL589824 QLG589821:QLH589824 QVC589821:QVD589824 REY589821:REZ589824 ROU589821:ROV589824 RYQ589821:RYR589824 SIM589821:SIN589824 SSI589821:SSJ589824 TCE589821:TCF589824 TMA589821:TMB589824 TVW589821:TVX589824 UFS589821:UFT589824 UPO589821:UPP589824 UZK589821:UZL589824 VJG589821:VJH589824 VTC589821:VTD589824 WCY589821:WCZ589824 WMU589821:WMV589824 WWQ589821:WWR589824 O655360:P655363 KE655357:KF655360 UA655357:UB655360 ADW655357:ADX655360 ANS655357:ANT655360 AXO655357:AXP655360 BHK655357:BHL655360 BRG655357:BRH655360 CBC655357:CBD655360 CKY655357:CKZ655360 CUU655357:CUV655360 DEQ655357:DER655360 DOM655357:DON655360 DYI655357:DYJ655360 EIE655357:EIF655360 ESA655357:ESB655360 FBW655357:FBX655360 FLS655357:FLT655360 FVO655357:FVP655360 GFK655357:GFL655360 GPG655357:GPH655360 GZC655357:GZD655360 HIY655357:HIZ655360 HSU655357:HSV655360 ICQ655357:ICR655360 IMM655357:IMN655360 IWI655357:IWJ655360 JGE655357:JGF655360 JQA655357:JQB655360 JZW655357:JZX655360 KJS655357:KJT655360 KTO655357:KTP655360 LDK655357:LDL655360 LNG655357:LNH655360 LXC655357:LXD655360 MGY655357:MGZ655360 MQU655357:MQV655360 NAQ655357:NAR655360 NKM655357:NKN655360 NUI655357:NUJ655360 OEE655357:OEF655360 OOA655357:OOB655360 OXW655357:OXX655360 PHS655357:PHT655360 PRO655357:PRP655360 QBK655357:QBL655360 QLG655357:QLH655360 QVC655357:QVD655360 REY655357:REZ655360 ROU655357:ROV655360 RYQ655357:RYR655360 SIM655357:SIN655360 SSI655357:SSJ655360 TCE655357:TCF655360 TMA655357:TMB655360 TVW655357:TVX655360 UFS655357:UFT655360 UPO655357:UPP655360 UZK655357:UZL655360 VJG655357:VJH655360 VTC655357:VTD655360 WCY655357:WCZ655360 WMU655357:WMV655360 WWQ655357:WWR655360 O720896:P720899 KE720893:KF720896 UA720893:UB720896 ADW720893:ADX720896 ANS720893:ANT720896 AXO720893:AXP720896 BHK720893:BHL720896 BRG720893:BRH720896 CBC720893:CBD720896 CKY720893:CKZ720896 CUU720893:CUV720896 DEQ720893:DER720896 DOM720893:DON720896 DYI720893:DYJ720896 EIE720893:EIF720896 ESA720893:ESB720896 FBW720893:FBX720896 FLS720893:FLT720896 FVO720893:FVP720896 GFK720893:GFL720896 GPG720893:GPH720896 GZC720893:GZD720896 HIY720893:HIZ720896 HSU720893:HSV720896 ICQ720893:ICR720896 IMM720893:IMN720896 IWI720893:IWJ720896 JGE720893:JGF720896 JQA720893:JQB720896 JZW720893:JZX720896 KJS720893:KJT720896 KTO720893:KTP720896 LDK720893:LDL720896 LNG720893:LNH720896 LXC720893:LXD720896 MGY720893:MGZ720896 MQU720893:MQV720896 NAQ720893:NAR720896 NKM720893:NKN720896 NUI720893:NUJ720896 OEE720893:OEF720896 OOA720893:OOB720896 OXW720893:OXX720896 PHS720893:PHT720896 PRO720893:PRP720896 QBK720893:QBL720896 QLG720893:QLH720896 QVC720893:QVD720896 REY720893:REZ720896 ROU720893:ROV720896 RYQ720893:RYR720896 SIM720893:SIN720896 SSI720893:SSJ720896 TCE720893:TCF720896 TMA720893:TMB720896 TVW720893:TVX720896 UFS720893:UFT720896 UPO720893:UPP720896 UZK720893:UZL720896 VJG720893:VJH720896 VTC720893:VTD720896 WCY720893:WCZ720896 WMU720893:WMV720896 WWQ720893:WWR720896 O786432:P786435 KE786429:KF786432 UA786429:UB786432 ADW786429:ADX786432 ANS786429:ANT786432 AXO786429:AXP786432 BHK786429:BHL786432 BRG786429:BRH786432 CBC786429:CBD786432 CKY786429:CKZ786432 CUU786429:CUV786432 DEQ786429:DER786432 DOM786429:DON786432 DYI786429:DYJ786432 EIE786429:EIF786432 ESA786429:ESB786432 FBW786429:FBX786432 FLS786429:FLT786432 FVO786429:FVP786432 GFK786429:GFL786432 GPG786429:GPH786432 GZC786429:GZD786432 HIY786429:HIZ786432 HSU786429:HSV786432 ICQ786429:ICR786432 IMM786429:IMN786432 IWI786429:IWJ786432 JGE786429:JGF786432 JQA786429:JQB786432 JZW786429:JZX786432 KJS786429:KJT786432 KTO786429:KTP786432 LDK786429:LDL786432 LNG786429:LNH786432 LXC786429:LXD786432 MGY786429:MGZ786432 MQU786429:MQV786432 NAQ786429:NAR786432 NKM786429:NKN786432 NUI786429:NUJ786432 OEE786429:OEF786432 OOA786429:OOB786432 OXW786429:OXX786432 PHS786429:PHT786432 PRO786429:PRP786432 QBK786429:QBL786432 QLG786429:QLH786432 QVC786429:QVD786432 REY786429:REZ786432 ROU786429:ROV786432 RYQ786429:RYR786432 SIM786429:SIN786432 SSI786429:SSJ786432 TCE786429:TCF786432 TMA786429:TMB786432 TVW786429:TVX786432 UFS786429:UFT786432 UPO786429:UPP786432 UZK786429:UZL786432 VJG786429:VJH786432 VTC786429:VTD786432 WCY786429:WCZ786432 WMU786429:WMV786432 WWQ786429:WWR786432 O851968:P851971 KE851965:KF851968 UA851965:UB851968 ADW851965:ADX851968 ANS851965:ANT851968 AXO851965:AXP851968 BHK851965:BHL851968 BRG851965:BRH851968 CBC851965:CBD851968 CKY851965:CKZ851968 CUU851965:CUV851968 DEQ851965:DER851968 DOM851965:DON851968 DYI851965:DYJ851968 EIE851965:EIF851968 ESA851965:ESB851968 FBW851965:FBX851968 FLS851965:FLT851968 FVO851965:FVP851968 GFK851965:GFL851968 GPG851965:GPH851968 GZC851965:GZD851968 HIY851965:HIZ851968 HSU851965:HSV851968 ICQ851965:ICR851968 IMM851965:IMN851968 IWI851965:IWJ851968 JGE851965:JGF851968 JQA851965:JQB851968 JZW851965:JZX851968 KJS851965:KJT851968 KTO851965:KTP851968 LDK851965:LDL851968 LNG851965:LNH851968 LXC851965:LXD851968 MGY851965:MGZ851968 MQU851965:MQV851968 NAQ851965:NAR851968 NKM851965:NKN851968 NUI851965:NUJ851968 OEE851965:OEF851968 OOA851965:OOB851968 OXW851965:OXX851968 PHS851965:PHT851968 PRO851965:PRP851968 QBK851965:QBL851968 QLG851965:QLH851968 QVC851965:QVD851968 REY851965:REZ851968 ROU851965:ROV851968 RYQ851965:RYR851968 SIM851965:SIN851968 SSI851965:SSJ851968 TCE851965:TCF851968 TMA851965:TMB851968 TVW851965:TVX851968 UFS851965:UFT851968 UPO851965:UPP851968 UZK851965:UZL851968 VJG851965:VJH851968 VTC851965:VTD851968 WCY851965:WCZ851968 WMU851965:WMV851968 WWQ851965:WWR851968 O917504:P917507 KE917501:KF917504 UA917501:UB917504 ADW917501:ADX917504 ANS917501:ANT917504 AXO917501:AXP917504 BHK917501:BHL917504 BRG917501:BRH917504 CBC917501:CBD917504 CKY917501:CKZ917504 CUU917501:CUV917504 DEQ917501:DER917504 DOM917501:DON917504 DYI917501:DYJ917504 EIE917501:EIF917504 ESA917501:ESB917504 FBW917501:FBX917504 FLS917501:FLT917504 FVO917501:FVP917504 GFK917501:GFL917504 GPG917501:GPH917504 GZC917501:GZD917504 HIY917501:HIZ917504 HSU917501:HSV917504 ICQ917501:ICR917504 IMM917501:IMN917504 IWI917501:IWJ917504 JGE917501:JGF917504 JQA917501:JQB917504 JZW917501:JZX917504 KJS917501:KJT917504 KTO917501:KTP917504 LDK917501:LDL917504 LNG917501:LNH917504 LXC917501:LXD917504 MGY917501:MGZ917504 MQU917501:MQV917504 NAQ917501:NAR917504 NKM917501:NKN917504 NUI917501:NUJ917504 OEE917501:OEF917504 OOA917501:OOB917504 OXW917501:OXX917504 PHS917501:PHT917504 PRO917501:PRP917504 QBK917501:QBL917504 QLG917501:QLH917504 QVC917501:QVD917504 REY917501:REZ917504 ROU917501:ROV917504 RYQ917501:RYR917504 SIM917501:SIN917504 SSI917501:SSJ917504 TCE917501:TCF917504 TMA917501:TMB917504 TVW917501:TVX917504 UFS917501:UFT917504 UPO917501:UPP917504 UZK917501:UZL917504 VJG917501:VJH917504 VTC917501:VTD917504 WCY917501:WCZ917504 WMU917501:WMV917504 WWQ917501:WWR917504 O983040:P983043 KE983037:KF983040 UA983037:UB983040 ADW983037:ADX983040 ANS983037:ANT983040 AXO983037:AXP983040 BHK983037:BHL983040 BRG983037:BRH983040 CBC983037:CBD983040 CKY983037:CKZ983040 CUU983037:CUV983040 DEQ983037:DER983040 DOM983037:DON983040 DYI983037:DYJ983040 EIE983037:EIF983040 ESA983037:ESB983040 FBW983037:FBX983040 FLS983037:FLT983040 FVO983037:FVP983040 GFK983037:GFL983040 GPG983037:GPH983040 GZC983037:GZD983040 HIY983037:HIZ983040 HSU983037:HSV983040 ICQ983037:ICR983040 IMM983037:IMN983040 IWI983037:IWJ983040 JGE983037:JGF983040 JQA983037:JQB983040 JZW983037:JZX983040 KJS983037:KJT983040 KTO983037:KTP983040 LDK983037:LDL983040 LNG983037:LNH983040 LXC983037:LXD983040 MGY983037:MGZ983040 MQU983037:MQV983040 NAQ983037:NAR983040 NKM983037:NKN983040 NUI983037:NUJ983040 OEE983037:OEF983040 OOA983037:OOB983040 OXW983037:OXX983040 PHS983037:PHT983040 PRO983037:PRP983040 QBK983037:QBL983040 QLG983037:QLH983040 QVC983037:QVD983040 REY983037:REZ983040 ROU983037:ROV983040 RYQ983037:RYR983040 SIM983037:SIN983040 SSI983037:SSJ983040 TCE983037:TCF983040 TMA983037:TMB983040 TVW983037:TVX983040 UFS983037:UFT983040 UPO983037:UPP983040 UZK983037:UZL983040 VJG983037:VJH983040 VTC983037:VTD983040 WCY983037:WCZ983040 WMU983037:WMV983040 WWQ983037:WWR983040 WXB983037:WXC983040 VTN983037:VTO983040 Z65536:AA65539 KP65533:KQ65536 UL65533:UM65536 AEH65533:AEI65536 AOD65533:AOE65536 AXZ65533:AYA65536 BHV65533:BHW65536 BRR65533:BRS65536 CBN65533:CBO65536 CLJ65533:CLK65536 CVF65533:CVG65536 DFB65533:DFC65536 DOX65533:DOY65536 DYT65533:DYU65536 EIP65533:EIQ65536 ESL65533:ESM65536 FCH65533:FCI65536 FMD65533:FME65536 FVZ65533:FWA65536 GFV65533:GFW65536 GPR65533:GPS65536 GZN65533:GZO65536 HJJ65533:HJK65536 HTF65533:HTG65536 IDB65533:IDC65536 IMX65533:IMY65536 IWT65533:IWU65536 JGP65533:JGQ65536 JQL65533:JQM65536 KAH65533:KAI65536 KKD65533:KKE65536 KTZ65533:KUA65536 LDV65533:LDW65536 LNR65533:LNS65536 LXN65533:LXO65536 MHJ65533:MHK65536 MRF65533:MRG65536 NBB65533:NBC65536 NKX65533:NKY65536 NUT65533:NUU65536 OEP65533:OEQ65536 OOL65533:OOM65536 OYH65533:OYI65536 PID65533:PIE65536 PRZ65533:PSA65536 QBV65533:QBW65536 QLR65533:QLS65536 QVN65533:QVO65536 RFJ65533:RFK65536 RPF65533:RPG65536 RZB65533:RZC65536 SIX65533:SIY65536 SST65533:SSU65536 TCP65533:TCQ65536 TML65533:TMM65536 TWH65533:TWI65536 UGD65533:UGE65536 UPZ65533:UQA65536 UZV65533:UZW65536 VJR65533:VJS65536 VTN65533:VTO65536 WDJ65533:WDK65536 WNF65533:WNG65536 WXB65533:WXC65536 Z131072:AA131075 KP131069:KQ131072 UL131069:UM131072 AEH131069:AEI131072 AOD131069:AOE131072 AXZ131069:AYA131072 BHV131069:BHW131072 BRR131069:BRS131072 CBN131069:CBO131072 CLJ131069:CLK131072 CVF131069:CVG131072 DFB131069:DFC131072 DOX131069:DOY131072 DYT131069:DYU131072 EIP131069:EIQ131072 ESL131069:ESM131072 FCH131069:FCI131072 FMD131069:FME131072 FVZ131069:FWA131072 GFV131069:GFW131072 GPR131069:GPS131072 GZN131069:GZO131072 HJJ131069:HJK131072 HTF131069:HTG131072 IDB131069:IDC131072 IMX131069:IMY131072 IWT131069:IWU131072 JGP131069:JGQ131072 JQL131069:JQM131072 KAH131069:KAI131072 KKD131069:KKE131072 KTZ131069:KUA131072 LDV131069:LDW131072 LNR131069:LNS131072 LXN131069:LXO131072 MHJ131069:MHK131072 MRF131069:MRG131072 NBB131069:NBC131072 NKX131069:NKY131072 NUT131069:NUU131072 OEP131069:OEQ131072 OOL131069:OOM131072 OYH131069:OYI131072 PID131069:PIE131072 PRZ131069:PSA131072 QBV131069:QBW131072 QLR131069:QLS131072 QVN131069:QVO131072 RFJ131069:RFK131072 RPF131069:RPG131072 RZB131069:RZC131072 SIX131069:SIY131072 SST131069:SSU131072 TCP131069:TCQ131072 TML131069:TMM131072 TWH131069:TWI131072 UGD131069:UGE131072 UPZ131069:UQA131072 UZV131069:UZW131072 VJR131069:VJS131072 VTN131069:VTO131072 WDJ131069:WDK131072 WNF131069:WNG131072 WXB131069:WXC131072 Z196608:AA196611 KP196605:KQ196608 UL196605:UM196608 AEH196605:AEI196608 AOD196605:AOE196608 AXZ196605:AYA196608 BHV196605:BHW196608 BRR196605:BRS196608 CBN196605:CBO196608 CLJ196605:CLK196608 CVF196605:CVG196608 DFB196605:DFC196608 DOX196605:DOY196608 DYT196605:DYU196608 EIP196605:EIQ196608 ESL196605:ESM196608 FCH196605:FCI196608 FMD196605:FME196608 FVZ196605:FWA196608 GFV196605:GFW196608 GPR196605:GPS196608 GZN196605:GZO196608 HJJ196605:HJK196608 HTF196605:HTG196608 IDB196605:IDC196608 IMX196605:IMY196608 IWT196605:IWU196608 JGP196605:JGQ196608 JQL196605:JQM196608 KAH196605:KAI196608 KKD196605:KKE196608 KTZ196605:KUA196608 LDV196605:LDW196608 LNR196605:LNS196608 LXN196605:LXO196608 MHJ196605:MHK196608 MRF196605:MRG196608 NBB196605:NBC196608 NKX196605:NKY196608 NUT196605:NUU196608 OEP196605:OEQ196608 OOL196605:OOM196608 OYH196605:OYI196608 PID196605:PIE196608 PRZ196605:PSA196608 QBV196605:QBW196608 QLR196605:QLS196608 QVN196605:QVO196608 RFJ196605:RFK196608 RPF196605:RPG196608 RZB196605:RZC196608 SIX196605:SIY196608 SST196605:SSU196608 TCP196605:TCQ196608 TML196605:TMM196608 TWH196605:TWI196608 UGD196605:UGE196608 UPZ196605:UQA196608 UZV196605:UZW196608 VJR196605:VJS196608 VTN196605:VTO196608 WDJ196605:WDK196608 WNF196605:WNG196608 WXB196605:WXC196608 Z262144:AA262147 KP262141:KQ262144 UL262141:UM262144 AEH262141:AEI262144 AOD262141:AOE262144 AXZ262141:AYA262144 BHV262141:BHW262144 BRR262141:BRS262144 CBN262141:CBO262144 CLJ262141:CLK262144 CVF262141:CVG262144 DFB262141:DFC262144 DOX262141:DOY262144 DYT262141:DYU262144 EIP262141:EIQ262144 ESL262141:ESM262144 FCH262141:FCI262144 FMD262141:FME262144 FVZ262141:FWA262144 GFV262141:GFW262144 GPR262141:GPS262144 GZN262141:GZO262144 HJJ262141:HJK262144 HTF262141:HTG262144 IDB262141:IDC262144 IMX262141:IMY262144 IWT262141:IWU262144 JGP262141:JGQ262144 JQL262141:JQM262144 KAH262141:KAI262144 KKD262141:KKE262144 KTZ262141:KUA262144 LDV262141:LDW262144 LNR262141:LNS262144 LXN262141:LXO262144 MHJ262141:MHK262144 MRF262141:MRG262144 NBB262141:NBC262144 NKX262141:NKY262144 NUT262141:NUU262144 OEP262141:OEQ262144 OOL262141:OOM262144 OYH262141:OYI262144 PID262141:PIE262144 PRZ262141:PSA262144 QBV262141:QBW262144 QLR262141:QLS262144 QVN262141:QVO262144 RFJ262141:RFK262144 RPF262141:RPG262144 RZB262141:RZC262144 SIX262141:SIY262144 SST262141:SSU262144 TCP262141:TCQ262144 TML262141:TMM262144 TWH262141:TWI262144 UGD262141:UGE262144 UPZ262141:UQA262144 UZV262141:UZW262144 VJR262141:VJS262144 VTN262141:VTO262144 WDJ262141:WDK262144 WNF262141:WNG262144 WXB262141:WXC262144 Z327680:AA327683 KP327677:KQ327680 UL327677:UM327680 AEH327677:AEI327680 AOD327677:AOE327680 AXZ327677:AYA327680 BHV327677:BHW327680 BRR327677:BRS327680 CBN327677:CBO327680 CLJ327677:CLK327680 CVF327677:CVG327680 DFB327677:DFC327680 DOX327677:DOY327680 DYT327677:DYU327680 EIP327677:EIQ327680 ESL327677:ESM327680 FCH327677:FCI327680 FMD327677:FME327680 FVZ327677:FWA327680 GFV327677:GFW327680 GPR327677:GPS327680 GZN327677:GZO327680 HJJ327677:HJK327680 HTF327677:HTG327680 IDB327677:IDC327680 IMX327677:IMY327680 IWT327677:IWU327680 JGP327677:JGQ327680 JQL327677:JQM327680 KAH327677:KAI327680 KKD327677:KKE327680 KTZ327677:KUA327680 LDV327677:LDW327680 LNR327677:LNS327680 LXN327677:LXO327680 MHJ327677:MHK327680 MRF327677:MRG327680 NBB327677:NBC327680 NKX327677:NKY327680 NUT327677:NUU327680 OEP327677:OEQ327680 OOL327677:OOM327680 OYH327677:OYI327680 PID327677:PIE327680 PRZ327677:PSA327680 QBV327677:QBW327680 QLR327677:QLS327680 QVN327677:QVO327680 RFJ327677:RFK327680 RPF327677:RPG327680 RZB327677:RZC327680 SIX327677:SIY327680 SST327677:SSU327680 TCP327677:TCQ327680 TML327677:TMM327680 TWH327677:TWI327680 UGD327677:UGE327680 UPZ327677:UQA327680 UZV327677:UZW327680 VJR327677:VJS327680 VTN327677:VTO327680 WDJ327677:WDK327680 WNF327677:WNG327680 WXB327677:WXC327680 Z393216:AA393219 KP393213:KQ393216 UL393213:UM393216 AEH393213:AEI393216 AOD393213:AOE393216 AXZ393213:AYA393216 BHV393213:BHW393216 BRR393213:BRS393216 CBN393213:CBO393216 CLJ393213:CLK393216 CVF393213:CVG393216 DFB393213:DFC393216 DOX393213:DOY393216 DYT393213:DYU393216 EIP393213:EIQ393216 ESL393213:ESM393216 FCH393213:FCI393216 FMD393213:FME393216 FVZ393213:FWA393216 GFV393213:GFW393216 GPR393213:GPS393216 GZN393213:GZO393216 HJJ393213:HJK393216 HTF393213:HTG393216 IDB393213:IDC393216 IMX393213:IMY393216 IWT393213:IWU393216 JGP393213:JGQ393216 JQL393213:JQM393216 KAH393213:KAI393216 KKD393213:KKE393216 KTZ393213:KUA393216 LDV393213:LDW393216 LNR393213:LNS393216 LXN393213:LXO393216 MHJ393213:MHK393216 MRF393213:MRG393216 NBB393213:NBC393216 NKX393213:NKY393216 NUT393213:NUU393216 OEP393213:OEQ393216 OOL393213:OOM393216 OYH393213:OYI393216 PID393213:PIE393216 PRZ393213:PSA393216 QBV393213:QBW393216 QLR393213:QLS393216 QVN393213:QVO393216 RFJ393213:RFK393216 RPF393213:RPG393216 RZB393213:RZC393216 SIX393213:SIY393216 SST393213:SSU393216 TCP393213:TCQ393216 TML393213:TMM393216 TWH393213:TWI393216 UGD393213:UGE393216 UPZ393213:UQA393216 UZV393213:UZW393216 VJR393213:VJS393216 VTN393213:VTO393216 WDJ393213:WDK393216 WNF393213:WNG393216 WXB393213:WXC393216 Z458752:AA458755 KP458749:KQ458752 UL458749:UM458752 AEH458749:AEI458752 AOD458749:AOE458752 AXZ458749:AYA458752 BHV458749:BHW458752 BRR458749:BRS458752 CBN458749:CBO458752 CLJ458749:CLK458752 CVF458749:CVG458752 DFB458749:DFC458752 DOX458749:DOY458752 DYT458749:DYU458752 EIP458749:EIQ458752 ESL458749:ESM458752 FCH458749:FCI458752 FMD458749:FME458752 FVZ458749:FWA458752 GFV458749:GFW458752 GPR458749:GPS458752 GZN458749:GZO458752 HJJ458749:HJK458752 HTF458749:HTG458752 IDB458749:IDC458752 IMX458749:IMY458752 IWT458749:IWU458752 JGP458749:JGQ458752 JQL458749:JQM458752 KAH458749:KAI458752 KKD458749:KKE458752 KTZ458749:KUA458752 LDV458749:LDW458752 LNR458749:LNS458752 LXN458749:LXO458752 MHJ458749:MHK458752 MRF458749:MRG458752 NBB458749:NBC458752 NKX458749:NKY458752 NUT458749:NUU458752 OEP458749:OEQ458752 OOL458749:OOM458752 OYH458749:OYI458752 PID458749:PIE458752 PRZ458749:PSA458752 QBV458749:QBW458752 QLR458749:QLS458752 QVN458749:QVO458752 RFJ458749:RFK458752 RPF458749:RPG458752 RZB458749:RZC458752 SIX458749:SIY458752 SST458749:SSU458752 TCP458749:TCQ458752 TML458749:TMM458752 TWH458749:TWI458752 UGD458749:UGE458752 UPZ458749:UQA458752 UZV458749:UZW458752 VJR458749:VJS458752 VTN458749:VTO458752 WDJ458749:WDK458752 WNF458749:WNG458752 WXB458749:WXC458752 Z524288:AA524291 KP524285:KQ524288 UL524285:UM524288 AEH524285:AEI524288 AOD524285:AOE524288 AXZ524285:AYA524288 BHV524285:BHW524288 BRR524285:BRS524288 CBN524285:CBO524288 CLJ524285:CLK524288 CVF524285:CVG524288 DFB524285:DFC524288 DOX524285:DOY524288 DYT524285:DYU524288 EIP524285:EIQ524288 ESL524285:ESM524288 FCH524285:FCI524288 FMD524285:FME524288 FVZ524285:FWA524288 GFV524285:GFW524288 GPR524285:GPS524288 GZN524285:GZO524288 HJJ524285:HJK524288 HTF524285:HTG524288 IDB524285:IDC524288 IMX524285:IMY524288 IWT524285:IWU524288 JGP524285:JGQ524288 JQL524285:JQM524288 KAH524285:KAI524288 KKD524285:KKE524288 KTZ524285:KUA524288 LDV524285:LDW524288 LNR524285:LNS524288 LXN524285:LXO524288 MHJ524285:MHK524288 MRF524285:MRG524288 NBB524285:NBC524288 NKX524285:NKY524288 NUT524285:NUU524288 OEP524285:OEQ524288 OOL524285:OOM524288 OYH524285:OYI524288 PID524285:PIE524288 PRZ524285:PSA524288 QBV524285:QBW524288 QLR524285:QLS524288 QVN524285:QVO524288 RFJ524285:RFK524288 RPF524285:RPG524288 RZB524285:RZC524288 SIX524285:SIY524288 SST524285:SSU524288 TCP524285:TCQ524288 TML524285:TMM524288 TWH524285:TWI524288 UGD524285:UGE524288 UPZ524285:UQA524288 UZV524285:UZW524288 VJR524285:VJS524288 VTN524285:VTO524288 WDJ524285:WDK524288 WNF524285:WNG524288 WXB524285:WXC524288 Z589824:AA589827 KP589821:KQ589824 UL589821:UM589824 AEH589821:AEI589824 AOD589821:AOE589824 AXZ589821:AYA589824 BHV589821:BHW589824 BRR589821:BRS589824 CBN589821:CBO589824 CLJ589821:CLK589824 CVF589821:CVG589824 DFB589821:DFC589824 DOX589821:DOY589824 DYT589821:DYU589824 EIP589821:EIQ589824 ESL589821:ESM589824 FCH589821:FCI589824 FMD589821:FME589824 FVZ589821:FWA589824 GFV589821:GFW589824 GPR589821:GPS589824 GZN589821:GZO589824 HJJ589821:HJK589824 HTF589821:HTG589824 IDB589821:IDC589824 IMX589821:IMY589824 IWT589821:IWU589824 JGP589821:JGQ589824 JQL589821:JQM589824 KAH589821:KAI589824 KKD589821:KKE589824 KTZ589821:KUA589824 LDV589821:LDW589824 LNR589821:LNS589824 LXN589821:LXO589824 MHJ589821:MHK589824 MRF589821:MRG589824 NBB589821:NBC589824 NKX589821:NKY589824 NUT589821:NUU589824 OEP589821:OEQ589824 OOL589821:OOM589824 OYH589821:OYI589824 PID589821:PIE589824 PRZ589821:PSA589824 QBV589821:QBW589824 QLR589821:QLS589824 QVN589821:QVO589824 RFJ589821:RFK589824 RPF589821:RPG589824 RZB589821:RZC589824 SIX589821:SIY589824 SST589821:SSU589824 TCP589821:TCQ589824 TML589821:TMM589824 TWH589821:TWI589824 UGD589821:UGE589824 UPZ589821:UQA589824 UZV589821:UZW589824 VJR589821:VJS589824 VTN589821:VTO589824 WDJ589821:WDK589824 WNF589821:WNG589824 WXB589821:WXC589824 Z655360:AA655363 KP655357:KQ655360 UL655357:UM655360 AEH655357:AEI655360 AOD655357:AOE655360 AXZ655357:AYA655360 BHV655357:BHW655360 BRR655357:BRS655360 CBN655357:CBO655360 CLJ655357:CLK655360 CVF655357:CVG655360 DFB655357:DFC655360 DOX655357:DOY655360 DYT655357:DYU655360 EIP655357:EIQ655360 ESL655357:ESM655360 FCH655357:FCI655360 FMD655357:FME655360 FVZ655357:FWA655360 GFV655357:GFW655360 GPR655357:GPS655360 GZN655357:GZO655360 HJJ655357:HJK655360 HTF655357:HTG655360 IDB655357:IDC655360 IMX655357:IMY655360 IWT655357:IWU655360 JGP655357:JGQ655360 JQL655357:JQM655360 KAH655357:KAI655360 KKD655357:KKE655360 KTZ655357:KUA655360 LDV655357:LDW655360 LNR655357:LNS655360 LXN655357:LXO655360 MHJ655357:MHK655360 MRF655357:MRG655360 NBB655357:NBC655360 NKX655357:NKY655360 NUT655357:NUU655360 OEP655357:OEQ655360 OOL655357:OOM655360 OYH655357:OYI655360 PID655357:PIE655360 PRZ655357:PSA655360 QBV655357:QBW655360 QLR655357:QLS655360 QVN655357:QVO655360 RFJ655357:RFK655360 RPF655357:RPG655360 RZB655357:RZC655360 SIX655357:SIY655360 SST655357:SSU655360 TCP655357:TCQ655360 TML655357:TMM655360 TWH655357:TWI655360 UGD655357:UGE655360 UPZ655357:UQA655360 UZV655357:UZW655360 VJR655357:VJS655360 VTN655357:VTO655360 WDJ655357:WDK655360 WNF655357:WNG655360 WXB655357:WXC655360 Z720896:AA720899 KP720893:KQ720896 UL720893:UM720896 AEH720893:AEI720896 AOD720893:AOE720896 AXZ720893:AYA720896 BHV720893:BHW720896 BRR720893:BRS720896 CBN720893:CBO720896 CLJ720893:CLK720896 CVF720893:CVG720896 DFB720893:DFC720896 DOX720893:DOY720896 DYT720893:DYU720896 EIP720893:EIQ720896 ESL720893:ESM720896 FCH720893:FCI720896 FMD720893:FME720896 FVZ720893:FWA720896 GFV720893:GFW720896 GPR720893:GPS720896 GZN720893:GZO720896 HJJ720893:HJK720896 HTF720893:HTG720896 IDB720893:IDC720896 IMX720893:IMY720896 IWT720893:IWU720896 JGP720893:JGQ720896 JQL720893:JQM720896 KAH720893:KAI720896 KKD720893:KKE720896 KTZ720893:KUA720896 LDV720893:LDW720896 LNR720893:LNS720896 LXN720893:LXO720896 MHJ720893:MHK720896 MRF720893:MRG720896 NBB720893:NBC720896 NKX720893:NKY720896 NUT720893:NUU720896 OEP720893:OEQ720896 OOL720893:OOM720896 OYH720893:OYI720896 PID720893:PIE720896 PRZ720893:PSA720896 QBV720893:QBW720896 QLR720893:QLS720896 QVN720893:QVO720896 RFJ720893:RFK720896 RPF720893:RPG720896 RZB720893:RZC720896 SIX720893:SIY720896 SST720893:SSU720896 TCP720893:TCQ720896 TML720893:TMM720896 TWH720893:TWI720896 UGD720893:UGE720896 UPZ720893:UQA720896 UZV720893:UZW720896 VJR720893:VJS720896 VTN720893:VTO720896 WDJ720893:WDK720896 WNF720893:WNG720896 WXB720893:WXC720896 Z786432:AA786435 KP786429:KQ786432 UL786429:UM786432 AEH786429:AEI786432 AOD786429:AOE786432 AXZ786429:AYA786432 BHV786429:BHW786432 BRR786429:BRS786432 CBN786429:CBO786432 CLJ786429:CLK786432 CVF786429:CVG786432 DFB786429:DFC786432 DOX786429:DOY786432 DYT786429:DYU786432 EIP786429:EIQ786432 ESL786429:ESM786432 FCH786429:FCI786432 FMD786429:FME786432 FVZ786429:FWA786432 GFV786429:GFW786432 GPR786429:GPS786432 GZN786429:GZO786432 HJJ786429:HJK786432 HTF786429:HTG786432 IDB786429:IDC786432 IMX786429:IMY786432 IWT786429:IWU786432 JGP786429:JGQ786432 JQL786429:JQM786432 KAH786429:KAI786432 KKD786429:KKE786432 KTZ786429:KUA786432 LDV786429:LDW786432 LNR786429:LNS786432 LXN786429:LXO786432 MHJ786429:MHK786432 MRF786429:MRG786432 NBB786429:NBC786432 NKX786429:NKY786432 NUT786429:NUU786432 OEP786429:OEQ786432 OOL786429:OOM786432 OYH786429:OYI786432 PID786429:PIE786432 PRZ786429:PSA786432 QBV786429:QBW786432 QLR786429:QLS786432 QVN786429:QVO786432 RFJ786429:RFK786432 RPF786429:RPG786432 RZB786429:RZC786432 SIX786429:SIY786432 SST786429:SSU786432 TCP786429:TCQ786432 TML786429:TMM786432 TWH786429:TWI786432 UGD786429:UGE786432 UPZ786429:UQA786432 UZV786429:UZW786432 VJR786429:VJS786432 VTN786429:VTO786432 WDJ786429:WDK786432 WNF786429:WNG786432 WXB786429:WXC786432 Z851968:AA851971 KP851965:KQ851968 UL851965:UM851968 AEH851965:AEI851968 AOD851965:AOE851968 AXZ851965:AYA851968 BHV851965:BHW851968 BRR851965:BRS851968 CBN851965:CBO851968 CLJ851965:CLK851968 CVF851965:CVG851968 DFB851965:DFC851968 DOX851965:DOY851968 DYT851965:DYU851968 EIP851965:EIQ851968 ESL851965:ESM851968 FCH851965:FCI851968 FMD851965:FME851968 FVZ851965:FWA851968 GFV851965:GFW851968 GPR851965:GPS851968 GZN851965:GZO851968 HJJ851965:HJK851968 HTF851965:HTG851968 IDB851965:IDC851968 IMX851965:IMY851968 IWT851965:IWU851968 JGP851965:JGQ851968 JQL851965:JQM851968 KAH851965:KAI851968 KKD851965:KKE851968 KTZ851965:KUA851968 LDV851965:LDW851968 LNR851965:LNS851968 LXN851965:LXO851968 MHJ851965:MHK851968 MRF851965:MRG851968 NBB851965:NBC851968 NKX851965:NKY851968 NUT851965:NUU851968 OEP851965:OEQ851968 OOL851965:OOM851968 OYH851965:OYI851968 PID851965:PIE851968 PRZ851965:PSA851968 QBV851965:QBW851968 QLR851965:QLS851968 QVN851965:QVO851968 RFJ851965:RFK851968 RPF851965:RPG851968 RZB851965:RZC851968 SIX851965:SIY851968 SST851965:SSU851968 TCP851965:TCQ851968 TML851965:TMM851968 TWH851965:TWI851968 UGD851965:UGE851968 UPZ851965:UQA851968 UZV851965:UZW851968 VJR851965:VJS851968 VTN851965:VTO851968 WDJ851965:WDK851968 WNF851965:WNG851968 WXB851965:WXC851968 Z917504:AA917507 KP917501:KQ917504 UL917501:UM917504 AEH917501:AEI917504 AOD917501:AOE917504 AXZ917501:AYA917504 BHV917501:BHW917504 BRR917501:BRS917504 CBN917501:CBO917504 CLJ917501:CLK917504 CVF917501:CVG917504 DFB917501:DFC917504 DOX917501:DOY917504 DYT917501:DYU917504 EIP917501:EIQ917504 ESL917501:ESM917504 FCH917501:FCI917504 FMD917501:FME917504 FVZ917501:FWA917504 GFV917501:GFW917504 GPR917501:GPS917504 GZN917501:GZO917504 HJJ917501:HJK917504 HTF917501:HTG917504 IDB917501:IDC917504 IMX917501:IMY917504 IWT917501:IWU917504 JGP917501:JGQ917504 JQL917501:JQM917504 KAH917501:KAI917504 KKD917501:KKE917504 KTZ917501:KUA917504 LDV917501:LDW917504 LNR917501:LNS917504 LXN917501:LXO917504 MHJ917501:MHK917504 MRF917501:MRG917504 NBB917501:NBC917504 NKX917501:NKY917504 NUT917501:NUU917504 OEP917501:OEQ917504 OOL917501:OOM917504 OYH917501:OYI917504 PID917501:PIE917504 PRZ917501:PSA917504 QBV917501:QBW917504 QLR917501:QLS917504 QVN917501:QVO917504 RFJ917501:RFK917504 RPF917501:RPG917504 RZB917501:RZC917504 SIX917501:SIY917504 SST917501:SSU917504 TCP917501:TCQ917504 TML917501:TMM917504 TWH917501:TWI917504 UGD917501:UGE917504 UPZ917501:UQA917504 UZV917501:UZW917504 VJR917501:VJS917504 VTN917501:VTO917504 WDJ917501:WDK917504 WNF917501:WNG917504 WXB917501:WXC917504 Z983040:AA983043 KP983037:KQ983040 UL983037:UM983040 AEH983037:AEI983040 AOD983037:AOE983040 AXZ983037:AYA983040 BHV983037:BHW983040 BRR983037:BRS983040 CBN983037:CBO983040 CLJ983037:CLK983040 CVF983037:CVG983040 DFB983037:DFC983040 DOX983037:DOY983040 DYT983037:DYU983040 EIP983037:EIQ983040 ESL983037:ESM983040 FCH983037:FCI983040 FMD983037:FME983040 FVZ983037:FWA983040 GFV983037:GFW983040 GPR983037:GPS983040 GZN983037:GZO983040 HJJ983037:HJK983040 HTF983037:HTG983040 IDB983037:IDC983040 IMX983037:IMY983040 IWT983037:IWU983040 JGP983037:JGQ983040 JQL983037:JQM983040 KAH983037:KAI983040 KKD983037:KKE983040 KTZ983037:KUA983040 LDV983037:LDW983040 LNR983037:LNS983040 LXN983037:LXO983040 MHJ983037:MHK983040 MRF983037:MRG983040 NBB983037:NBC983040 NKX983037:NKY983040 NUT983037:NUU983040 OEP983037:OEQ983040 OOL983037:OOM983040 OYH983037:OYI983040 PID983037:PIE983040 PRZ983037:PSA983040 QBV983037:QBW983040 QLR983037:QLS983040 QVN983037:QVO983040 RFJ983037:RFK983040 RPF983037:RPG983040 RZB983037:RZC983040 SIX983037:SIY983040 SST983037:SSU983040 TCP983037:TCQ983040 TML983037:TMM983040 TWH983037:TWI983040 UGD983037:UGE983040 UPZ983037:UQA983040 UZV983037:UZW983040 VJR983037:VJS983040" xr:uid="{00000000-0002-0000-2D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5" tint="0.39997558519241921"/>
  </sheetPr>
  <dimension ref="A1:BH51"/>
  <sheetViews>
    <sheetView view="pageBreakPreview" topLeftCell="A4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681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699</v>
      </c>
      <c r="B19" s="620"/>
      <c r="C19" s="620"/>
      <c r="D19" s="620"/>
      <c r="E19" s="621"/>
      <c r="F19" s="625" t="s">
        <v>680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600000</v>
      </c>
      <c r="AL19" s="635"/>
      <c r="AM19" s="635"/>
      <c r="AN19" s="635"/>
      <c r="AO19" s="635"/>
      <c r="AP19" s="636"/>
      <c r="AQ19" s="634">
        <f>R19*AK19</f>
        <v>600000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1160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685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693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694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695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581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44" t="s">
        <v>682</v>
      </c>
      <c r="G26" s="645"/>
      <c r="H26" s="645"/>
      <c r="I26" s="645"/>
      <c r="J26" s="645"/>
      <c r="K26" s="645"/>
      <c r="L26" s="645"/>
      <c r="M26" s="645"/>
      <c r="N26" s="645"/>
      <c r="O26" s="645"/>
      <c r="P26" s="645"/>
      <c r="Q26" s="646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683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697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698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684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574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37"/>
      <c r="V31" s="638"/>
      <c r="W31" s="638"/>
      <c r="X31" s="638"/>
      <c r="Y31" s="638"/>
      <c r="Z31" s="638"/>
      <c r="AA31" s="638"/>
      <c r="AB31" s="639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790" t="s">
        <v>687</v>
      </c>
      <c r="G32" s="791"/>
      <c r="H32" s="791"/>
      <c r="I32" s="791"/>
      <c r="J32" s="791"/>
      <c r="K32" s="791"/>
      <c r="L32" s="791"/>
      <c r="M32" s="791"/>
      <c r="N32" s="791"/>
      <c r="O32" s="791"/>
      <c r="P32" s="791"/>
      <c r="Q32" s="79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419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422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423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800" t="s">
        <v>424</v>
      </c>
      <c r="G36" s="801"/>
      <c r="H36" s="801"/>
      <c r="I36" s="801"/>
      <c r="J36" s="801"/>
      <c r="K36" s="801"/>
      <c r="L36" s="801"/>
      <c r="M36" s="801"/>
      <c r="N36" s="801"/>
      <c r="O36" s="801"/>
      <c r="P36" s="801"/>
      <c r="Q36" s="80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790" t="s">
        <v>688</v>
      </c>
      <c r="G37" s="791"/>
      <c r="H37" s="791"/>
      <c r="I37" s="791"/>
      <c r="J37" s="791"/>
      <c r="K37" s="791"/>
      <c r="L37" s="791"/>
      <c r="M37" s="791"/>
      <c r="N37" s="791"/>
      <c r="O37" s="791"/>
      <c r="P37" s="791"/>
      <c r="Q37" s="79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419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422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37"/>
      <c r="V39" s="638"/>
      <c r="W39" s="638"/>
      <c r="X39" s="638"/>
      <c r="Y39" s="638"/>
      <c r="Z39" s="638"/>
      <c r="AA39" s="638"/>
      <c r="AB39" s="639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335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37"/>
      <c r="V40" s="638"/>
      <c r="W40" s="638"/>
      <c r="X40" s="638"/>
      <c r="Y40" s="638"/>
      <c r="Z40" s="638"/>
      <c r="AA40" s="638"/>
      <c r="AB40" s="639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22"/>
      <c r="B41" s="623"/>
      <c r="C41" s="623"/>
      <c r="D41" s="623"/>
      <c r="E41" s="624"/>
      <c r="F41" s="610" t="s">
        <v>423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2"/>
      <c r="R41" s="631"/>
      <c r="S41" s="632"/>
      <c r="T41" s="633"/>
      <c r="U41" s="637"/>
      <c r="V41" s="638"/>
      <c r="W41" s="638"/>
      <c r="X41" s="638"/>
      <c r="Y41" s="638"/>
      <c r="Z41" s="638"/>
      <c r="AA41" s="638"/>
      <c r="AB41" s="639"/>
      <c r="AC41" s="637"/>
      <c r="AD41" s="638"/>
      <c r="AE41" s="638"/>
      <c r="AF41" s="638"/>
      <c r="AG41" s="638"/>
      <c r="AH41" s="638"/>
      <c r="AI41" s="638"/>
      <c r="AJ41" s="639"/>
      <c r="AK41" s="637"/>
      <c r="AL41" s="638"/>
      <c r="AM41" s="638"/>
      <c r="AN41" s="638"/>
      <c r="AO41" s="638"/>
      <c r="AP41" s="639"/>
      <c r="AQ41" s="637"/>
      <c r="AR41" s="638"/>
      <c r="AS41" s="638"/>
      <c r="AT41" s="638"/>
      <c r="AU41" s="638"/>
      <c r="AV41" s="639"/>
      <c r="AW41" s="610"/>
      <c r="AX41" s="611"/>
      <c r="AY41" s="611"/>
      <c r="AZ41" s="611"/>
      <c r="BA41" s="611"/>
      <c r="BB41" s="611"/>
      <c r="BC41" s="611"/>
      <c r="BD41" s="611"/>
      <c r="BE41" s="611"/>
      <c r="BF41" s="611"/>
      <c r="BG41" s="611"/>
      <c r="BH41" s="643"/>
    </row>
    <row r="42" spans="1:60" ht="11.65" customHeight="1">
      <c r="A42" s="622"/>
      <c r="B42" s="623"/>
      <c r="C42" s="623"/>
      <c r="D42" s="623"/>
      <c r="E42" s="624"/>
      <c r="F42" s="800" t="s">
        <v>424</v>
      </c>
      <c r="G42" s="801"/>
      <c r="H42" s="801"/>
      <c r="I42" s="801"/>
      <c r="J42" s="801"/>
      <c r="K42" s="801"/>
      <c r="L42" s="801"/>
      <c r="M42" s="801"/>
      <c r="N42" s="801"/>
      <c r="O42" s="801"/>
      <c r="P42" s="801"/>
      <c r="Q42" s="802"/>
      <c r="R42" s="631"/>
      <c r="S42" s="632"/>
      <c r="T42" s="633"/>
      <c r="U42" s="637"/>
      <c r="V42" s="638"/>
      <c r="W42" s="638"/>
      <c r="X42" s="638"/>
      <c r="Y42" s="638"/>
      <c r="Z42" s="638"/>
      <c r="AA42" s="638"/>
      <c r="AB42" s="639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790" t="s">
        <v>689</v>
      </c>
      <c r="G43" s="791"/>
      <c r="H43" s="791"/>
      <c r="I43" s="791"/>
      <c r="J43" s="791"/>
      <c r="K43" s="791"/>
      <c r="L43" s="791"/>
      <c r="M43" s="791"/>
      <c r="N43" s="791"/>
      <c r="O43" s="791"/>
      <c r="P43" s="791"/>
      <c r="Q43" s="792"/>
      <c r="R43" s="631"/>
      <c r="S43" s="632"/>
      <c r="T43" s="633"/>
      <c r="U43" s="637"/>
      <c r="V43" s="638"/>
      <c r="W43" s="638"/>
      <c r="X43" s="638"/>
      <c r="Y43" s="638"/>
      <c r="Z43" s="638"/>
      <c r="AA43" s="638"/>
      <c r="AB43" s="639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506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37"/>
      <c r="V44" s="638"/>
      <c r="W44" s="638"/>
      <c r="X44" s="638"/>
      <c r="Y44" s="638"/>
      <c r="Z44" s="638"/>
      <c r="AA44" s="638"/>
      <c r="AB44" s="639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427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37"/>
      <c r="V45" s="638"/>
      <c r="W45" s="638"/>
      <c r="X45" s="638"/>
      <c r="Y45" s="638"/>
      <c r="Z45" s="638"/>
      <c r="AA45" s="638"/>
      <c r="AB45" s="639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500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37"/>
      <c r="V46" s="638"/>
      <c r="W46" s="638"/>
      <c r="X46" s="638"/>
      <c r="Y46" s="638"/>
      <c r="Z46" s="638"/>
      <c r="AA46" s="638"/>
      <c r="AB46" s="639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800" t="s">
        <v>502</v>
      </c>
      <c r="G47" s="801"/>
      <c r="H47" s="801"/>
      <c r="I47" s="801"/>
      <c r="J47" s="801"/>
      <c r="K47" s="801"/>
      <c r="L47" s="801"/>
      <c r="M47" s="801"/>
      <c r="N47" s="801"/>
      <c r="O47" s="801"/>
      <c r="P47" s="801"/>
      <c r="Q47" s="802"/>
      <c r="R47" s="631"/>
      <c r="S47" s="632"/>
      <c r="T47" s="633"/>
      <c r="U47" s="637"/>
      <c r="V47" s="638"/>
      <c r="W47" s="638"/>
      <c r="X47" s="638"/>
      <c r="Y47" s="638"/>
      <c r="Z47" s="638"/>
      <c r="AA47" s="638"/>
      <c r="AB47" s="639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22"/>
      <c r="B48" s="623"/>
      <c r="C48" s="623"/>
      <c r="D48" s="623"/>
      <c r="E48" s="624"/>
      <c r="F48" s="793"/>
      <c r="G48" s="794"/>
      <c r="H48" s="794"/>
      <c r="I48" s="794"/>
      <c r="J48" s="794"/>
      <c r="K48" s="794"/>
      <c r="L48" s="794"/>
      <c r="M48" s="794"/>
      <c r="N48" s="794"/>
      <c r="O48" s="794"/>
      <c r="P48" s="794"/>
      <c r="Q48" s="795"/>
      <c r="R48" s="631"/>
      <c r="S48" s="632"/>
      <c r="T48" s="633"/>
      <c r="U48" s="637"/>
      <c r="V48" s="638"/>
      <c r="W48" s="638"/>
      <c r="X48" s="638"/>
      <c r="Y48" s="638"/>
      <c r="Z48" s="638"/>
      <c r="AA48" s="638"/>
      <c r="AB48" s="639"/>
      <c r="AC48" s="637"/>
      <c r="AD48" s="638"/>
      <c r="AE48" s="638"/>
      <c r="AF48" s="638"/>
      <c r="AG48" s="638"/>
      <c r="AH48" s="638"/>
      <c r="AI48" s="638"/>
      <c r="AJ48" s="639"/>
      <c r="AK48" s="637"/>
      <c r="AL48" s="638"/>
      <c r="AM48" s="638"/>
      <c r="AN48" s="638"/>
      <c r="AO48" s="638"/>
      <c r="AP48" s="639"/>
      <c r="AQ48" s="637"/>
      <c r="AR48" s="638"/>
      <c r="AS48" s="638"/>
      <c r="AT48" s="638"/>
      <c r="AU48" s="638"/>
      <c r="AV48" s="639"/>
      <c r="AW48" s="610"/>
      <c r="AX48" s="611"/>
      <c r="AY48" s="611"/>
      <c r="AZ48" s="611"/>
      <c r="BA48" s="611"/>
      <c r="BB48" s="611"/>
      <c r="BC48" s="611"/>
      <c r="BD48" s="611"/>
      <c r="BE48" s="611"/>
      <c r="BF48" s="611"/>
      <c r="BG48" s="611"/>
      <c r="BH48" s="643"/>
    </row>
    <row r="49" spans="1:60" ht="11.65" customHeight="1">
      <c r="A49" s="622"/>
      <c r="B49" s="623"/>
      <c r="C49" s="623"/>
      <c r="D49" s="623"/>
      <c r="E49" s="624"/>
      <c r="F49" s="610"/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2"/>
      <c r="R49" s="631"/>
      <c r="S49" s="632"/>
      <c r="T49" s="633"/>
      <c r="U49" s="637"/>
      <c r="V49" s="638"/>
      <c r="W49" s="638"/>
      <c r="X49" s="638"/>
      <c r="Y49" s="638"/>
      <c r="Z49" s="638"/>
      <c r="AA49" s="638"/>
      <c r="AB49" s="639"/>
      <c r="AC49" s="637"/>
      <c r="AD49" s="638"/>
      <c r="AE49" s="638"/>
      <c r="AF49" s="638"/>
      <c r="AG49" s="638"/>
      <c r="AH49" s="638"/>
      <c r="AI49" s="638"/>
      <c r="AJ49" s="639"/>
      <c r="AK49" s="637"/>
      <c r="AL49" s="638"/>
      <c r="AM49" s="638"/>
      <c r="AN49" s="638"/>
      <c r="AO49" s="638"/>
      <c r="AP49" s="639"/>
      <c r="AQ49" s="637"/>
      <c r="AR49" s="638"/>
      <c r="AS49" s="638"/>
      <c r="AT49" s="638"/>
      <c r="AU49" s="638"/>
      <c r="AV49" s="639"/>
      <c r="AW49" s="610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43"/>
    </row>
    <row r="50" spans="1:60" ht="11.65" customHeight="1">
      <c r="A50" s="622"/>
      <c r="B50" s="623"/>
      <c r="C50" s="623"/>
      <c r="D50" s="623"/>
      <c r="E50" s="624"/>
      <c r="F50" s="610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2"/>
      <c r="R50" s="631"/>
      <c r="S50" s="632"/>
      <c r="T50" s="633"/>
      <c r="U50" s="637"/>
      <c r="V50" s="638"/>
      <c r="W50" s="638"/>
      <c r="X50" s="638"/>
      <c r="Y50" s="638"/>
      <c r="Z50" s="638"/>
      <c r="AA50" s="638"/>
      <c r="AB50" s="639"/>
      <c r="AC50" s="637"/>
      <c r="AD50" s="638"/>
      <c r="AE50" s="638"/>
      <c r="AF50" s="638"/>
      <c r="AG50" s="638"/>
      <c r="AH50" s="638"/>
      <c r="AI50" s="638"/>
      <c r="AJ50" s="639"/>
      <c r="AK50" s="637"/>
      <c r="AL50" s="638"/>
      <c r="AM50" s="638"/>
      <c r="AN50" s="638"/>
      <c r="AO50" s="638"/>
      <c r="AP50" s="639"/>
      <c r="AQ50" s="637"/>
      <c r="AR50" s="638"/>
      <c r="AS50" s="638"/>
      <c r="AT50" s="638"/>
      <c r="AU50" s="638"/>
      <c r="AV50" s="639"/>
      <c r="AW50" s="610"/>
      <c r="AX50" s="611"/>
      <c r="AY50" s="611"/>
      <c r="AZ50" s="611"/>
      <c r="BA50" s="611"/>
      <c r="BB50" s="611"/>
      <c r="BC50" s="611"/>
      <c r="BD50" s="611"/>
      <c r="BE50" s="611"/>
      <c r="BF50" s="611"/>
      <c r="BG50" s="611"/>
      <c r="BH50" s="643"/>
    </row>
    <row r="51" spans="1:60" ht="11.65" customHeight="1" thickBot="1">
      <c r="A51" s="787"/>
      <c r="B51" s="788"/>
      <c r="C51" s="788"/>
      <c r="D51" s="788"/>
      <c r="E51" s="789"/>
      <c r="F51" s="784"/>
      <c r="G51" s="785"/>
      <c r="H51" s="785"/>
      <c r="I51" s="785"/>
      <c r="J51" s="785"/>
      <c r="K51" s="785"/>
      <c r="L51" s="785"/>
      <c r="M51" s="785"/>
      <c r="N51" s="785"/>
      <c r="O51" s="785"/>
      <c r="P51" s="785"/>
      <c r="Q51" s="796"/>
      <c r="R51" s="797"/>
      <c r="S51" s="798"/>
      <c r="T51" s="799"/>
      <c r="U51" s="781"/>
      <c r="V51" s="782"/>
      <c r="W51" s="782"/>
      <c r="X51" s="782"/>
      <c r="Y51" s="782"/>
      <c r="Z51" s="782"/>
      <c r="AA51" s="782"/>
      <c r="AB51" s="783"/>
      <c r="AC51" s="781"/>
      <c r="AD51" s="782"/>
      <c r="AE51" s="782"/>
      <c r="AF51" s="782"/>
      <c r="AG51" s="782"/>
      <c r="AH51" s="782"/>
      <c r="AI51" s="782"/>
      <c r="AJ51" s="783"/>
      <c r="AK51" s="781"/>
      <c r="AL51" s="782"/>
      <c r="AM51" s="782"/>
      <c r="AN51" s="782"/>
      <c r="AO51" s="782"/>
      <c r="AP51" s="783"/>
      <c r="AQ51" s="781"/>
      <c r="AR51" s="782"/>
      <c r="AS51" s="782"/>
      <c r="AT51" s="782"/>
      <c r="AU51" s="782"/>
      <c r="AV51" s="783"/>
      <c r="AW51" s="784"/>
      <c r="AX51" s="785"/>
      <c r="AY51" s="785"/>
      <c r="AZ51" s="785"/>
      <c r="BA51" s="785"/>
      <c r="BB51" s="785"/>
      <c r="BC51" s="785"/>
      <c r="BD51" s="785"/>
      <c r="BE51" s="785"/>
      <c r="BF51" s="785"/>
      <c r="BG51" s="785"/>
      <c r="BH51" s="786"/>
    </row>
  </sheetData>
  <mergeCells count="75">
    <mergeCell ref="A7:M9"/>
    <mergeCell ref="N7:AV9"/>
    <mergeCell ref="AW7:BH9"/>
    <mergeCell ref="F29:Q29"/>
    <mergeCell ref="A1:M4"/>
    <mergeCell ref="N1:AV6"/>
    <mergeCell ref="AW1:BH4"/>
    <mergeCell ref="A5:M6"/>
    <mergeCell ref="AW5:BH6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  <mergeCell ref="A13:BH13"/>
    <mergeCell ref="N11:S11"/>
    <mergeCell ref="T11:Y11"/>
    <mergeCell ref="Z11:AE11"/>
    <mergeCell ref="AF11:AK11"/>
    <mergeCell ref="AL11:AQ11"/>
    <mergeCell ref="A10:M11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F21:Q21"/>
    <mergeCell ref="AW16:BH18"/>
    <mergeCell ref="A19:E51"/>
    <mergeCell ref="F19:Q19"/>
    <mergeCell ref="R19:T51"/>
    <mergeCell ref="U19:AB51"/>
    <mergeCell ref="AC19:AJ51"/>
    <mergeCell ref="AK19:AP51"/>
    <mergeCell ref="AQ19:AV51"/>
    <mergeCell ref="AW19:BH51"/>
    <mergeCell ref="F20:Q20"/>
    <mergeCell ref="F39:Q39"/>
    <mergeCell ref="F26:Q26"/>
    <mergeCell ref="F27:Q27"/>
    <mergeCell ref="F30:Q30"/>
    <mergeCell ref="F31:Q31"/>
    <mergeCell ref="F40:Q40"/>
    <mergeCell ref="F47:Q47"/>
    <mergeCell ref="F48:Q48"/>
    <mergeCell ref="F49:Q49"/>
    <mergeCell ref="F34:Q34"/>
    <mergeCell ref="F35:Q35"/>
    <mergeCell ref="F36:Q36"/>
    <mergeCell ref="F37:Q37"/>
    <mergeCell ref="F38:Q38"/>
    <mergeCell ref="F50:Q50"/>
    <mergeCell ref="F51:Q51"/>
    <mergeCell ref="F41:Q41"/>
    <mergeCell ref="F42:Q42"/>
    <mergeCell ref="F43:Q43"/>
    <mergeCell ref="F44:Q44"/>
    <mergeCell ref="F45:Q45"/>
    <mergeCell ref="F46:Q46"/>
    <mergeCell ref="F32:Q32"/>
    <mergeCell ref="F33:Q33"/>
    <mergeCell ref="F22:Q22"/>
    <mergeCell ref="F23:Q23"/>
    <mergeCell ref="F24:Q24"/>
    <mergeCell ref="F25:Q25"/>
    <mergeCell ref="F28:Q2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2E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5" tint="0.39997558519241921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696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815"/>
      <c r="B16" s="816"/>
      <c r="C16" s="816"/>
      <c r="D16" s="816"/>
      <c r="E16" s="817"/>
      <c r="F16" s="812" t="s">
        <v>686</v>
      </c>
      <c r="G16" s="813"/>
      <c r="H16" s="813"/>
      <c r="I16" s="813"/>
      <c r="J16" s="813"/>
      <c r="K16" s="813"/>
      <c r="L16" s="813"/>
      <c r="M16" s="813"/>
      <c r="N16" s="813"/>
      <c r="O16" s="813"/>
      <c r="P16" s="813"/>
      <c r="Q16" s="814"/>
      <c r="R16" s="824"/>
      <c r="S16" s="806"/>
      <c r="T16" s="806"/>
      <c r="U16" s="824"/>
      <c r="V16" s="806"/>
      <c r="W16" s="806"/>
      <c r="X16" s="806"/>
      <c r="Y16" s="806"/>
      <c r="Z16" s="806"/>
      <c r="AA16" s="806"/>
      <c r="AB16" s="825"/>
      <c r="AC16" s="824"/>
      <c r="AD16" s="806"/>
      <c r="AE16" s="806"/>
      <c r="AF16" s="806"/>
      <c r="AG16" s="806"/>
      <c r="AH16" s="806"/>
      <c r="AI16" s="806"/>
      <c r="AJ16" s="825"/>
      <c r="AK16" s="824"/>
      <c r="AL16" s="806"/>
      <c r="AM16" s="806"/>
      <c r="AN16" s="806"/>
      <c r="AO16" s="806"/>
      <c r="AP16" s="825"/>
      <c r="AQ16" s="806"/>
      <c r="AR16" s="806"/>
      <c r="AS16" s="806"/>
      <c r="AT16" s="806"/>
      <c r="AU16" s="806"/>
      <c r="AV16" s="806"/>
      <c r="AW16" s="824"/>
      <c r="AX16" s="806"/>
      <c r="AY16" s="806"/>
      <c r="AZ16" s="806"/>
      <c r="BA16" s="806"/>
      <c r="BB16" s="806"/>
      <c r="BC16" s="806"/>
      <c r="BD16" s="806"/>
      <c r="BE16" s="806"/>
      <c r="BF16" s="806"/>
      <c r="BG16" s="806"/>
      <c r="BH16" s="807"/>
    </row>
    <row r="17" spans="1:60" ht="11.65" customHeight="1">
      <c r="A17" s="818"/>
      <c r="B17" s="819"/>
      <c r="C17" s="819"/>
      <c r="D17" s="819"/>
      <c r="E17" s="820"/>
      <c r="F17" s="610" t="s">
        <v>691</v>
      </c>
      <c r="G17" s="611"/>
      <c r="H17" s="611"/>
      <c r="I17" s="611"/>
      <c r="J17" s="611"/>
      <c r="K17" s="611"/>
      <c r="L17" s="611"/>
      <c r="M17" s="611"/>
      <c r="N17" s="611"/>
      <c r="O17" s="611"/>
      <c r="P17" s="611"/>
      <c r="Q17" s="612"/>
      <c r="R17" s="826"/>
      <c r="S17" s="808"/>
      <c r="T17" s="808"/>
      <c r="U17" s="826"/>
      <c r="V17" s="808"/>
      <c r="W17" s="808"/>
      <c r="X17" s="808"/>
      <c r="Y17" s="808"/>
      <c r="Z17" s="808"/>
      <c r="AA17" s="808"/>
      <c r="AB17" s="827"/>
      <c r="AC17" s="826"/>
      <c r="AD17" s="808"/>
      <c r="AE17" s="808"/>
      <c r="AF17" s="808"/>
      <c r="AG17" s="808"/>
      <c r="AH17" s="808"/>
      <c r="AI17" s="808"/>
      <c r="AJ17" s="827"/>
      <c r="AK17" s="826"/>
      <c r="AL17" s="808"/>
      <c r="AM17" s="808"/>
      <c r="AN17" s="808"/>
      <c r="AO17" s="808"/>
      <c r="AP17" s="827"/>
      <c r="AQ17" s="808"/>
      <c r="AR17" s="808"/>
      <c r="AS17" s="808"/>
      <c r="AT17" s="808"/>
      <c r="AU17" s="808"/>
      <c r="AV17" s="808"/>
      <c r="AW17" s="826"/>
      <c r="AX17" s="808"/>
      <c r="AY17" s="808"/>
      <c r="AZ17" s="808"/>
      <c r="BA17" s="808"/>
      <c r="BB17" s="808"/>
      <c r="BC17" s="808"/>
      <c r="BD17" s="808"/>
      <c r="BE17" s="808"/>
      <c r="BF17" s="808"/>
      <c r="BG17" s="808"/>
      <c r="BH17" s="809"/>
    </row>
    <row r="18" spans="1:60" ht="11.65" customHeight="1">
      <c r="A18" s="818"/>
      <c r="B18" s="819"/>
      <c r="C18" s="819"/>
      <c r="D18" s="819"/>
      <c r="E18" s="820"/>
      <c r="F18" s="610" t="s">
        <v>422</v>
      </c>
      <c r="G18" s="611"/>
      <c r="H18" s="611"/>
      <c r="I18" s="611"/>
      <c r="J18" s="611"/>
      <c r="K18" s="611"/>
      <c r="L18" s="611"/>
      <c r="M18" s="611"/>
      <c r="N18" s="611"/>
      <c r="O18" s="611"/>
      <c r="P18" s="611"/>
      <c r="Q18" s="612"/>
      <c r="R18" s="826"/>
      <c r="S18" s="808"/>
      <c r="T18" s="808"/>
      <c r="U18" s="826"/>
      <c r="V18" s="808"/>
      <c r="W18" s="808"/>
      <c r="X18" s="808"/>
      <c r="Y18" s="808"/>
      <c r="Z18" s="808"/>
      <c r="AA18" s="808"/>
      <c r="AB18" s="827"/>
      <c r="AC18" s="826"/>
      <c r="AD18" s="808"/>
      <c r="AE18" s="808"/>
      <c r="AF18" s="808"/>
      <c r="AG18" s="808"/>
      <c r="AH18" s="808"/>
      <c r="AI18" s="808"/>
      <c r="AJ18" s="827"/>
      <c r="AK18" s="826"/>
      <c r="AL18" s="808"/>
      <c r="AM18" s="808"/>
      <c r="AN18" s="808"/>
      <c r="AO18" s="808"/>
      <c r="AP18" s="827"/>
      <c r="AQ18" s="808"/>
      <c r="AR18" s="808"/>
      <c r="AS18" s="808"/>
      <c r="AT18" s="808"/>
      <c r="AU18" s="808"/>
      <c r="AV18" s="808"/>
      <c r="AW18" s="826"/>
      <c r="AX18" s="808"/>
      <c r="AY18" s="808"/>
      <c r="AZ18" s="808"/>
      <c r="BA18" s="808"/>
      <c r="BB18" s="808"/>
      <c r="BC18" s="808"/>
      <c r="BD18" s="808"/>
      <c r="BE18" s="808"/>
      <c r="BF18" s="808"/>
      <c r="BG18" s="808"/>
      <c r="BH18" s="809"/>
    </row>
    <row r="19" spans="1:60" ht="11.65" customHeight="1">
      <c r="A19" s="818"/>
      <c r="B19" s="819"/>
      <c r="C19" s="819"/>
      <c r="D19" s="819"/>
      <c r="E19" s="820"/>
      <c r="F19" s="610" t="s">
        <v>335</v>
      </c>
      <c r="G19" s="611"/>
      <c r="H19" s="611"/>
      <c r="I19" s="611"/>
      <c r="J19" s="611"/>
      <c r="K19" s="611"/>
      <c r="L19" s="611"/>
      <c r="M19" s="611"/>
      <c r="N19" s="611"/>
      <c r="O19" s="611"/>
      <c r="P19" s="611"/>
      <c r="Q19" s="612"/>
      <c r="R19" s="826"/>
      <c r="S19" s="808"/>
      <c r="T19" s="808"/>
      <c r="U19" s="826"/>
      <c r="V19" s="808"/>
      <c r="W19" s="808"/>
      <c r="X19" s="808"/>
      <c r="Y19" s="808"/>
      <c r="Z19" s="808"/>
      <c r="AA19" s="808"/>
      <c r="AB19" s="827"/>
      <c r="AC19" s="826"/>
      <c r="AD19" s="808"/>
      <c r="AE19" s="808"/>
      <c r="AF19" s="808"/>
      <c r="AG19" s="808"/>
      <c r="AH19" s="808"/>
      <c r="AI19" s="808"/>
      <c r="AJ19" s="827"/>
      <c r="AK19" s="826"/>
      <c r="AL19" s="808"/>
      <c r="AM19" s="808"/>
      <c r="AN19" s="808"/>
      <c r="AO19" s="808"/>
      <c r="AP19" s="827"/>
      <c r="AQ19" s="808"/>
      <c r="AR19" s="808"/>
      <c r="AS19" s="808"/>
      <c r="AT19" s="808"/>
      <c r="AU19" s="808"/>
      <c r="AV19" s="808"/>
      <c r="AW19" s="826"/>
      <c r="AX19" s="808"/>
      <c r="AY19" s="808"/>
      <c r="AZ19" s="808"/>
      <c r="BA19" s="808"/>
      <c r="BB19" s="808"/>
      <c r="BC19" s="808"/>
      <c r="BD19" s="808"/>
      <c r="BE19" s="808"/>
      <c r="BF19" s="808"/>
      <c r="BG19" s="808"/>
      <c r="BH19" s="809"/>
    </row>
    <row r="20" spans="1:60" ht="11.65" customHeight="1">
      <c r="A20" s="818"/>
      <c r="B20" s="819"/>
      <c r="C20" s="819"/>
      <c r="D20" s="819"/>
      <c r="E20" s="820"/>
      <c r="F20" s="610" t="s">
        <v>423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826"/>
      <c r="S20" s="808"/>
      <c r="T20" s="808"/>
      <c r="U20" s="826"/>
      <c r="V20" s="808"/>
      <c r="W20" s="808"/>
      <c r="X20" s="808"/>
      <c r="Y20" s="808"/>
      <c r="Z20" s="808"/>
      <c r="AA20" s="808"/>
      <c r="AB20" s="827"/>
      <c r="AC20" s="826"/>
      <c r="AD20" s="808"/>
      <c r="AE20" s="808"/>
      <c r="AF20" s="808"/>
      <c r="AG20" s="808"/>
      <c r="AH20" s="808"/>
      <c r="AI20" s="808"/>
      <c r="AJ20" s="827"/>
      <c r="AK20" s="826"/>
      <c r="AL20" s="808"/>
      <c r="AM20" s="808"/>
      <c r="AN20" s="808"/>
      <c r="AO20" s="808"/>
      <c r="AP20" s="827"/>
      <c r="AQ20" s="808"/>
      <c r="AR20" s="808"/>
      <c r="AS20" s="808"/>
      <c r="AT20" s="808"/>
      <c r="AU20" s="808"/>
      <c r="AV20" s="808"/>
      <c r="AW20" s="826"/>
      <c r="AX20" s="808"/>
      <c r="AY20" s="808"/>
      <c r="AZ20" s="808"/>
      <c r="BA20" s="808"/>
      <c r="BB20" s="808"/>
      <c r="BC20" s="808"/>
      <c r="BD20" s="808"/>
      <c r="BE20" s="808"/>
      <c r="BF20" s="808"/>
      <c r="BG20" s="808"/>
      <c r="BH20" s="809"/>
    </row>
    <row r="21" spans="1:60" ht="11.65" customHeight="1">
      <c r="A21" s="821"/>
      <c r="B21" s="822"/>
      <c r="C21" s="822"/>
      <c r="D21" s="822"/>
      <c r="E21" s="823"/>
      <c r="F21" s="674" t="s">
        <v>424</v>
      </c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86"/>
      <c r="R21" s="828"/>
      <c r="S21" s="810"/>
      <c r="T21" s="810"/>
      <c r="U21" s="828"/>
      <c r="V21" s="810"/>
      <c r="W21" s="810"/>
      <c r="X21" s="810"/>
      <c r="Y21" s="810"/>
      <c r="Z21" s="810"/>
      <c r="AA21" s="810"/>
      <c r="AB21" s="829"/>
      <c r="AC21" s="828"/>
      <c r="AD21" s="810"/>
      <c r="AE21" s="810"/>
      <c r="AF21" s="810"/>
      <c r="AG21" s="810"/>
      <c r="AH21" s="810"/>
      <c r="AI21" s="810"/>
      <c r="AJ21" s="829"/>
      <c r="AK21" s="828"/>
      <c r="AL21" s="810"/>
      <c r="AM21" s="810"/>
      <c r="AN21" s="810"/>
      <c r="AO21" s="810"/>
      <c r="AP21" s="829"/>
      <c r="AQ21" s="810"/>
      <c r="AR21" s="810"/>
      <c r="AS21" s="810"/>
      <c r="AT21" s="810"/>
      <c r="AU21" s="810"/>
      <c r="AV21" s="810"/>
      <c r="AW21" s="828"/>
      <c r="AX21" s="810"/>
      <c r="AY21" s="810"/>
      <c r="AZ21" s="810"/>
      <c r="BA21" s="810"/>
      <c r="BB21" s="810"/>
      <c r="BC21" s="810"/>
      <c r="BD21" s="810"/>
      <c r="BE21" s="810"/>
      <c r="BF21" s="810"/>
      <c r="BG21" s="810"/>
      <c r="BH21" s="811"/>
    </row>
    <row r="22" spans="1:60" ht="11.65" customHeight="1">
      <c r="A22" s="327"/>
      <c r="B22" s="328"/>
      <c r="C22" s="328"/>
      <c r="D22" s="328"/>
      <c r="E22" s="328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804" t="s">
        <v>303</v>
      </c>
      <c r="V22" s="805"/>
      <c r="W22" s="805"/>
      <c r="X22" s="805"/>
      <c r="Y22" s="805"/>
      <c r="Z22" s="805"/>
      <c r="AA22" s="805"/>
      <c r="AB22" s="805"/>
      <c r="AC22" s="803">
        <f>SUM('IWWTP-B (1)'!AC19:AJ51)</f>
        <v>0</v>
      </c>
      <c r="AD22" s="803"/>
      <c r="AE22" s="803"/>
      <c r="AF22" s="803"/>
      <c r="AG22" s="803"/>
      <c r="AH22" s="803"/>
      <c r="AI22" s="803"/>
      <c r="AJ22" s="803"/>
      <c r="AK22" s="804" t="s">
        <v>304</v>
      </c>
      <c r="AL22" s="805"/>
      <c r="AM22" s="805"/>
      <c r="AN22" s="805"/>
      <c r="AO22" s="805"/>
      <c r="AP22" s="805"/>
      <c r="AQ22" s="803">
        <f>SUM('IWWTP-B (1)'!AQ19:AV51)</f>
        <v>600000</v>
      </c>
      <c r="AR22" s="803"/>
      <c r="AS22" s="803"/>
      <c r="AT22" s="803"/>
      <c r="AU22" s="803"/>
      <c r="AV22" s="803"/>
      <c r="AW22" s="325"/>
      <c r="AX22" s="324"/>
      <c r="AY22" s="324"/>
      <c r="AZ22" s="324"/>
      <c r="BA22" s="324"/>
      <c r="BB22" s="324"/>
      <c r="BC22" s="324"/>
      <c r="BD22" s="324"/>
      <c r="BE22" s="324"/>
      <c r="BF22" s="324"/>
      <c r="BG22" s="324"/>
      <c r="BH22" s="326"/>
    </row>
    <row r="23" spans="1:60" ht="11.65" customHeight="1">
      <c r="A23" s="294"/>
      <c r="B23" s="295"/>
      <c r="C23" s="295"/>
      <c r="D23" s="295"/>
      <c r="E23" s="295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2"/>
      <c r="U23" s="608"/>
      <c r="V23" s="608"/>
      <c r="W23" s="608"/>
      <c r="X23" s="608"/>
      <c r="Y23" s="608"/>
      <c r="Z23" s="608"/>
      <c r="AA23" s="608"/>
      <c r="AB23" s="608"/>
      <c r="AC23" s="609"/>
      <c r="AD23" s="609"/>
      <c r="AE23" s="609"/>
      <c r="AF23" s="609"/>
      <c r="AG23" s="609"/>
      <c r="AH23" s="609"/>
      <c r="AI23" s="609"/>
      <c r="AJ23" s="609"/>
      <c r="AK23" s="608"/>
      <c r="AL23" s="608"/>
      <c r="AM23" s="608"/>
      <c r="AN23" s="608"/>
      <c r="AO23" s="608"/>
      <c r="AP23" s="608"/>
      <c r="AQ23" s="609"/>
      <c r="AR23" s="609"/>
      <c r="AS23" s="609"/>
      <c r="AT23" s="609"/>
      <c r="AU23" s="609"/>
      <c r="AV23" s="609"/>
      <c r="AW23" s="291"/>
      <c r="AX23" s="293"/>
      <c r="AY23" s="293"/>
      <c r="AZ23" s="293"/>
      <c r="BA23" s="293"/>
      <c r="BB23" s="293"/>
      <c r="BC23" s="293"/>
      <c r="BD23" s="293"/>
      <c r="BE23" s="293"/>
      <c r="BF23" s="293"/>
      <c r="BG23" s="293"/>
      <c r="BH23" s="298"/>
    </row>
    <row r="24" spans="1:60" ht="11.65" customHeight="1">
      <c r="A24" s="315"/>
      <c r="B24" s="316"/>
      <c r="C24" s="316"/>
      <c r="D24" s="316"/>
      <c r="E24" s="316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6"/>
      <c r="S24" s="296"/>
      <c r="T24" s="296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  <c r="AP24" s="297"/>
      <c r="AQ24" s="297"/>
      <c r="AR24" s="297"/>
      <c r="AS24" s="297"/>
      <c r="AT24" s="297"/>
      <c r="AU24" s="297"/>
      <c r="AV24" s="297"/>
      <c r="AW24" s="293"/>
      <c r="AX24" s="293"/>
      <c r="AY24" s="293"/>
      <c r="AZ24" s="293"/>
      <c r="BA24" s="293"/>
      <c r="BB24" s="293"/>
      <c r="BC24" s="293"/>
      <c r="BD24" s="293"/>
      <c r="BE24" s="293"/>
      <c r="BF24" s="293"/>
      <c r="BG24" s="293"/>
      <c r="BH24" s="298"/>
    </row>
    <row r="25" spans="1:60" ht="11.65" customHeight="1">
      <c r="A25" s="315"/>
      <c r="B25" s="316"/>
      <c r="C25" s="316"/>
      <c r="D25" s="316"/>
      <c r="E25" s="316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6"/>
      <c r="S25" s="296"/>
      <c r="T25" s="296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97"/>
      <c r="AK25" s="297"/>
      <c r="AL25" s="297"/>
      <c r="AM25" s="297"/>
      <c r="AN25" s="297"/>
      <c r="AO25" s="297"/>
      <c r="AP25" s="297"/>
      <c r="AQ25" s="297"/>
      <c r="AR25" s="297"/>
      <c r="AS25" s="297"/>
      <c r="AT25" s="297"/>
      <c r="AU25" s="297"/>
      <c r="AV25" s="297"/>
      <c r="AW25" s="293"/>
      <c r="AX25" s="293"/>
      <c r="AY25" s="293"/>
      <c r="AZ25" s="293"/>
      <c r="BA25" s="293"/>
      <c r="BB25" s="293"/>
      <c r="BC25" s="293"/>
      <c r="BD25" s="293"/>
      <c r="BE25" s="293"/>
      <c r="BF25" s="293"/>
      <c r="BG25" s="293"/>
      <c r="BH25" s="298"/>
    </row>
    <row r="26" spans="1:60" ht="12" customHeight="1">
      <c r="A26" s="317"/>
      <c r="BH26" s="318"/>
    </row>
    <row r="27" spans="1:60" ht="12" customHeight="1">
      <c r="A27" s="317"/>
      <c r="BH27" s="318"/>
    </row>
    <row r="28" spans="1:60" ht="12" customHeight="1">
      <c r="A28" s="317"/>
      <c r="BH28" s="318"/>
    </row>
    <row r="29" spans="1:60" ht="12" customHeight="1">
      <c r="A29" s="317"/>
      <c r="BH29" s="318"/>
    </row>
    <row r="30" spans="1:60" ht="12" customHeight="1">
      <c r="A30" s="317"/>
      <c r="BH30" s="318"/>
    </row>
    <row r="31" spans="1:60" ht="12" customHeight="1">
      <c r="A31" s="317"/>
      <c r="BH31" s="318"/>
    </row>
    <row r="32" spans="1:60" ht="12" customHeight="1">
      <c r="A32" s="317"/>
      <c r="BH32" s="318"/>
    </row>
    <row r="33" spans="1:60" ht="12" customHeight="1">
      <c r="A33" s="317"/>
      <c r="BH33" s="318"/>
    </row>
    <row r="34" spans="1:60" ht="12" customHeight="1">
      <c r="A34" s="317"/>
      <c r="BH34" s="318"/>
    </row>
    <row r="35" spans="1:60" ht="12" customHeight="1">
      <c r="A35" s="317"/>
      <c r="BH35" s="318"/>
    </row>
    <row r="36" spans="1:60" ht="12" customHeight="1">
      <c r="A36" s="317"/>
      <c r="BH36" s="318"/>
    </row>
    <row r="37" spans="1:60" ht="12" customHeight="1">
      <c r="A37" s="317"/>
      <c r="BH37" s="318"/>
    </row>
    <row r="38" spans="1:60" ht="12" customHeight="1">
      <c r="A38" s="317"/>
      <c r="BH38" s="318"/>
    </row>
    <row r="39" spans="1:60" ht="12" customHeight="1">
      <c r="A39" s="317"/>
      <c r="BH39" s="318"/>
    </row>
    <row r="40" spans="1:60" ht="12" customHeight="1">
      <c r="A40" s="317"/>
      <c r="BH40" s="318"/>
    </row>
    <row r="41" spans="1:60" ht="12" customHeight="1">
      <c r="A41" s="317"/>
      <c r="BH41" s="318"/>
    </row>
    <row r="42" spans="1:60" ht="12" customHeight="1">
      <c r="A42" s="317"/>
      <c r="BH42" s="318"/>
    </row>
    <row r="43" spans="1:60" ht="12" customHeight="1">
      <c r="A43" s="317"/>
      <c r="BH43" s="318"/>
    </row>
    <row r="44" spans="1:60" ht="12" customHeight="1">
      <c r="A44" s="317"/>
      <c r="BH44" s="318"/>
    </row>
    <row r="45" spans="1:60" ht="12" customHeight="1">
      <c r="A45" s="317"/>
      <c r="BH45" s="318"/>
    </row>
    <row r="46" spans="1:60" ht="12" customHeight="1">
      <c r="A46" s="317"/>
      <c r="BH46" s="318"/>
    </row>
    <row r="47" spans="1:60" ht="12" customHeight="1">
      <c r="A47" s="317"/>
      <c r="BH47" s="318"/>
    </row>
    <row r="48" spans="1:60" ht="12" customHeight="1">
      <c r="A48" s="317"/>
      <c r="BH48" s="318"/>
    </row>
    <row r="49" spans="1:60" ht="12" customHeight="1">
      <c r="A49" s="317"/>
      <c r="BH49" s="318"/>
    </row>
    <row r="50" spans="1:60" ht="12" customHeight="1">
      <c r="A50" s="317"/>
      <c r="BH50" s="318"/>
    </row>
    <row r="51" spans="1:60" ht="12" customHeight="1" thickBot="1">
      <c r="A51" s="319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1"/>
    </row>
  </sheetData>
  <mergeCells count="44">
    <mergeCell ref="AF10:AK10"/>
    <mergeCell ref="AL10:AQ10"/>
    <mergeCell ref="A13:BH13"/>
    <mergeCell ref="A14:BH14"/>
    <mergeCell ref="AW16:BH21"/>
    <mergeCell ref="T11:Y11"/>
    <mergeCell ref="Z11:AE11"/>
    <mergeCell ref="R16:T21"/>
    <mergeCell ref="U16:AB21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AR11:AV11"/>
    <mergeCell ref="AF11:AK11"/>
    <mergeCell ref="AL11:AQ11"/>
    <mergeCell ref="A10:M11"/>
    <mergeCell ref="N10:S10"/>
    <mergeCell ref="T10:Y10"/>
    <mergeCell ref="Z10:AE10"/>
    <mergeCell ref="N11:S11"/>
    <mergeCell ref="U22:AB23"/>
    <mergeCell ref="AC22:AJ23"/>
    <mergeCell ref="AK22:AP23"/>
    <mergeCell ref="AQ22:AV23"/>
    <mergeCell ref="A16:E21"/>
    <mergeCell ref="F16:Q16"/>
    <mergeCell ref="F17:Q17"/>
    <mergeCell ref="F18:Q18"/>
    <mergeCell ref="F19:Q19"/>
    <mergeCell ref="F20:Q20"/>
    <mergeCell ref="AQ16:AV21"/>
    <mergeCell ref="F21:Q21"/>
    <mergeCell ref="AC16:AJ21"/>
    <mergeCell ref="AK16:AP21"/>
  </mergeCells>
  <dataValidations disablePrompts="1" count="1">
    <dataValidation type="list" allowBlank="1" showInputMessage="1" showErrorMessage="1" sqref="WDJ983037:WDK983040 BE65536:BF65539 LA65533:LB65536 UW65533:UX65536 AES65533:AET65536 AOO65533:AOP65536 AYK65533:AYL65536 BIG65533:BIH65536 BSC65533:BSD65536 CBY65533:CBZ65536 CLU65533:CLV65536 CVQ65533:CVR65536 DFM65533:DFN65536 DPI65533:DPJ65536 DZE65533:DZF65536 EJA65533:EJB65536 ESW65533:ESX65536 FCS65533:FCT65536 FMO65533:FMP65536 FWK65533:FWL65536 GGG65533:GGH65536 GQC65533:GQD65536 GZY65533:GZZ65536 HJU65533:HJV65536 HTQ65533:HTR65536 IDM65533:IDN65536 INI65533:INJ65536 IXE65533:IXF65536 JHA65533:JHB65536 JQW65533:JQX65536 KAS65533:KAT65536 KKO65533:KKP65536 KUK65533:KUL65536 LEG65533:LEH65536 LOC65533:LOD65536 LXY65533:LXZ65536 MHU65533:MHV65536 MRQ65533:MRR65536 NBM65533:NBN65536 NLI65533:NLJ65536 NVE65533:NVF65536 OFA65533:OFB65536 OOW65533:OOX65536 OYS65533:OYT65536 PIO65533:PIP65536 PSK65533:PSL65536 QCG65533:QCH65536 QMC65533:QMD65536 QVY65533:QVZ65536 RFU65533:RFV65536 RPQ65533:RPR65536 RZM65533:RZN65536 SJI65533:SJJ65536 STE65533:STF65536 TDA65533:TDB65536 TMW65533:TMX65536 TWS65533:TWT65536 UGO65533:UGP65536 UQK65533:UQL65536 VAG65533:VAH65536 VKC65533:VKD65536 VTY65533:VTZ65536 WDU65533:WDV65536 WNQ65533:WNR65536 WXM65533:WXN65536 BE131072:BF131075 LA131069:LB131072 UW131069:UX131072 AES131069:AET131072 AOO131069:AOP131072 AYK131069:AYL131072 BIG131069:BIH131072 BSC131069:BSD131072 CBY131069:CBZ131072 CLU131069:CLV131072 CVQ131069:CVR131072 DFM131069:DFN131072 DPI131069:DPJ131072 DZE131069:DZF131072 EJA131069:EJB131072 ESW131069:ESX131072 FCS131069:FCT131072 FMO131069:FMP131072 FWK131069:FWL131072 GGG131069:GGH131072 GQC131069:GQD131072 GZY131069:GZZ131072 HJU131069:HJV131072 HTQ131069:HTR131072 IDM131069:IDN131072 INI131069:INJ131072 IXE131069:IXF131072 JHA131069:JHB131072 JQW131069:JQX131072 KAS131069:KAT131072 KKO131069:KKP131072 KUK131069:KUL131072 LEG131069:LEH131072 LOC131069:LOD131072 LXY131069:LXZ131072 MHU131069:MHV131072 MRQ131069:MRR131072 NBM131069:NBN131072 NLI131069:NLJ131072 NVE131069:NVF131072 OFA131069:OFB131072 OOW131069:OOX131072 OYS131069:OYT131072 PIO131069:PIP131072 PSK131069:PSL131072 QCG131069:QCH131072 QMC131069:QMD131072 QVY131069:QVZ131072 RFU131069:RFV131072 RPQ131069:RPR131072 RZM131069:RZN131072 SJI131069:SJJ131072 STE131069:STF131072 TDA131069:TDB131072 TMW131069:TMX131072 TWS131069:TWT131072 UGO131069:UGP131072 UQK131069:UQL131072 VAG131069:VAH131072 VKC131069:VKD131072 VTY131069:VTZ131072 WDU131069:WDV131072 WNQ131069:WNR131072 WXM131069:WXN131072 BE196608:BF196611 LA196605:LB196608 UW196605:UX196608 AES196605:AET196608 AOO196605:AOP196608 AYK196605:AYL196608 BIG196605:BIH196608 BSC196605:BSD196608 CBY196605:CBZ196608 CLU196605:CLV196608 CVQ196605:CVR196608 DFM196605:DFN196608 DPI196605:DPJ196608 DZE196605:DZF196608 EJA196605:EJB196608 ESW196605:ESX196608 FCS196605:FCT196608 FMO196605:FMP196608 FWK196605:FWL196608 GGG196605:GGH196608 GQC196605:GQD196608 GZY196605:GZZ196608 HJU196605:HJV196608 HTQ196605:HTR196608 IDM196605:IDN196608 INI196605:INJ196608 IXE196605:IXF196608 JHA196605:JHB196608 JQW196605:JQX196608 KAS196605:KAT196608 KKO196605:KKP196608 KUK196605:KUL196608 LEG196605:LEH196608 LOC196605:LOD196608 LXY196605:LXZ196608 MHU196605:MHV196608 MRQ196605:MRR196608 NBM196605:NBN196608 NLI196605:NLJ196608 NVE196605:NVF196608 OFA196605:OFB196608 OOW196605:OOX196608 OYS196605:OYT196608 PIO196605:PIP196608 PSK196605:PSL196608 QCG196605:QCH196608 QMC196605:QMD196608 QVY196605:QVZ196608 RFU196605:RFV196608 RPQ196605:RPR196608 RZM196605:RZN196608 SJI196605:SJJ196608 STE196605:STF196608 TDA196605:TDB196608 TMW196605:TMX196608 TWS196605:TWT196608 UGO196605:UGP196608 UQK196605:UQL196608 VAG196605:VAH196608 VKC196605:VKD196608 VTY196605:VTZ196608 WDU196605:WDV196608 WNQ196605:WNR196608 WXM196605:WXN196608 BE262144:BF262147 LA262141:LB262144 UW262141:UX262144 AES262141:AET262144 AOO262141:AOP262144 AYK262141:AYL262144 BIG262141:BIH262144 BSC262141:BSD262144 CBY262141:CBZ262144 CLU262141:CLV262144 CVQ262141:CVR262144 DFM262141:DFN262144 DPI262141:DPJ262144 DZE262141:DZF262144 EJA262141:EJB262144 ESW262141:ESX262144 FCS262141:FCT262144 FMO262141:FMP262144 FWK262141:FWL262144 GGG262141:GGH262144 GQC262141:GQD262144 GZY262141:GZZ262144 HJU262141:HJV262144 HTQ262141:HTR262144 IDM262141:IDN262144 INI262141:INJ262144 IXE262141:IXF262144 JHA262141:JHB262144 JQW262141:JQX262144 KAS262141:KAT262144 KKO262141:KKP262144 KUK262141:KUL262144 LEG262141:LEH262144 LOC262141:LOD262144 LXY262141:LXZ262144 MHU262141:MHV262144 MRQ262141:MRR262144 NBM262141:NBN262144 NLI262141:NLJ262144 NVE262141:NVF262144 OFA262141:OFB262144 OOW262141:OOX262144 OYS262141:OYT262144 PIO262141:PIP262144 PSK262141:PSL262144 QCG262141:QCH262144 QMC262141:QMD262144 QVY262141:QVZ262144 RFU262141:RFV262144 RPQ262141:RPR262144 RZM262141:RZN262144 SJI262141:SJJ262144 STE262141:STF262144 TDA262141:TDB262144 TMW262141:TMX262144 TWS262141:TWT262144 UGO262141:UGP262144 UQK262141:UQL262144 VAG262141:VAH262144 VKC262141:VKD262144 VTY262141:VTZ262144 WDU262141:WDV262144 WNQ262141:WNR262144 WXM262141:WXN262144 BE327680:BF327683 LA327677:LB327680 UW327677:UX327680 AES327677:AET327680 AOO327677:AOP327680 AYK327677:AYL327680 BIG327677:BIH327680 BSC327677:BSD327680 CBY327677:CBZ327680 CLU327677:CLV327680 CVQ327677:CVR327680 DFM327677:DFN327680 DPI327677:DPJ327680 DZE327677:DZF327680 EJA327677:EJB327680 ESW327677:ESX327680 FCS327677:FCT327680 FMO327677:FMP327680 FWK327677:FWL327680 GGG327677:GGH327680 GQC327677:GQD327680 GZY327677:GZZ327680 HJU327677:HJV327680 HTQ327677:HTR327680 IDM327677:IDN327680 INI327677:INJ327680 IXE327677:IXF327680 JHA327677:JHB327680 JQW327677:JQX327680 KAS327677:KAT327680 KKO327677:KKP327680 KUK327677:KUL327680 LEG327677:LEH327680 LOC327677:LOD327680 LXY327677:LXZ327680 MHU327677:MHV327680 MRQ327677:MRR327680 NBM327677:NBN327680 NLI327677:NLJ327680 NVE327677:NVF327680 OFA327677:OFB327680 OOW327677:OOX327680 OYS327677:OYT327680 PIO327677:PIP327680 PSK327677:PSL327680 QCG327677:QCH327680 QMC327677:QMD327680 QVY327677:QVZ327680 RFU327677:RFV327680 RPQ327677:RPR327680 RZM327677:RZN327680 SJI327677:SJJ327680 STE327677:STF327680 TDA327677:TDB327680 TMW327677:TMX327680 TWS327677:TWT327680 UGO327677:UGP327680 UQK327677:UQL327680 VAG327677:VAH327680 VKC327677:VKD327680 VTY327677:VTZ327680 WDU327677:WDV327680 WNQ327677:WNR327680 WXM327677:WXN327680 BE393216:BF393219 LA393213:LB393216 UW393213:UX393216 AES393213:AET393216 AOO393213:AOP393216 AYK393213:AYL393216 BIG393213:BIH393216 BSC393213:BSD393216 CBY393213:CBZ393216 CLU393213:CLV393216 CVQ393213:CVR393216 DFM393213:DFN393216 DPI393213:DPJ393216 DZE393213:DZF393216 EJA393213:EJB393216 ESW393213:ESX393216 FCS393213:FCT393216 FMO393213:FMP393216 FWK393213:FWL393216 GGG393213:GGH393216 GQC393213:GQD393216 GZY393213:GZZ393216 HJU393213:HJV393216 HTQ393213:HTR393216 IDM393213:IDN393216 INI393213:INJ393216 IXE393213:IXF393216 JHA393213:JHB393216 JQW393213:JQX393216 KAS393213:KAT393216 KKO393213:KKP393216 KUK393213:KUL393216 LEG393213:LEH393216 LOC393213:LOD393216 LXY393213:LXZ393216 MHU393213:MHV393216 MRQ393213:MRR393216 NBM393213:NBN393216 NLI393213:NLJ393216 NVE393213:NVF393216 OFA393213:OFB393216 OOW393213:OOX393216 OYS393213:OYT393216 PIO393213:PIP393216 PSK393213:PSL393216 QCG393213:QCH393216 QMC393213:QMD393216 QVY393213:QVZ393216 RFU393213:RFV393216 RPQ393213:RPR393216 RZM393213:RZN393216 SJI393213:SJJ393216 STE393213:STF393216 TDA393213:TDB393216 TMW393213:TMX393216 TWS393213:TWT393216 UGO393213:UGP393216 UQK393213:UQL393216 VAG393213:VAH393216 VKC393213:VKD393216 VTY393213:VTZ393216 WDU393213:WDV393216 WNQ393213:WNR393216 WXM393213:WXN393216 BE458752:BF458755 LA458749:LB458752 UW458749:UX458752 AES458749:AET458752 AOO458749:AOP458752 AYK458749:AYL458752 BIG458749:BIH458752 BSC458749:BSD458752 CBY458749:CBZ458752 CLU458749:CLV458752 CVQ458749:CVR458752 DFM458749:DFN458752 DPI458749:DPJ458752 DZE458749:DZF458752 EJA458749:EJB458752 ESW458749:ESX458752 FCS458749:FCT458752 FMO458749:FMP458752 FWK458749:FWL458752 GGG458749:GGH458752 GQC458749:GQD458752 GZY458749:GZZ458752 HJU458749:HJV458752 HTQ458749:HTR458752 IDM458749:IDN458752 INI458749:INJ458752 IXE458749:IXF458752 JHA458749:JHB458752 JQW458749:JQX458752 KAS458749:KAT458752 KKO458749:KKP458752 KUK458749:KUL458752 LEG458749:LEH458752 LOC458749:LOD458752 LXY458749:LXZ458752 MHU458749:MHV458752 MRQ458749:MRR458752 NBM458749:NBN458752 NLI458749:NLJ458752 NVE458749:NVF458752 OFA458749:OFB458752 OOW458749:OOX458752 OYS458749:OYT458752 PIO458749:PIP458752 PSK458749:PSL458752 QCG458749:QCH458752 QMC458749:QMD458752 QVY458749:QVZ458752 RFU458749:RFV458752 RPQ458749:RPR458752 RZM458749:RZN458752 SJI458749:SJJ458752 STE458749:STF458752 TDA458749:TDB458752 TMW458749:TMX458752 TWS458749:TWT458752 UGO458749:UGP458752 UQK458749:UQL458752 VAG458749:VAH458752 VKC458749:VKD458752 VTY458749:VTZ458752 WDU458749:WDV458752 WNQ458749:WNR458752 WXM458749:WXN458752 BE524288:BF524291 LA524285:LB524288 UW524285:UX524288 AES524285:AET524288 AOO524285:AOP524288 AYK524285:AYL524288 BIG524285:BIH524288 BSC524285:BSD524288 CBY524285:CBZ524288 CLU524285:CLV524288 CVQ524285:CVR524288 DFM524285:DFN524288 DPI524285:DPJ524288 DZE524285:DZF524288 EJA524285:EJB524288 ESW524285:ESX524288 FCS524285:FCT524288 FMO524285:FMP524288 FWK524285:FWL524288 GGG524285:GGH524288 GQC524285:GQD524288 GZY524285:GZZ524288 HJU524285:HJV524288 HTQ524285:HTR524288 IDM524285:IDN524288 INI524285:INJ524288 IXE524285:IXF524288 JHA524285:JHB524288 JQW524285:JQX524288 KAS524285:KAT524288 KKO524285:KKP524288 KUK524285:KUL524288 LEG524285:LEH524288 LOC524285:LOD524288 LXY524285:LXZ524288 MHU524285:MHV524288 MRQ524285:MRR524288 NBM524285:NBN524288 NLI524285:NLJ524288 NVE524285:NVF524288 OFA524285:OFB524288 OOW524285:OOX524288 OYS524285:OYT524288 PIO524285:PIP524288 PSK524285:PSL524288 QCG524285:QCH524288 QMC524285:QMD524288 QVY524285:QVZ524288 RFU524285:RFV524288 RPQ524285:RPR524288 RZM524285:RZN524288 SJI524285:SJJ524288 STE524285:STF524288 TDA524285:TDB524288 TMW524285:TMX524288 TWS524285:TWT524288 UGO524285:UGP524288 UQK524285:UQL524288 VAG524285:VAH524288 VKC524285:VKD524288 VTY524285:VTZ524288 WDU524285:WDV524288 WNQ524285:WNR524288 WXM524285:WXN524288 BE589824:BF589827 LA589821:LB589824 UW589821:UX589824 AES589821:AET589824 AOO589821:AOP589824 AYK589821:AYL589824 BIG589821:BIH589824 BSC589821:BSD589824 CBY589821:CBZ589824 CLU589821:CLV589824 CVQ589821:CVR589824 DFM589821:DFN589824 DPI589821:DPJ589824 DZE589821:DZF589824 EJA589821:EJB589824 ESW589821:ESX589824 FCS589821:FCT589824 FMO589821:FMP589824 FWK589821:FWL589824 GGG589821:GGH589824 GQC589821:GQD589824 GZY589821:GZZ589824 HJU589821:HJV589824 HTQ589821:HTR589824 IDM589821:IDN589824 INI589821:INJ589824 IXE589821:IXF589824 JHA589821:JHB589824 JQW589821:JQX589824 KAS589821:KAT589824 KKO589821:KKP589824 KUK589821:KUL589824 LEG589821:LEH589824 LOC589821:LOD589824 LXY589821:LXZ589824 MHU589821:MHV589824 MRQ589821:MRR589824 NBM589821:NBN589824 NLI589821:NLJ589824 NVE589821:NVF589824 OFA589821:OFB589824 OOW589821:OOX589824 OYS589821:OYT589824 PIO589821:PIP589824 PSK589821:PSL589824 QCG589821:QCH589824 QMC589821:QMD589824 QVY589821:QVZ589824 RFU589821:RFV589824 RPQ589821:RPR589824 RZM589821:RZN589824 SJI589821:SJJ589824 STE589821:STF589824 TDA589821:TDB589824 TMW589821:TMX589824 TWS589821:TWT589824 UGO589821:UGP589824 UQK589821:UQL589824 VAG589821:VAH589824 VKC589821:VKD589824 VTY589821:VTZ589824 WDU589821:WDV589824 WNQ589821:WNR589824 WXM589821:WXN589824 BE655360:BF655363 LA655357:LB655360 UW655357:UX655360 AES655357:AET655360 AOO655357:AOP655360 AYK655357:AYL655360 BIG655357:BIH655360 BSC655357:BSD655360 CBY655357:CBZ655360 CLU655357:CLV655360 CVQ655357:CVR655360 DFM655357:DFN655360 DPI655357:DPJ655360 DZE655357:DZF655360 EJA655357:EJB655360 ESW655357:ESX655360 FCS655357:FCT655360 FMO655357:FMP655360 FWK655357:FWL655360 GGG655357:GGH655360 GQC655357:GQD655360 GZY655357:GZZ655360 HJU655357:HJV655360 HTQ655357:HTR655360 IDM655357:IDN655360 INI655357:INJ655360 IXE655357:IXF655360 JHA655357:JHB655360 JQW655357:JQX655360 KAS655357:KAT655360 KKO655357:KKP655360 KUK655357:KUL655360 LEG655357:LEH655360 LOC655357:LOD655360 LXY655357:LXZ655360 MHU655357:MHV655360 MRQ655357:MRR655360 NBM655357:NBN655360 NLI655357:NLJ655360 NVE655357:NVF655360 OFA655357:OFB655360 OOW655357:OOX655360 OYS655357:OYT655360 PIO655357:PIP655360 PSK655357:PSL655360 QCG655357:QCH655360 QMC655357:QMD655360 QVY655357:QVZ655360 RFU655357:RFV655360 RPQ655357:RPR655360 RZM655357:RZN655360 SJI655357:SJJ655360 STE655357:STF655360 TDA655357:TDB655360 TMW655357:TMX655360 TWS655357:TWT655360 UGO655357:UGP655360 UQK655357:UQL655360 VAG655357:VAH655360 VKC655357:VKD655360 VTY655357:VTZ655360 WDU655357:WDV655360 WNQ655357:WNR655360 WXM655357:WXN655360 BE720896:BF720899 LA720893:LB720896 UW720893:UX720896 AES720893:AET720896 AOO720893:AOP720896 AYK720893:AYL720896 BIG720893:BIH720896 BSC720893:BSD720896 CBY720893:CBZ720896 CLU720893:CLV720896 CVQ720893:CVR720896 DFM720893:DFN720896 DPI720893:DPJ720896 DZE720893:DZF720896 EJA720893:EJB720896 ESW720893:ESX720896 FCS720893:FCT720896 FMO720893:FMP720896 FWK720893:FWL720896 GGG720893:GGH720896 GQC720893:GQD720896 GZY720893:GZZ720896 HJU720893:HJV720896 HTQ720893:HTR720896 IDM720893:IDN720896 INI720893:INJ720896 IXE720893:IXF720896 JHA720893:JHB720896 JQW720893:JQX720896 KAS720893:KAT720896 KKO720893:KKP720896 KUK720893:KUL720896 LEG720893:LEH720896 LOC720893:LOD720896 LXY720893:LXZ720896 MHU720893:MHV720896 MRQ720893:MRR720896 NBM720893:NBN720896 NLI720893:NLJ720896 NVE720893:NVF720896 OFA720893:OFB720896 OOW720893:OOX720896 OYS720893:OYT720896 PIO720893:PIP720896 PSK720893:PSL720896 QCG720893:QCH720896 QMC720893:QMD720896 QVY720893:QVZ720896 RFU720893:RFV720896 RPQ720893:RPR720896 RZM720893:RZN720896 SJI720893:SJJ720896 STE720893:STF720896 TDA720893:TDB720896 TMW720893:TMX720896 TWS720893:TWT720896 UGO720893:UGP720896 UQK720893:UQL720896 VAG720893:VAH720896 VKC720893:VKD720896 VTY720893:VTZ720896 WDU720893:WDV720896 WNQ720893:WNR720896 WXM720893:WXN720896 BE786432:BF786435 LA786429:LB786432 UW786429:UX786432 AES786429:AET786432 AOO786429:AOP786432 AYK786429:AYL786432 BIG786429:BIH786432 BSC786429:BSD786432 CBY786429:CBZ786432 CLU786429:CLV786432 CVQ786429:CVR786432 DFM786429:DFN786432 DPI786429:DPJ786432 DZE786429:DZF786432 EJA786429:EJB786432 ESW786429:ESX786432 FCS786429:FCT786432 FMO786429:FMP786432 FWK786429:FWL786432 GGG786429:GGH786432 GQC786429:GQD786432 GZY786429:GZZ786432 HJU786429:HJV786432 HTQ786429:HTR786432 IDM786429:IDN786432 INI786429:INJ786432 IXE786429:IXF786432 JHA786429:JHB786432 JQW786429:JQX786432 KAS786429:KAT786432 KKO786429:KKP786432 KUK786429:KUL786432 LEG786429:LEH786432 LOC786429:LOD786432 LXY786429:LXZ786432 MHU786429:MHV786432 MRQ786429:MRR786432 NBM786429:NBN786432 NLI786429:NLJ786432 NVE786429:NVF786432 OFA786429:OFB786432 OOW786429:OOX786432 OYS786429:OYT786432 PIO786429:PIP786432 PSK786429:PSL786432 QCG786429:QCH786432 QMC786429:QMD786432 QVY786429:QVZ786432 RFU786429:RFV786432 RPQ786429:RPR786432 RZM786429:RZN786432 SJI786429:SJJ786432 STE786429:STF786432 TDA786429:TDB786432 TMW786429:TMX786432 TWS786429:TWT786432 UGO786429:UGP786432 UQK786429:UQL786432 VAG786429:VAH786432 VKC786429:VKD786432 VTY786429:VTZ786432 WDU786429:WDV786432 WNQ786429:WNR786432 WXM786429:WXN786432 BE851968:BF851971 LA851965:LB851968 UW851965:UX851968 AES851965:AET851968 AOO851965:AOP851968 AYK851965:AYL851968 BIG851965:BIH851968 BSC851965:BSD851968 CBY851965:CBZ851968 CLU851965:CLV851968 CVQ851965:CVR851968 DFM851965:DFN851968 DPI851965:DPJ851968 DZE851965:DZF851968 EJA851965:EJB851968 ESW851965:ESX851968 FCS851965:FCT851968 FMO851965:FMP851968 FWK851965:FWL851968 GGG851965:GGH851968 GQC851965:GQD851968 GZY851965:GZZ851968 HJU851965:HJV851968 HTQ851965:HTR851968 IDM851965:IDN851968 INI851965:INJ851968 IXE851965:IXF851968 JHA851965:JHB851968 JQW851965:JQX851968 KAS851965:KAT851968 KKO851965:KKP851968 KUK851965:KUL851968 LEG851965:LEH851968 LOC851965:LOD851968 LXY851965:LXZ851968 MHU851965:MHV851968 MRQ851965:MRR851968 NBM851965:NBN851968 NLI851965:NLJ851968 NVE851965:NVF851968 OFA851965:OFB851968 OOW851965:OOX851968 OYS851965:OYT851968 PIO851965:PIP851968 PSK851965:PSL851968 QCG851965:QCH851968 QMC851965:QMD851968 QVY851965:QVZ851968 RFU851965:RFV851968 RPQ851965:RPR851968 RZM851965:RZN851968 SJI851965:SJJ851968 STE851965:STF851968 TDA851965:TDB851968 TMW851965:TMX851968 TWS851965:TWT851968 UGO851965:UGP851968 UQK851965:UQL851968 VAG851965:VAH851968 VKC851965:VKD851968 VTY851965:VTZ851968 WDU851965:WDV851968 WNQ851965:WNR851968 WXM851965:WXN851968 BE917504:BF917507 LA917501:LB917504 UW917501:UX917504 AES917501:AET917504 AOO917501:AOP917504 AYK917501:AYL917504 BIG917501:BIH917504 BSC917501:BSD917504 CBY917501:CBZ917504 CLU917501:CLV917504 CVQ917501:CVR917504 DFM917501:DFN917504 DPI917501:DPJ917504 DZE917501:DZF917504 EJA917501:EJB917504 ESW917501:ESX917504 FCS917501:FCT917504 FMO917501:FMP917504 FWK917501:FWL917504 GGG917501:GGH917504 GQC917501:GQD917504 GZY917501:GZZ917504 HJU917501:HJV917504 HTQ917501:HTR917504 IDM917501:IDN917504 INI917501:INJ917504 IXE917501:IXF917504 JHA917501:JHB917504 JQW917501:JQX917504 KAS917501:KAT917504 KKO917501:KKP917504 KUK917501:KUL917504 LEG917501:LEH917504 LOC917501:LOD917504 LXY917501:LXZ917504 MHU917501:MHV917504 MRQ917501:MRR917504 NBM917501:NBN917504 NLI917501:NLJ917504 NVE917501:NVF917504 OFA917501:OFB917504 OOW917501:OOX917504 OYS917501:OYT917504 PIO917501:PIP917504 PSK917501:PSL917504 QCG917501:QCH917504 QMC917501:QMD917504 QVY917501:QVZ917504 RFU917501:RFV917504 RPQ917501:RPR917504 RZM917501:RZN917504 SJI917501:SJJ917504 STE917501:STF917504 TDA917501:TDB917504 TMW917501:TMX917504 TWS917501:TWT917504 UGO917501:UGP917504 UQK917501:UQL917504 VAG917501:VAH917504 VKC917501:VKD917504 VTY917501:VTZ917504 WDU917501:WDV917504 WNQ917501:WNR917504 WXM917501:WXN917504 BE983040:BF983043 LA983037:LB983040 UW983037:UX983040 AES983037:AET983040 AOO983037:AOP983040 AYK983037:AYL983040 BIG983037:BIH983040 BSC983037:BSD983040 CBY983037:CBZ983040 CLU983037:CLV983040 CVQ983037:CVR983040 DFM983037:DFN983040 DPI983037:DPJ983040 DZE983037:DZF983040 EJA983037:EJB983040 ESW983037:ESX983040 FCS983037:FCT983040 FMO983037:FMP983040 FWK983037:FWL983040 GGG983037:GGH983040 GQC983037:GQD983040 GZY983037:GZZ983040 HJU983037:HJV983040 HTQ983037:HTR983040 IDM983037:IDN983040 INI983037:INJ983040 IXE983037:IXF983040 JHA983037:JHB983040 JQW983037:JQX983040 KAS983037:KAT983040 KKO983037:KKP983040 KUK983037:KUL983040 LEG983037:LEH983040 LOC983037:LOD983040 LXY983037:LXZ983040 MHU983037:MHV983040 MRQ983037:MRR983040 NBM983037:NBN983040 NLI983037:NLJ983040 NVE983037:NVF983040 OFA983037:OFB983040 OOW983037:OOX983040 OYS983037:OYT983040 PIO983037:PIP983040 PSK983037:PSL983040 QCG983037:QCH983040 QMC983037:QMD983040 QVY983037:QVZ983040 RFU983037:RFV983040 RPQ983037:RPR983040 RZM983037:RZN983040 SJI983037:SJJ983040 STE983037:STF983040 TDA983037:TDB983040 TMW983037:TMX983040 TWS983037:TWT983040 UGO983037:UGP983040 UQK983037:UQL983040 VAG983037:VAH983040 VKC983037:VKD983040 VTY983037:VTZ983040 WDU983037:WDV983040 WNQ983037:WNR983040 WXM983037:WXN983040 WNF983037:WNG983040 O65536:P65539 KE65533:KF65536 UA65533:UB65536 ADW65533:ADX65536 ANS65533:ANT65536 AXO65533:AXP65536 BHK65533:BHL65536 BRG65533:BRH65536 CBC65533:CBD65536 CKY65533:CKZ65536 CUU65533:CUV65536 DEQ65533:DER65536 DOM65533:DON65536 DYI65533:DYJ65536 EIE65533:EIF65536 ESA65533:ESB65536 FBW65533:FBX65536 FLS65533:FLT65536 FVO65533:FVP65536 GFK65533:GFL65536 GPG65533:GPH65536 GZC65533:GZD65536 HIY65533:HIZ65536 HSU65533:HSV65536 ICQ65533:ICR65536 IMM65533:IMN65536 IWI65533:IWJ65536 JGE65533:JGF65536 JQA65533:JQB65536 JZW65533:JZX65536 KJS65533:KJT65536 KTO65533:KTP65536 LDK65533:LDL65536 LNG65533:LNH65536 LXC65533:LXD65536 MGY65533:MGZ65536 MQU65533:MQV65536 NAQ65533:NAR65536 NKM65533:NKN65536 NUI65533:NUJ65536 OEE65533:OEF65536 OOA65533:OOB65536 OXW65533:OXX65536 PHS65533:PHT65536 PRO65533:PRP65536 QBK65533:QBL65536 QLG65533:QLH65536 QVC65533:QVD65536 REY65533:REZ65536 ROU65533:ROV65536 RYQ65533:RYR65536 SIM65533:SIN65536 SSI65533:SSJ65536 TCE65533:TCF65536 TMA65533:TMB65536 TVW65533:TVX65536 UFS65533:UFT65536 UPO65533:UPP65536 UZK65533:UZL65536 VJG65533:VJH65536 VTC65533:VTD65536 WCY65533:WCZ65536 WMU65533:WMV65536 WWQ65533:WWR65536 O131072:P131075 KE131069:KF131072 UA131069:UB131072 ADW131069:ADX131072 ANS131069:ANT131072 AXO131069:AXP131072 BHK131069:BHL131072 BRG131069:BRH131072 CBC131069:CBD131072 CKY131069:CKZ131072 CUU131069:CUV131072 DEQ131069:DER131072 DOM131069:DON131072 DYI131069:DYJ131072 EIE131069:EIF131072 ESA131069:ESB131072 FBW131069:FBX131072 FLS131069:FLT131072 FVO131069:FVP131072 GFK131069:GFL131072 GPG131069:GPH131072 GZC131069:GZD131072 HIY131069:HIZ131072 HSU131069:HSV131072 ICQ131069:ICR131072 IMM131069:IMN131072 IWI131069:IWJ131072 JGE131069:JGF131072 JQA131069:JQB131072 JZW131069:JZX131072 KJS131069:KJT131072 KTO131069:KTP131072 LDK131069:LDL131072 LNG131069:LNH131072 LXC131069:LXD131072 MGY131069:MGZ131072 MQU131069:MQV131072 NAQ131069:NAR131072 NKM131069:NKN131072 NUI131069:NUJ131072 OEE131069:OEF131072 OOA131069:OOB131072 OXW131069:OXX131072 PHS131069:PHT131072 PRO131069:PRP131072 QBK131069:QBL131072 QLG131069:QLH131072 QVC131069:QVD131072 REY131069:REZ131072 ROU131069:ROV131072 RYQ131069:RYR131072 SIM131069:SIN131072 SSI131069:SSJ131072 TCE131069:TCF131072 TMA131069:TMB131072 TVW131069:TVX131072 UFS131069:UFT131072 UPO131069:UPP131072 UZK131069:UZL131072 VJG131069:VJH131072 VTC131069:VTD131072 WCY131069:WCZ131072 WMU131069:WMV131072 WWQ131069:WWR131072 O196608:P196611 KE196605:KF196608 UA196605:UB196608 ADW196605:ADX196608 ANS196605:ANT196608 AXO196605:AXP196608 BHK196605:BHL196608 BRG196605:BRH196608 CBC196605:CBD196608 CKY196605:CKZ196608 CUU196605:CUV196608 DEQ196605:DER196608 DOM196605:DON196608 DYI196605:DYJ196608 EIE196605:EIF196608 ESA196605:ESB196608 FBW196605:FBX196608 FLS196605:FLT196608 FVO196605:FVP196608 GFK196605:GFL196608 GPG196605:GPH196608 GZC196605:GZD196608 HIY196605:HIZ196608 HSU196605:HSV196608 ICQ196605:ICR196608 IMM196605:IMN196608 IWI196605:IWJ196608 JGE196605:JGF196608 JQA196605:JQB196608 JZW196605:JZX196608 KJS196605:KJT196608 KTO196605:KTP196608 LDK196605:LDL196608 LNG196605:LNH196608 LXC196605:LXD196608 MGY196605:MGZ196608 MQU196605:MQV196608 NAQ196605:NAR196608 NKM196605:NKN196608 NUI196605:NUJ196608 OEE196605:OEF196608 OOA196605:OOB196608 OXW196605:OXX196608 PHS196605:PHT196608 PRO196605:PRP196608 QBK196605:QBL196608 QLG196605:QLH196608 QVC196605:QVD196608 REY196605:REZ196608 ROU196605:ROV196608 RYQ196605:RYR196608 SIM196605:SIN196608 SSI196605:SSJ196608 TCE196605:TCF196608 TMA196605:TMB196608 TVW196605:TVX196608 UFS196605:UFT196608 UPO196605:UPP196608 UZK196605:UZL196608 VJG196605:VJH196608 VTC196605:VTD196608 WCY196605:WCZ196608 WMU196605:WMV196608 WWQ196605:WWR196608 O262144:P262147 KE262141:KF262144 UA262141:UB262144 ADW262141:ADX262144 ANS262141:ANT262144 AXO262141:AXP262144 BHK262141:BHL262144 BRG262141:BRH262144 CBC262141:CBD262144 CKY262141:CKZ262144 CUU262141:CUV262144 DEQ262141:DER262144 DOM262141:DON262144 DYI262141:DYJ262144 EIE262141:EIF262144 ESA262141:ESB262144 FBW262141:FBX262144 FLS262141:FLT262144 FVO262141:FVP262144 GFK262141:GFL262144 GPG262141:GPH262144 GZC262141:GZD262144 HIY262141:HIZ262144 HSU262141:HSV262144 ICQ262141:ICR262144 IMM262141:IMN262144 IWI262141:IWJ262144 JGE262141:JGF262144 JQA262141:JQB262144 JZW262141:JZX262144 KJS262141:KJT262144 KTO262141:KTP262144 LDK262141:LDL262144 LNG262141:LNH262144 LXC262141:LXD262144 MGY262141:MGZ262144 MQU262141:MQV262144 NAQ262141:NAR262144 NKM262141:NKN262144 NUI262141:NUJ262144 OEE262141:OEF262144 OOA262141:OOB262144 OXW262141:OXX262144 PHS262141:PHT262144 PRO262141:PRP262144 QBK262141:QBL262144 QLG262141:QLH262144 QVC262141:QVD262144 REY262141:REZ262144 ROU262141:ROV262144 RYQ262141:RYR262144 SIM262141:SIN262144 SSI262141:SSJ262144 TCE262141:TCF262144 TMA262141:TMB262144 TVW262141:TVX262144 UFS262141:UFT262144 UPO262141:UPP262144 UZK262141:UZL262144 VJG262141:VJH262144 VTC262141:VTD262144 WCY262141:WCZ262144 WMU262141:WMV262144 WWQ262141:WWR262144 O327680:P327683 KE327677:KF327680 UA327677:UB327680 ADW327677:ADX327680 ANS327677:ANT327680 AXO327677:AXP327680 BHK327677:BHL327680 BRG327677:BRH327680 CBC327677:CBD327680 CKY327677:CKZ327680 CUU327677:CUV327680 DEQ327677:DER327680 DOM327677:DON327680 DYI327677:DYJ327680 EIE327677:EIF327680 ESA327677:ESB327680 FBW327677:FBX327680 FLS327677:FLT327680 FVO327677:FVP327680 GFK327677:GFL327680 GPG327677:GPH327680 GZC327677:GZD327680 HIY327677:HIZ327680 HSU327677:HSV327680 ICQ327677:ICR327680 IMM327677:IMN327680 IWI327677:IWJ327680 JGE327677:JGF327680 JQA327677:JQB327680 JZW327677:JZX327680 KJS327677:KJT327680 KTO327677:KTP327680 LDK327677:LDL327680 LNG327677:LNH327680 LXC327677:LXD327680 MGY327677:MGZ327680 MQU327677:MQV327680 NAQ327677:NAR327680 NKM327677:NKN327680 NUI327677:NUJ327680 OEE327677:OEF327680 OOA327677:OOB327680 OXW327677:OXX327680 PHS327677:PHT327680 PRO327677:PRP327680 QBK327677:QBL327680 QLG327677:QLH327680 QVC327677:QVD327680 REY327677:REZ327680 ROU327677:ROV327680 RYQ327677:RYR327680 SIM327677:SIN327680 SSI327677:SSJ327680 TCE327677:TCF327680 TMA327677:TMB327680 TVW327677:TVX327680 UFS327677:UFT327680 UPO327677:UPP327680 UZK327677:UZL327680 VJG327677:VJH327680 VTC327677:VTD327680 WCY327677:WCZ327680 WMU327677:WMV327680 WWQ327677:WWR327680 O393216:P393219 KE393213:KF393216 UA393213:UB393216 ADW393213:ADX393216 ANS393213:ANT393216 AXO393213:AXP393216 BHK393213:BHL393216 BRG393213:BRH393216 CBC393213:CBD393216 CKY393213:CKZ393216 CUU393213:CUV393216 DEQ393213:DER393216 DOM393213:DON393216 DYI393213:DYJ393216 EIE393213:EIF393216 ESA393213:ESB393216 FBW393213:FBX393216 FLS393213:FLT393216 FVO393213:FVP393216 GFK393213:GFL393216 GPG393213:GPH393216 GZC393213:GZD393216 HIY393213:HIZ393216 HSU393213:HSV393216 ICQ393213:ICR393216 IMM393213:IMN393216 IWI393213:IWJ393216 JGE393213:JGF393216 JQA393213:JQB393216 JZW393213:JZX393216 KJS393213:KJT393216 KTO393213:KTP393216 LDK393213:LDL393216 LNG393213:LNH393216 LXC393213:LXD393216 MGY393213:MGZ393216 MQU393213:MQV393216 NAQ393213:NAR393216 NKM393213:NKN393216 NUI393213:NUJ393216 OEE393213:OEF393216 OOA393213:OOB393216 OXW393213:OXX393216 PHS393213:PHT393216 PRO393213:PRP393216 QBK393213:QBL393216 QLG393213:QLH393216 QVC393213:QVD393216 REY393213:REZ393216 ROU393213:ROV393216 RYQ393213:RYR393216 SIM393213:SIN393216 SSI393213:SSJ393216 TCE393213:TCF393216 TMA393213:TMB393216 TVW393213:TVX393216 UFS393213:UFT393216 UPO393213:UPP393216 UZK393213:UZL393216 VJG393213:VJH393216 VTC393213:VTD393216 WCY393213:WCZ393216 WMU393213:WMV393216 WWQ393213:WWR393216 O458752:P458755 KE458749:KF458752 UA458749:UB458752 ADW458749:ADX458752 ANS458749:ANT458752 AXO458749:AXP458752 BHK458749:BHL458752 BRG458749:BRH458752 CBC458749:CBD458752 CKY458749:CKZ458752 CUU458749:CUV458752 DEQ458749:DER458752 DOM458749:DON458752 DYI458749:DYJ458752 EIE458749:EIF458752 ESA458749:ESB458752 FBW458749:FBX458752 FLS458749:FLT458752 FVO458749:FVP458752 GFK458749:GFL458752 GPG458749:GPH458752 GZC458749:GZD458752 HIY458749:HIZ458752 HSU458749:HSV458752 ICQ458749:ICR458752 IMM458749:IMN458752 IWI458749:IWJ458752 JGE458749:JGF458752 JQA458749:JQB458752 JZW458749:JZX458752 KJS458749:KJT458752 KTO458749:KTP458752 LDK458749:LDL458752 LNG458749:LNH458752 LXC458749:LXD458752 MGY458749:MGZ458752 MQU458749:MQV458752 NAQ458749:NAR458752 NKM458749:NKN458752 NUI458749:NUJ458752 OEE458749:OEF458752 OOA458749:OOB458752 OXW458749:OXX458752 PHS458749:PHT458752 PRO458749:PRP458752 QBK458749:QBL458752 QLG458749:QLH458752 QVC458749:QVD458752 REY458749:REZ458752 ROU458749:ROV458752 RYQ458749:RYR458752 SIM458749:SIN458752 SSI458749:SSJ458752 TCE458749:TCF458752 TMA458749:TMB458752 TVW458749:TVX458752 UFS458749:UFT458752 UPO458749:UPP458752 UZK458749:UZL458752 VJG458749:VJH458752 VTC458749:VTD458752 WCY458749:WCZ458752 WMU458749:WMV458752 WWQ458749:WWR458752 O524288:P524291 KE524285:KF524288 UA524285:UB524288 ADW524285:ADX524288 ANS524285:ANT524288 AXO524285:AXP524288 BHK524285:BHL524288 BRG524285:BRH524288 CBC524285:CBD524288 CKY524285:CKZ524288 CUU524285:CUV524288 DEQ524285:DER524288 DOM524285:DON524288 DYI524285:DYJ524288 EIE524285:EIF524288 ESA524285:ESB524288 FBW524285:FBX524288 FLS524285:FLT524288 FVO524285:FVP524288 GFK524285:GFL524288 GPG524285:GPH524288 GZC524285:GZD524288 HIY524285:HIZ524288 HSU524285:HSV524288 ICQ524285:ICR524288 IMM524285:IMN524288 IWI524285:IWJ524288 JGE524285:JGF524288 JQA524285:JQB524288 JZW524285:JZX524288 KJS524285:KJT524288 KTO524285:KTP524288 LDK524285:LDL524288 LNG524285:LNH524288 LXC524285:LXD524288 MGY524285:MGZ524288 MQU524285:MQV524288 NAQ524285:NAR524288 NKM524285:NKN524288 NUI524285:NUJ524288 OEE524285:OEF524288 OOA524285:OOB524288 OXW524285:OXX524288 PHS524285:PHT524288 PRO524285:PRP524288 QBK524285:QBL524288 QLG524285:QLH524288 QVC524285:QVD524288 REY524285:REZ524288 ROU524285:ROV524288 RYQ524285:RYR524288 SIM524285:SIN524288 SSI524285:SSJ524288 TCE524285:TCF524288 TMA524285:TMB524288 TVW524285:TVX524288 UFS524285:UFT524288 UPO524285:UPP524288 UZK524285:UZL524288 VJG524285:VJH524288 VTC524285:VTD524288 WCY524285:WCZ524288 WMU524285:WMV524288 WWQ524285:WWR524288 O589824:P589827 KE589821:KF589824 UA589821:UB589824 ADW589821:ADX589824 ANS589821:ANT589824 AXO589821:AXP589824 BHK589821:BHL589824 BRG589821:BRH589824 CBC589821:CBD589824 CKY589821:CKZ589824 CUU589821:CUV589824 DEQ589821:DER589824 DOM589821:DON589824 DYI589821:DYJ589824 EIE589821:EIF589824 ESA589821:ESB589824 FBW589821:FBX589824 FLS589821:FLT589824 FVO589821:FVP589824 GFK589821:GFL589824 GPG589821:GPH589824 GZC589821:GZD589824 HIY589821:HIZ589824 HSU589821:HSV589824 ICQ589821:ICR589824 IMM589821:IMN589824 IWI589821:IWJ589824 JGE589821:JGF589824 JQA589821:JQB589824 JZW589821:JZX589824 KJS589821:KJT589824 KTO589821:KTP589824 LDK589821:LDL589824 LNG589821:LNH589824 LXC589821:LXD589824 MGY589821:MGZ589824 MQU589821:MQV589824 NAQ589821:NAR589824 NKM589821:NKN589824 NUI589821:NUJ589824 OEE589821:OEF589824 OOA589821:OOB589824 OXW589821:OXX589824 PHS589821:PHT589824 PRO589821:PRP589824 QBK589821:QBL589824 QLG589821:QLH589824 QVC589821:QVD589824 REY589821:REZ589824 ROU589821:ROV589824 RYQ589821:RYR589824 SIM589821:SIN589824 SSI589821:SSJ589824 TCE589821:TCF589824 TMA589821:TMB589824 TVW589821:TVX589824 UFS589821:UFT589824 UPO589821:UPP589824 UZK589821:UZL589824 VJG589821:VJH589824 VTC589821:VTD589824 WCY589821:WCZ589824 WMU589821:WMV589824 WWQ589821:WWR589824 O655360:P655363 KE655357:KF655360 UA655357:UB655360 ADW655357:ADX655360 ANS655357:ANT655360 AXO655357:AXP655360 BHK655357:BHL655360 BRG655357:BRH655360 CBC655357:CBD655360 CKY655357:CKZ655360 CUU655357:CUV655360 DEQ655357:DER655360 DOM655357:DON655360 DYI655357:DYJ655360 EIE655357:EIF655360 ESA655357:ESB655360 FBW655357:FBX655360 FLS655357:FLT655360 FVO655357:FVP655360 GFK655357:GFL655360 GPG655357:GPH655360 GZC655357:GZD655360 HIY655357:HIZ655360 HSU655357:HSV655360 ICQ655357:ICR655360 IMM655357:IMN655360 IWI655357:IWJ655360 JGE655357:JGF655360 JQA655357:JQB655360 JZW655357:JZX655360 KJS655357:KJT655360 KTO655357:KTP655360 LDK655357:LDL655360 LNG655357:LNH655360 LXC655357:LXD655360 MGY655357:MGZ655360 MQU655357:MQV655360 NAQ655357:NAR655360 NKM655357:NKN655360 NUI655357:NUJ655360 OEE655357:OEF655360 OOA655357:OOB655360 OXW655357:OXX655360 PHS655357:PHT655360 PRO655357:PRP655360 QBK655357:QBL655360 QLG655357:QLH655360 QVC655357:QVD655360 REY655357:REZ655360 ROU655357:ROV655360 RYQ655357:RYR655360 SIM655357:SIN655360 SSI655357:SSJ655360 TCE655357:TCF655360 TMA655357:TMB655360 TVW655357:TVX655360 UFS655357:UFT655360 UPO655357:UPP655360 UZK655357:UZL655360 VJG655357:VJH655360 VTC655357:VTD655360 WCY655357:WCZ655360 WMU655357:WMV655360 WWQ655357:WWR655360 O720896:P720899 KE720893:KF720896 UA720893:UB720896 ADW720893:ADX720896 ANS720893:ANT720896 AXO720893:AXP720896 BHK720893:BHL720896 BRG720893:BRH720896 CBC720893:CBD720896 CKY720893:CKZ720896 CUU720893:CUV720896 DEQ720893:DER720896 DOM720893:DON720896 DYI720893:DYJ720896 EIE720893:EIF720896 ESA720893:ESB720896 FBW720893:FBX720896 FLS720893:FLT720896 FVO720893:FVP720896 GFK720893:GFL720896 GPG720893:GPH720896 GZC720893:GZD720896 HIY720893:HIZ720896 HSU720893:HSV720896 ICQ720893:ICR720896 IMM720893:IMN720896 IWI720893:IWJ720896 JGE720893:JGF720896 JQA720893:JQB720896 JZW720893:JZX720896 KJS720893:KJT720896 KTO720893:KTP720896 LDK720893:LDL720896 LNG720893:LNH720896 LXC720893:LXD720896 MGY720893:MGZ720896 MQU720893:MQV720896 NAQ720893:NAR720896 NKM720893:NKN720896 NUI720893:NUJ720896 OEE720893:OEF720896 OOA720893:OOB720896 OXW720893:OXX720896 PHS720893:PHT720896 PRO720893:PRP720896 QBK720893:QBL720896 QLG720893:QLH720896 QVC720893:QVD720896 REY720893:REZ720896 ROU720893:ROV720896 RYQ720893:RYR720896 SIM720893:SIN720896 SSI720893:SSJ720896 TCE720893:TCF720896 TMA720893:TMB720896 TVW720893:TVX720896 UFS720893:UFT720896 UPO720893:UPP720896 UZK720893:UZL720896 VJG720893:VJH720896 VTC720893:VTD720896 WCY720893:WCZ720896 WMU720893:WMV720896 WWQ720893:WWR720896 O786432:P786435 KE786429:KF786432 UA786429:UB786432 ADW786429:ADX786432 ANS786429:ANT786432 AXO786429:AXP786432 BHK786429:BHL786432 BRG786429:BRH786432 CBC786429:CBD786432 CKY786429:CKZ786432 CUU786429:CUV786432 DEQ786429:DER786432 DOM786429:DON786432 DYI786429:DYJ786432 EIE786429:EIF786432 ESA786429:ESB786432 FBW786429:FBX786432 FLS786429:FLT786432 FVO786429:FVP786432 GFK786429:GFL786432 GPG786429:GPH786432 GZC786429:GZD786432 HIY786429:HIZ786432 HSU786429:HSV786432 ICQ786429:ICR786432 IMM786429:IMN786432 IWI786429:IWJ786432 JGE786429:JGF786432 JQA786429:JQB786432 JZW786429:JZX786432 KJS786429:KJT786432 KTO786429:KTP786432 LDK786429:LDL786432 LNG786429:LNH786432 LXC786429:LXD786432 MGY786429:MGZ786432 MQU786429:MQV786432 NAQ786429:NAR786432 NKM786429:NKN786432 NUI786429:NUJ786432 OEE786429:OEF786432 OOA786429:OOB786432 OXW786429:OXX786432 PHS786429:PHT786432 PRO786429:PRP786432 QBK786429:QBL786432 QLG786429:QLH786432 QVC786429:QVD786432 REY786429:REZ786432 ROU786429:ROV786432 RYQ786429:RYR786432 SIM786429:SIN786432 SSI786429:SSJ786432 TCE786429:TCF786432 TMA786429:TMB786432 TVW786429:TVX786432 UFS786429:UFT786432 UPO786429:UPP786432 UZK786429:UZL786432 VJG786429:VJH786432 VTC786429:VTD786432 WCY786429:WCZ786432 WMU786429:WMV786432 WWQ786429:WWR786432 O851968:P851971 KE851965:KF851968 UA851965:UB851968 ADW851965:ADX851968 ANS851965:ANT851968 AXO851965:AXP851968 BHK851965:BHL851968 BRG851965:BRH851968 CBC851965:CBD851968 CKY851965:CKZ851968 CUU851965:CUV851968 DEQ851965:DER851968 DOM851965:DON851968 DYI851965:DYJ851968 EIE851965:EIF851968 ESA851965:ESB851968 FBW851965:FBX851968 FLS851965:FLT851968 FVO851965:FVP851968 GFK851965:GFL851968 GPG851965:GPH851968 GZC851965:GZD851968 HIY851965:HIZ851968 HSU851965:HSV851968 ICQ851965:ICR851968 IMM851965:IMN851968 IWI851965:IWJ851968 JGE851965:JGF851968 JQA851965:JQB851968 JZW851965:JZX851968 KJS851965:KJT851968 KTO851965:KTP851968 LDK851965:LDL851968 LNG851965:LNH851968 LXC851965:LXD851968 MGY851965:MGZ851968 MQU851965:MQV851968 NAQ851965:NAR851968 NKM851965:NKN851968 NUI851965:NUJ851968 OEE851965:OEF851968 OOA851965:OOB851968 OXW851965:OXX851968 PHS851965:PHT851968 PRO851965:PRP851968 QBK851965:QBL851968 QLG851965:QLH851968 QVC851965:QVD851968 REY851965:REZ851968 ROU851965:ROV851968 RYQ851965:RYR851968 SIM851965:SIN851968 SSI851965:SSJ851968 TCE851965:TCF851968 TMA851965:TMB851968 TVW851965:TVX851968 UFS851965:UFT851968 UPO851965:UPP851968 UZK851965:UZL851968 VJG851965:VJH851968 VTC851965:VTD851968 WCY851965:WCZ851968 WMU851965:WMV851968 WWQ851965:WWR851968 O917504:P917507 KE917501:KF917504 UA917501:UB917504 ADW917501:ADX917504 ANS917501:ANT917504 AXO917501:AXP917504 BHK917501:BHL917504 BRG917501:BRH917504 CBC917501:CBD917504 CKY917501:CKZ917504 CUU917501:CUV917504 DEQ917501:DER917504 DOM917501:DON917504 DYI917501:DYJ917504 EIE917501:EIF917504 ESA917501:ESB917504 FBW917501:FBX917504 FLS917501:FLT917504 FVO917501:FVP917504 GFK917501:GFL917504 GPG917501:GPH917504 GZC917501:GZD917504 HIY917501:HIZ917504 HSU917501:HSV917504 ICQ917501:ICR917504 IMM917501:IMN917504 IWI917501:IWJ917504 JGE917501:JGF917504 JQA917501:JQB917504 JZW917501:JZX917504 KJS917501:KJT917504 KTO917501:KTP917504 LDK917501:LDL917504 LNG917501:LNH917504 LXC917501:LXD917504 MGY917501:MGZ917504 MQU917501:MQV917504 NAQ917501:NAR917504 NKM917501:NKN917504 NUI917501:NUJ917504 OEE917501:OEF917504 OOA917501:OOB917504 OXW917501:OXX917504 PHS917501:PHT917504 PRO917501:PRP917504 QBK917501:QBL917504 QLG917501:QLH917504 QVC917501:QVD917504 REY917501:REZ917504 ROU917501:ROV917504 RYQ917501:RYR917504 SIM917501:SIN917504 SSI917501:SSJ917504 TCE917501:TCF917504 TMA917501:TMB917504 TVW917501:TVX917504 UFS917501:UFT917504 UPO917501:UPP917504 UZK917501:UZL917504 VJG917501:VJH917504 VTC917501:VTD917504 WCY917501:WCZ917504 WMU917501:WMV917504 WWQ917501:WWR917504 O983040:P983043 KE983037:KF983040 UA983037:UB983040 ADW983037:ADX983040 ANS983037:ANT983040 AXO983037:AXP983040 BHK983037:BHL983040 BRG983037:BRH983040 CBC983037:CBD983040 CKY983037:CKZ983040 CUU983037:CUV983040 DEQ983037:DER983040 DOM983037:DON983040 DYI983037:DYJ983040 EIE983037:EIF983040 ESA983037:ESB983040 FBW983037:FBX983040 FLS983037:FLT983040 FVO983037:FVP983040 GFK983037:GFL983040 GPG983037:GPH983040 GZC983037:GZD983040 HIY983037:HIZ983040 HSU983037:HSV983040 ICQ983037:ICR983040 IMM983037:IMN983040 IWI983037:IWJ983040 JGE983037:JGF983040 JQA983037:JQB983040 JZW983037:JZX983040 KJS983037:KJT983040 KTO983037:KTP983040 LDK983037:LDL983040 LNG983037:LNH983040 LXC983037:LXD983040 MGY983037:MGZ983040 MQU983037:MQV983040 NAQ983037:NAR983040 NKM983037:NKN983040 NUI983037:NUJ983040 OEE983037:OEF983040 OOA983037:OOB983040 OXW983037:OXX983040 PHS983037:PHT983040 PRO983037:PRP983040 QBK983037:QBL983040 QLG983037:QLH983040 QVC983037:QVD983040 REY983037:REZ983040 ROU983037:ROV983040 RYQ983037:RYR983040 SIM983037:SIN983040 SSI983037:SSJ983040 TCE983037:TCF983040 TMA983037:TMB983040 TVW983037:TVX983040 UFS983037:UFT983040 UPO983037:UPP983040 UZK983037:UZL983040 VJG983037:VJH983040 VTC983037:VTD983040 WCY983037:WCZ983040 WMU983037:WMV983040 WWQ983037:WWR983040 WXB983037:WXC983040 VTN983037:VTO983040 Z65536:AA65539 KP65533:KQ65536 UL65533:UM65536 AEH65533:AEI65536 AOD65533:AOE65536 AXZ65533:AYA65536 BHV65533:BHW65536 BRR65533:BRS65536 CBN65533:CBO65536 CLJ65533:CLK65536 CVF65533:CVG65536 DFB65533:DFC65536 DOX65533:DOY65536 DYT65533:DYU65536 EIP65533:EIQ65536 ESL65533:ESM65536 FCH65533:FCI65536 FMD65533:FME65536 FVZ65533:FWA65536 GFV65533:GFW65536 GPR65533:GPS65536 GZN65533:GZO65536 HJJ65533:HJK65536 HTF65533:HTG65536 IDB65533:IDC65536 IMX65533:IMY65536 IWT65533:IWU65536 JGP65533:JGQ65536 JQL65533:JQM65536 KAH65533:KAI65536 KKD65533:KKE65536 KTZ65533:KUA65536 LDV65533:LDW65536 LNR65533:LNS65536 LXN65533:LXO65536 MHJ65533:MHK65536 MRF65533:MRG65536 NBB65533:NBC65536 NKX65533:NKY65536 NUT65533:NUU65536 OEP65533:OEQ65536 OOL65533:OOM65536 OYH65533:OYI65536 PID65533:PIE65536 PRZ65533:PSA65536 QBV65533:QBW65536 QLR65533:QLS65536 QVN65533:QVO65536 RFJ65533:RFK65536 RPF65533:RPG65536 RZB65533:RZC65536 SIX65533:SIY65536 SST65533:SSU65536 TCP65533:TCQ65536 TML65533:TMM65536 TWH65533:TWI65536 UGD65533:UGE65536 UPZ65533:UQA65536 UZV65533:UZW65536 VJR65533:VJS65536 VTN65533:VTO65536 WDJ65533:WDK65536 WNF65533:WNG65536 WXB65533:WXC65536 Z131072:AA131075 KP131069:KQ131072 UL131069:UM131072 AEH131069:AEI131072 AOD131069:AOE131072 AXZ131069:AYA131072 BHV131069:BHW131072 BRR131069:BRS131072 CBN131069:CBO131072 CLJ131069:CLK131072 CVF131069:CVG131072 DFB131069:DFC131072 DOX131069:DOY131072 DYT131069:DYU131072 EIP131069:EIQ131072 ESL131069:ESM131072 FCH131069:FCI131072 FMD131069:FME131072 FVZ131069:FWA131072 GFV131069:GFW131072 GPR131069:GPS131072 GZN131069:GZO131072 HJJ131069:HJK131072 HTF131069:HTG131072 IDB131069:IDC131072 IMX131069:IMY131072 IWT131069:IWU131072 JGP131069:JGQ131072 JQL131069:JQM131072 KAH131069:KAI131072 KKD131069:KKE131072 KTZ131069:KUA131072 LDV131069:LDW131072 LNR131069:LNS131072 LXN131069:LXO131072 MHJ131069:MHK131072 MRF131069:MRG131072 NBB131069:NBC131072 NKX131069:NKY131072 NUT131069:NUU131072 OEP131069:OEQ131072 OOL131069:OOM131072 OYH131069:OYI131072 PID131069:PIE131072 PRZ131069:PSA131072 QBV131069:QBW131072 QLR131069:QLS131072 QVN131069:QVO131072 RFJ131069:RFK131072 RPF131069:RPG131072 RZB131069:RZC131072 SIX131069:SIY131072 SST131069:SSU131072 TCP131069:TCQ131072 TML131069:TMM131072 TWH131069:TWI131072 UGD131069:UGE131072 UPZ131069:UQA131072 UZV131069:UZW131072 VJR131069:VJS131072 VTN131069:VTO131072 WDJ131069:WDK131072 WNF131069:WNG131072 WXB131069:WXC131072 Z196608:AA196611 KP196605:KQ196608 UL196605:UM196608 AEH196605:AEI196608 AOD196605:AOE196608 AXZ196605:AYA196608 BHV196605:BHW196608 BRR196605:BRS196608 CBN196605:CBO196608 CLJ196605:CLK196608 CVF196605:CVG196608 DFB196605:DFC196608 DOX196605:DOY196608 DYT196605:DYU196608 EIP196605:EIQ196608 ESL196605:ESM196608 FCH196605:FCI196608 FMD196605:FME196608 FVZ196605:FWA196608 GFV196605:GFW196608 GPR196605:GPS196608 GZN196605:GZO196608 HJJ196605:HJK196608 HTF196605:HTG196608 IDB196605:IDC196608 IMX196605:IMY196608 IWT196605:IWU196608 JGP196605:JGQ196608 JQL196605:JQM196608 KAH196605:KAI196608 KKD196605:KKE196608 KTZ196605:KUA196608 LDV196605:LDW196608 LNR196605:LNS196608 LXN196605:LXO196608 MHJ196605:MHK196608 MRF196605:MRG196608 NBB196605:NBC196608 NKX196605:NKY196608 NUT196605:NUU196608 OEP196605:OEQ196608 OOL196605:OOM196608 OYH196605:OYI196608 PID196605:PIE196608 PRZ196605:PSA196608 QBV196605:QBW196608 QLR196605:QLS196608 QVN196605:QVO196608 RFJ196605:RFK196608 RPF196605:RPG196608 RZB196605:RZC196608 SIX196605:SIY196608 SST196605:SSU196608 TCP196605:TCQ196608 TML196605:TMM196608 TWH196605:TWI196608 UGD196605:UGE196608 UPZ196605:UQA196608 UZV196605:UZW196608 VJR196605:VJS196608 VTN196605:VTO196608 WDJ196605:WDK196608 WNF196605:WNG196608 WXB196605:WXC196608 Z262144:AA262147 KP262141:KQ262144 UL262141:UM262144 AEH262141:AEI262144 AOD262141:AOE262144 AXZ262141:AYA262144 BHV262141:BHW262144 BRR262141:BRS262144 CBN262141:CBO262144 CLJ262141:CLK262144 CVF262141:CVG262144 DFB262141:DFC262144 DOX262141:DOY262144 DYT262141:DYU262144 EIP262141:EIQ262144 ESL262141:ESM262144 FCH262141:FCI262144 FMD262141:FME262144 FVZ262141:FWA262144 GFV262141:GFW262144 GPR262141:GPS262144 GZN262141:GZO262144 HJJ262141:HJK262144 HTF262141:HTG262144 IDB262141:IDC262144 IMX262141:IMY262144 IWT262141:IWU262144 JGP262141:JGQ262144 JQL262141:JQM262144 KAH262141:KAI262144 KKD262141:KKE262144 KTZ262141:KUA262144 LDV262141:LDW262144 LNR262141:LNS262144 LXN262141:LXO262144 MHJ262141:MHK262144 MRF262141:MRG262144 NBB262141:NBC262144 NKX262141:NKY262144 NUT262141:NUU262144 OEP262141:OEQ262144 OOL262141:OOM262144 OYH262141:OYI262144 PID262141:PIE262144 PRZ262141:PSA262144 QBV262141:QBW262144 QLR262141:QLS262144 QVN262141:QVO262144 RFJ262141:RFK262144 RPF262141:RPG262144 RZB262141:RZC262144 SIX262141:SIY262144 SST262141:SSU262144 TCP262141:TCQ262144 TML262141:TMM262144 TWH262141:TWI262144 UGD262141:UGE262144 UPZ262141:UQA262144 UZV262141:UZW262144 VJR262141:VJS262144 VTN262141:VTO262144 WDJ262141:WDK262144 WNF262141:WNG262144 WXB262141:WXC262144 Z327680:AA327683 KP327677:KQ327680 UL327677:UM327680 AEH327677:AEI327680 AOD327677:AOE327680 AXZ327677:AYA327680 BHV327677:BHW327680 BRR327677:BRS327680 CBN327677:CBO327680 CLJ327677:CLK327680 CVF327677:CVG327680 DFB327677:DFC327680 DOX327677:DOY327680 DYT327677:DYU327680 EIP327677:EIQ327680 ESL327677:ESM327680 FCH327677:FCI327680 FMD327677:FME327680 FVZ327677:FWA327680 GFV327677:GFW327680 GPR327677:GPS327680 GZN327677:GZO327680 HJJ327677:HJK327680 HTF327677:HTG327680 IDB327677:IDC327680 IMX327677:IMY327680 IWT327677:IWU327680 JGP327677:JGQ327680 JQL327677:JQM327680 KAH327677:KAI327680 KKD327677:KKE327680 KTZ327677:KUA327680 LDV327677:LDW327680 LNR327677:LNS327680 LXN327677:LXO327680 MHJ327677:MHK327680 MRF327677:MRG327680 NBB327677:NBC327680 NKX327677:NKY327680 NUT327677:NUU327680 OEP327677:OEQ327680 OOL327677:OOM327680 OYH327677:OYI327680 PID327677:PIE327680 PRZ327677:PSA327680 QBV327677:QBW327680 QLR327677:QLS327680 QVN327677:QVO327680 RFJ327677:RFK327680 RPF327677:RPG327680 RZB327677:RZC327680 SIX327677:SIY327680 SST327677:SSU327680 TCP327677:TCQ327680 TML327677:TMM327680 TWH327677:TWI327680 UGD327677:UGE327680 UPZ327677:UQA327680 UZV327677:UZW327680 VJR327677:VJS327680 VTN327677:VTO327680 WDJ327677:WDK327680 WNF327677:WNG327680 WXB327677:WXC327680 Z393216:AA393219 KP393213:KQ393216 UL393213:UM393216 AEH393213:AEI393216 AOD393213:AOE393216 AXZ393213:AYA393216 BHV393213:BHW393216 BRR393213:BRS393216 CBN393213:CBO393216 CLJ393213:CLK393216 CVF393213:CVG393216 DFB393213:DFC393216 DOX393213:DOY393216 DYT393213:DYU393216 EIP393213:EIQ393216 ESL393213:ESM393216 FCH393213:FCI393216 FMD393213:FME393216 FVZ393213:FWA393216 GFV393213:GFW393216 GPR393213:GPS393216 GZN393213:GZO393216 HJJ393213:HJK393216 HTF393213:HTG393216 IDB393213:IDC393216 IMX393213:IMY393216 IWT393213:IWU393216 JGP393213:JGQ393216 JQL393213:JQM393216 KAH393213:KAI393216 KKD393213:KKE393216 KTZ393213:KUA393216 LDV393213:LDW393216 LNR393213:LNS393216 LXN393213:LXO393216 MHJ393213:MHK393216 MRF393213:MRG393216 NBB393213:NBC393216 NKX393213:NKY393216 NUT393213:NUU393216 OEP393213:OEQ393216 OOL393213:OOM393216 OYH393213:OYI393216 PID393213:PIE393216 PRZ393213:PSA393216 QBV393213:QBW393216 QLR393213:QLS393216 QVN393213:QVO393216 RFJ393213:RFK393216 RPF393213:RPG393216 RZB393213:RZC393216 SIX393213:SIY393216 SST393213:SSU393216 TCP393213:TCQ393216 TML393213:TMM393216 TWH393213:TWI393216 UGD393213:UGE393216 UPZ393213:UQA393216 UZV393213:UZW393216 VJR393213:VJS393216 VTN393213:VTO393216 WDJ393213:WDK393216 WNF393213:WNG393216 WXB393213:WXC393216 Z458752:AA458755 KP458749:KQ458752 UL458749:UM458752 AEH458749:AEI458752 AOD458749:AOE458752 AXZ458749:AYA458752 BHV458749:BHW458752 BRR458749:BRS458752 CBN458749:CBO458752 CLJ458749:CLK458752 CVF458749:CVG458752 DFB458749:DFC458752 DOX458749:DOY458752 DYT458749:DYU458752 EIP458749:EIQ458752 ESL458749:ESM458752 FCH458749:FCI458752 FMD458749:FME458752 FVZ458749:FWA458752 GFV458749:GFW458752 GPR458749:GPS458752 GZN458749:GZO458752 HJJ458749:HJK458752 HTF458749:HTG458752 IDB458749:IDC458752 IMX458749:IMY458752 IWT458749:IWU458752 JGP458749:JGQ458752 JQL458749:JQM458752 KAH458749:KAI458752 KKD458749:KKE458752 KTZ458749:KUA458752 LDV458749:LDW458752 LNR458749:LNS458752 LXN458749:LXO458752 MHJ458749:MHK458752 MRF458749:MRG458752 NBB458749:NBC458752 NKX458749:NKY458752 NUT458749:NUU458752 OEP458749:OEQ458752 OOL458749:OOM458752 OYH458749:OYI458752 PID458749:PIE458752 PRZ458749:PSA458752 QBV458749:QBW458752 QLR458749:QLS458752 QVN458749:QVO458752 RFJ458749:RFK458752 RPF458749:RPG458752 RZB458749:RZC458752 SIX458749:SIY458752 SST458749:SSU458752 TCP458749:TCQ458752 TML458749:TMM458752 TWH458749:TWI458752 UGD458749:UGE458752 UPZ458749:UQA458752 UZV458749:UZW458752 VJR458749:VJS458752 VTN458749:VTO458752 WDJ458749:WDK458752 WNF458749:WNG458752 WXB458749:WXC458752 Z524288:AA524291 KP524285:KQ524288 UL524285:UM524288 AEH524285:AEI524288 AOD524285:AOE524288 AXZ524285:AYA524288 BHV524285:BHW524288 BRR524285:BRS524288 CBN524285:CBO524288 CLJ524285:CLK524288 CVF524285:CVG524288 DFB524285:DFC524288 DOX524285:DOY524288 DYT524285:DYU524288 EIP524285:EIQ524288 ESL524285:ESM524288 FCH524285:FCI524288 FMD524285:FME524288 FVZ524285:FWA524288 GFV524285:GFW524288 GPR524285:GPS524288 GZN524285:GZO524288 HJJ524285:HJK524288 HTF524285:HTG524288 IDB524285:IDC524288 IMX524285:IMY524288 IWT524285:IWU524288 JGP524285:JGQ524288 JQL524285:JQM524288 KAH524285:KAI524288 KKD524285:KKE524288 KTZ524285:KUA524288 LDV524285:LDW524288 LNR524285:LNS524288 LXN524285:LXO524288 MHJ524285:MHK524288 MRF524285:MRG524288 NBB524285:NBC524288 NKX524285:NKY524288 NUT524285:NUU524288 OEP524285:OEQ524288 OOL524285:OOM524288 OYH524285:OYI524288 PID524285:PIE524288 PRZ524285:PSA524288 QBV524285:QBW524288 QLR524285:QLS524288 QVN524285:QVO524288 RFJ524285:RFK524288 RPF524285:RPG524288 RZB524285:RZC524288 SIX524285:SIY524288 SST524285:SSU524288 TCP524285:TCQ524288 TML524285:TMM524288 TWH524285:TWI524288 UGD524285:UGE524288 UPZ524285:UQA524288 UZV524285:UZW524288 VJR524285:VJS524288 VTN524285:VTO524288 WDJ524285:WDK524288 WNF524285:WNG524288 WXB524285:WXC524288 Z589824:AA589827 KP589821:KQ589824 UL589821:UM589824 AEH589821:AEI589824 AOD589821:AOE589824 AXZ589821:AYA589824 BHV589821:BHW589824 BRR589821:BRS589824 CBN589821:CBO589824 CLJ589821:CLK589824 CVF589821:CVG589824 DFB589821:DFC589824 DOX589821:DOY589824 DYT589821:DYU589824 EIP589821:EIQ589824 ESL589821:ESM589824 FCH589821:FCI589824 FMD589821:FME589824 FVZ589821:FWA589824 GFV589821:GFW589824 GPR589821:GPS589824 GZN589821:GZO589824 HJJ589821:HJK589824 HTF589821:HTG589824 IDB589821:IDC589824 IMX589821:IMY589824 IWT589821:IWU589824 JGP589821:JGQ589824 JQL589821:JQM589824 KAH589821:KAI589824 KKD589821:KKE589824 KTZ589821:KUA589824 LDV589821:LDW589824 LNR589821:LNS589824 LXN589821:LXO589824 MHJ589821:MHK589824 MRF589821:MRG589824 NBB589821:NBC589824 NKX589821:NKY589824 NUT589821:NUU589824 OEP589821:OEQ589824 OOL589821:OOM589824 OYH589821:OYI589824 PID589821:PIE589824 PRZ589821:PSA589824 QBV589821:QBW589824 QLR589821:QLS589824 QVN589821:QVO589824 RFJ589821:RFK589824 RPF589821:RPG589824 RZB589821:RZC589824 SIX589821:SIY589824 SST589821:SSU589824 TCP589821:TCQ589824 TML589821:TMM589824 TWH589821:TWI589824 UGD589821:UGE589824 UPZ589821:UQA589824 UZV589821:UZW589824 VJR589821:VJS589824 VTN589821:VTO589824 WDJ589821:WDK589824 WNF589821:WNG589824 WXB589821:WXC589824 Z655360:AA655363 KP655357:KQ655360 UL655357:UM655360 AEH655357:AEI655360 AOD655357:AOE655360 AXZ655357:AYA655360 BHV655357:BHW655360 BRR655357:BRS655360 CBN655357:CBO655360 CLJ655357:CLK655360 CVF655357:CVG655360 DFB655357:DFC655360 DOX655357:DOY655360 DYT655357:DYU655360 EIP655357:EIQ655360 ESL655357:ESM655360 FCH655357:FCI655360 FMD655357:FME655360 FVZ655357:FWA655360 GFV655357:GFW655360 GPR655357:GPS655360 GZN655357:GZO655360 HJJ655357:HJK655360 HTF655357:HTG655360 IDB655357:IDC655360 IMX655357:IMY655360 IWT655357:IWU655360 JGP655357:JGQ655360 JQL655357:JQM655360 KAH655357:KAI655360 KKD655357:KKE655360 KTZ655357:KUA655360 LDV655357:LDW655360 LNR655357:LNS655360 LXN655357:LXO655360 MHJ655357:MHK655360 MRF655357:MRG655360 NBB655357:NBC655360 NKX655357:NKY655360 NUT655357:NUU655360 OEP655357:OEQ655360 OOL655357:OOM655360 OYH655357:OYI655360 PID655357:PIE655360 PRZ655357:PSA655360 QBV655357:QBW655360 QLR655357:QLS655360 QVN655357:QVO655360 RFJ655357:RFK655360 RPF655357:RPG655360 RZB655357:RZC655360 SIX655357:SIY655360 SST655357:SSU655360 TCP655357:TCQ655360 TML655357:TMM655360 TWH655357:TWI655360 UGD655357:UGE655360 UPZ655357:UQA655360 UZV655357:UZW655360 VJR655357:VJS655360 VTN655357:VTO655360 WDJ655357:WDK655360 WNF655357:WNG655360 WXB655357:WXC655360 Z720896:AA720899 KP720893:KQ720896 UL720893:UM720896 AEH720893:AEI720896 AOD720893:AOE720896 AXZ720893:AYA720896 BHV720893:BHW720896 BRR720893:BRS720896 CBN720893:CBO720896 CLJ720893:CLK720896 CVF720893:CVG720896 DFB720893:DFC720896 DOX720893:DOY720896 DYT720893:DYU720896 EIP720893:EIQ720896 ESL720893:ESM720896 FCH720893:FCI720896 FMD720893:FME720896 FVZ720893:FWA720896 GFV720893:GFW720896 GPR720893:GPS720896 GZN720893:GZO720896 HJJ720893:HJK720896 HTF720893:HTG720896 IDB720893:IDC720896 IMX720893:IMY720896 IWT720893:IWU720896 JGP720893:JGQ720896 JQL720893:JQM720896 KAH720893:KAI720896 KKD720893:KKE720896 KTZ720893:KUA720896 LDV720893:LDW720896 LNR720893:LNS720896 LXN720893:LXO720896 MHJ720893:MHK720896 MRF720893:MRG720896 NBB720893:NBC720896 NKX720893:NKY720896 NUT720893:NUU720896 OEP720893:OEQ720896 OOL720893:OOM720896 OYH720893:OYI720896 PID720893:PIE720896 PRZ720893:PSA720896 QBV720893:QBW720896 QLR720893:QLS720896 QVN720893:QVO720896 RFJ720893:RFK720896 RPF720893:RPG720896 RZB720893:RZC720896 SIX720893:SIY720896 SST720893:SSU720896 TCP720893:TCQ720896 TML720893:TMM720896 TWH720893:TWI720896 UGD720893:UGE720896 UPZ720893:UQA720896 UZV720893:UZW720896 VJR720893:VJS720896 VTN720893:VTO720896 WDJ720893:WDK720896 WNF720893:WNG720896 WXB720893:WXC720896 Z786432:AA786435 KP786429:KQ786432 UL786429:UM786432 AEH786429:AEI786432 AOD786429:AOE786432 AXZ786429:AYA786432 BHV786429:BHW786432 BRR786429:BRS786432 CBN786429:CBO786432 CLJ786429:CLK786432 CVF786429:CVG786432 DFB786429:DFC786432 DOX786429:DOY786432 DYT786429:DYU786432 EIP786429:EIQ786432 ESL786429:ESM786432 FCH786429:FCI786432 FMD786429:FME786432 FVZ786429:FWA786432 GFV786429:GFW786432 GPR786429:GPS786432 GZN786429:GZO786432 HJJ786429:HJK786432 HTF786429:HTG786432 IDB786429:IDC786432 IMX786429:IMY786432 IWT786429:IWU786432 JGP786429:JGQ786432 JQL786429:JQM786432 KAH786429:KAI786432 KKD786429:KKE786432 KTZ786429:KUA786432 LDV786429:LDW786432 LNR786429:LNS786432 LXN786429:LXO786432 MHJ786429:MHK786432 MRF786429:MRG786432 NBB786429:NBC786432 NKX786429:NKY786432 NUT786429:NUU786432 OEP786429:OEQ786432 OOL786429:OOM786432 OYH786429:OYI786432 PID786429:PIE786432 PRZ786429:PSA786432 QBV786429:QBW786432 QLR786429:QLS786432 QVN786429:QVO786432 RFJ786429:RFK786432 RPF786429:RPG786432 RZB786429:RZC786432 SIX786429:SIY786432 SST786429:SSU786432 TCP786429:TCQ786432 TML786429:TMM786432 TWH786429:TWI786432 UGD786429:UGE786432 UPZ786429:UQA786432 UZV786429:UZW786432 VJR786429:VJS786432 VTN786429:VTO786432 WDJ786429:WDK786432 WNF786429:WNG786432 WXB786429:WXC786432 Z851968:AA851971 KP851965:KQ851968 UL851965:UM851968 AEH851965:AEI851968 AOD851965:AOE851968 AXZ851965:AYA851968 BHV851965:BHW851968 BRR851965:BRS851968 CBN851965:CBO851968 CLJ851965:CLK851968 CVF851965:CVG851968 DFB851965:DFC851968 DOX851965:DOY851968 DYT851965:DYU851968 EIP851965:EIQ851968 ESL851965:ESM851968 FCH851965:FCI851968 FMD851965:FME851968 FVZ851965:FWA851968 GFV851965:GFW851968 GPR851965:GPS851968 GZN851965:GZO851968 HJJ851965:HJK851968 HTF851965:HTG851968 IDB851965:IDC851968 IMX851965:IMY851968 IWT851965:IWU851968 JGP851965:JGQ851968 JQL851965:JQM851968 KAH851965:KAI851968 KKD851965:KKE851968 KTZ851965:KUA851968 LDV851965:LDW851968 LNR851965:LNS851968 LXN851965:LXO851968 MHJ851965:MHK851968 MRF851965:MRG851968 NBB851965:NBC851968 NKX851965:NKY851968 NUT851965:NUU851968 OEP851965:OEQ851968 OOL851965:OOM851968 OYH851965:OYI851968 PID851965:PIE851968 PRZ851965:PSA851968 QBV851965:QBW851968 QLR851965:QLS851968 QVN851965:QVO851968 RFJ851965:RFK851968 RPF851965:RPG851968 RZB851965:RZC851968 SIX851965:SIY851968 SST851965:SSU851968 TCP851965:TCQ851968 TML851965:TMM851968 TWH851965:TWI851968 UGD851965:UGE851968 UPZ851965:UQA851968 UZV851965:UZW851968 VJR851965:VJS851968 VTN851965:VTO851968 WDJ851965:WDK851968 WNF851965:WNG851968 WXB851965:WXC851968 Z917504:AA917507 KP917501:KQ917504 UL917501:UM917504 AEH917501:AEI917504 AOD917501:AOE917504 AXZ917501:AYA917504 BHV917501:BHW917504 BRR917501:BRS917504 CBN917501:CBO917504 CLJ917501:CLK917504 CVF917501:CVG917504 DFB917501:DFC917504 DOX917501:DOY917504 DYT917501:DYU917504 EIP917501:EIQ917504 ESL917501:ESM917504 FCH917501:FCI917504 FMD917501:FME917504 FVZ917501:FWA917504 GFV917501:GFW917504 GPR917501:GPS917504 GZN917501:GZO917504 HJJ917501:HJK917504 HTF917501:HTG917504 IDB917501:IDC917504 IMX917501:IMY917504 IWT917501:IWU917504 JGP917501:JGQ917504 JQL917501:JQM917504 KAH917501:KAI917504 KKD917501:KKE917504 KTZ917501:KUA917504 LDV917501:LDW917504 LNR917501:LNS917504 LXN917501:LXO917504 MHJ917501:MHK917504 MRF917501:MRG917504 NBB917501:NBC917504 NKX917501:NKY917504 NUT917501:NUU917504 OEP917501:OEQ917504 OOL917501:OOM917504 OYH917501:OYI917504 PID917501:PIE917504 PRZ917501:PSA917504 QBV917501:QBW917504 QLR917501:QLS917504 QVN917501:QVO917504 RFJ917501:RFK917504 RPF917501:RPG917504 RZB917501:RZC917504 SIX917501:SIY917504 SST917501:SSU917504 TCP917501:TCQ917504 TML917501:TMM917504 TWH917501:TWI917504 UGD917501:UGE917504 UPZ917501:UQA917504 UZV917501:UZW917504 VJR917501:VJS917504 VTN917501:VTO917504 WDJ917501:WDK917504 WNF917501:WNG917504 WXB917501:WXC917504 Z983040:AA983043 KP983037:KQ983040 UL983037:UM983040 AEH983037:AEI983040 AOD983037:AOE983040 AXZ983037:AYA983040 BHV983037:BHW983040 BRR983037:BRS983040 CBN983037:CBO983040 CLJ983037:CLK983040 CVF983037:CVG983040 DFB983037:DFC983040 DOX983037:DOY983040 DYT983037:DYU983040 EIP983037:EIQ983040 ESL983037:ESM983040 FCH983037:FCI983040 FMD983037:FME983040 FVZ983037:FWA983040 GFV983037:GFW983040 GPR983037:GPS983040 GZN983037:GZO983040 HJJ983037:HJK983040 HTF983037:HTG983040 IDB983037:IDC983040 IMX983037:IMY983040 IWT983037:IWU983040 JGP983037:JGQ983040 JQL983037:JQM983040 KAH983037:KAI983040 KKD983037:KKE983040 KTZ983037:KUA983040 LDV983037:LDW983040 LNR983037:LNS983040 LXN983037:LXO983040 MHJ983037:MHK983040 MRF983037:MRG983040 NBB983037:NBC983040 NKX983037:NKY983040 NUT983037:NUU983040 OEP983037:OEQ983040 OOL983037:OOM983040 OYH983037:OYI983040 PID983037:PIE983040 PRZ983037:PSA983040 QBV983037:QBW983040 QLR983037:QLS983040 QVN983037:QVO983040 RFJ983037:RFK983040 RPF983037:RPG983040 RZB983037:RZC983040 SIX983037:SIY983040 SST983037:SSU983040 TCP983037:TCQ983040 TML983037:TMM983040 TWH983037:TWI983040 UGD983037:UGE983040 UPZ983037:UQA983040 UZV983037:UZW983040 VJR983037:VJS983040" xr:uid="{00000000-0002-0000-2F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6" tint="0.39997558519241921"/>
  </sheetPr>
  <dimension ref="A1:BH51"/>
  <sheetViews>
    <sheetView view="pageBreakPreview" topLeftCell="A16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49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714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715</v>
      </c>
      <c r="B19" s="620"/>
      <c r="C19" s="620"/>
      <c r="D19" s="620"/>
      <c r="E19" s="621"/>
      <c r="F19" s="625" t="s">
        <v>716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250000</v>
      </c>
      <c r="AL19" s="635"/>
      <c r="AM19" s="635"/>
      <c r="AN19" s="635"/>
      <c r="AO19" s="635"/>
      <c r="AP19" s="636"/>
      <c r="AQ19" s="634">
        <f>R19*AK19</f>
        <v>250000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717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718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707" t="s">
        <v>1161</v>
      </c>
      <c r="G22" s="708"/>
      <c r="H22" s="708"/>
      <c r="I22" s="708"/>
      <c r="J22" s="708"/>
      <c r="K22" s="708"/>
      <c r="L22" s="708"/>
      <c r="M22" s="708"/>
      <c r="N22" s="708"/>
      <c r="O22" s="708"/>
      <c r="P22" s="708"/>
      <c r="Q22" s="709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719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722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343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314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720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626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374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80"/>
      <c r="B30" s="681"/>
      <c r="C30" s="681"/>
      <c r="D30" s="681"/>
      <c r="E30" s="682"/>
      <c r="F30" s="674" t="s">
        <v>373</v>
      </c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86"/>
      <c r="R30" s="683"/>
      <c r="S30" s="684"/>
      <c r="T30" s="685"/>
      <c r="U30" s="677"/>
      <c r="V30" s="678"/>
      <c r="W30" s="678"/>
      <c r="X30" s="678"/>
      <c r="Y30" s="678"/>
      <c r="Z30" s="678"/>
      <c r="AA30" s="678"/>
      <c r="AB30" s="679"/>
      <c r="AC30" s="677"/>
      <c r="AD30" s="678"/>
      <c r="AE30" s="678"/>
      <c r="AF30" s="678"/>
      <c r="AG30" s="678"/>
      <c r="AH30" s="678"/>
      <c r="AI30" s="678"/>
      <c r="AJ30" s="679"/>
      <c r="AK30" s="677"/>
      <c r="AL30" s="678"/>
      <c r="AM30" s="678"/>
      <c r="AN30" s="678"/>
      <c r="AO30" s="678"/>
      <c r="AP30" s="679"/>
      <c r="AQ30" s="677"/>
      <c r="AR30" s="678"/>
      <c r="AS30" s="678"/>
      <c r="AT30" s="678"/>
      <c r="AU30" s="678"/>
      <c r="AV30" s="679"/>
      <c r="AW30" s="674"/>
      <c r="AX30" s="675"/>
      <c r="AY30" s="675"/>
      <c r="AZ30" s="675"/>
      <c r="BA30" s="675"/>
      <c r="BB30" s="675"/>
      <c r="BC30" s="675"/>
      <c r="BD30" s="675"/>
      <c r="BE30" s="675"/>
      <c r="BF30" s="675"/>
      <c r="BG30" s="675"/>
      <c r="BH30" s="676"/>
    </row>
    <row r="31" spans="1:60" ht="11.65" customHeight="1">
      <c r="A31" s="619" t="s">
        <v>725</v>
      </c>
      <c r="B31" s="620"/>
      <c r="C31" s="620"/>
      <c r="D31" s="620"/>
      <c r="E31" s="621"/>
      <c r="F31" s="625" t="s">
        <v>726</v>
      </c>
      <c r="G31" s="626"/>
      <c r="H31" s="626"/>
      <c r="I31" s="626"/>
      <c r="J31" s="626"/>
      <c r="K31" s="626"/>
      <c r="L31" s="626"/>
      <c r="M31" s="626"/>
      <c r="N31" s="626"/>
      <c r="O31" s="626"/>
      <c r="P31" s="626"/>
      <c r="Q31" s="627"/>
      <c r="R31" s="628">
        <v>1</v>
      </c>
      <c r="S31" s="629"/>
      <c r="T31" s="630"/>
      <c r="U31" s="634">
        <v>1000000000</v>
      </c>
      <c r="V31" s="635"/>
      <c r="W31" s="635"/>
      <c r="X31" s="635"/>
      <c r="Y31" s="635"/>
      <c r="Z31" s="635"/>
      <c r="AA31" s="635"/>
      <c r="AB31" s="636"/>
      <c r="AC31" s="634">
        <f>R31*U31</f>
        <v>1000000000</v>
      </c>
      <c r="AD31" s="635"/>
      <c r="AE31" s="635"/>
      <c r="AF31" s="635"/>
      <c r="AG31" s="635"/>
      <c r="AH31" s="635"/>
      <c r="AI31" s="635"/>
      <c r="AJ31" s="636"/>
      <c r="AK31" s="634"/>
      <c r="AL31" s="635"/>
      <c r="AM31" s="635"/>
      <c r="AN31" s="635"/>
      <c r="AO31" s="635"/>
      <c r="AP31" s="636"/>
      <c r="AQ31" s="634">
        <f>R31*AK31</f>
        <v>0</v>
      </c>
      <c r="AR31" s="635"/>
      <c r="AS31" s="635"/>
      <c r="AT31" s="635"/>
      <c r="AU31" s="635"/>
      <c r="AV31" s="636"/>
      <c r="AW31" s="640"/>
      <c r="AX31" s="641"/>
      <c r="AY31" s="641"/>
      <c r="AZ31" s="641"/>
      <c r="BA31" s="641"/>
      <c r="BB31" s="641"/>
      <c r="BC31" s="641"/>
      <c r="BD31" s="641"/>
      <c r="BE31" s="641"/>
      <c r="BF31" s="641"/>
      <c r="BG31" s="641"/>
      <c r="BH31" s="642"/>
    </row>
    <row r="32" spans="1:60" ht="11.65" customHeight="1">
      <c r="A32" s="622"/>
      <c r="B32" s="623"/>
      <c r="C32" s="623"/>
      <c r="D32" s="623"/>
      <c r="E32" s="624"/>
      <c r="F32" s="610" t="s">
        <v>729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37"/>
      <c r="V32" s="638"/>
      <c r="W32" s="638"/>
      <c r="X32" s="638"/>
      <c r="Y32" s="638"/>
      <c r="Z32" s="638"/>
      <c r="AA32" s="638"/>
      <c r="AB32" s="639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707" t="s">
        <v>1162</v>
      </c>
      <c r="G33" s="708"/>
      <c r="H33" s="708"/>
      <c r="I33" s="708"/>
      <c r="J33" s="708"/>
      <c r="K33" s="708"/>
      <c r="L33" s="708"/>
      <c r="M33" s="708"/>
      <c r="N33" s="708"/>
      <c r="O33" s="708"/>
      <c r="P33" s="708"/>
      <c r="Q33" s="709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610" t="s">
        <v>727</v>
      </c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2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345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728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374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80"/>
      <c r="B38" s="681"/>
      <c r="C38" s="681"/>
      <c r="D38" s="681"/>
      <c r="E38" s="682"/>
      <c r="F38" s="674" t="s">
        <v>373</v>
      </c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86"/>
      <c r="R38" s="683"/>
      <c r="S38" s="684"/>
      <c r="T38" s="685"/>
      <c r="U38" s="677"/>
      <c r="V38" s="678"/>
      <c r="W38" s="678"/>
      <c r="X38" s="678"/>
      <c r="Y38" s="678"/>
      <c r="Z38" s="678"/>
      <c r="AA38" s="678"/>
      <c r="AB38" s="679"/>
      <c r="AC38" s="677"/>
      <c r="AD38" s="678"/>
      <c r="AE38" s="678"/>
      <c r="AF38" s="678"/>
      <c r="AG38" s="678"/>
      <c r="AH38" s="678"/>
      <c r="AI38" s="678"/>
      <c r="AJ38" s="679"/>
      <c r="AK38" s="677"/>
      <c r="AL38" s="678"/>
      <c r="AM38" s="678"/>
      <c r="AN38" s="678"/>
      <c r="AO38" s="678"/>
      <c r="AP38" s="679"/>
      <c r="AQ38" s="677"/>
      <c r="AR38" s="678"/>
      <c r="AS38" s="678"/>
      <c r="AT38" s="678"/>
      <c r="AU38" s="678"/>
      <c r="AV38" s="679"/>
      <c r="AW38" s="674"/>
      <c r="AX38" s="675"/>
      <c r="AY38" s="675"/>
      <c r="AZ38" s="675"/>
      <c r="BA38" s="675"/>
      <c r="BB38" s="675"/>
      <c r="BC38" s="675"/>
      <c r="BD38" s="675"/>
      <c r="BE38" s="675"/>
      <c r="BF38" s="675"/>
      <c r="BG38" s="675"/>
      <c r="BH38" s="676"/>
    </row>
    <row r="39" spans="1:60" ht="11.65" customHeight="1">
      <c r="A39" s="299"/>
      <c r="B39" s="300"/>
      <c r="C39" s="300"/>
      <c r="D39" s="300"/>
      <c r="E39" s="300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607" t="s">
        <v>303</v>
      </c>
      <c r="V39" s="608"/>
      <c r="W39" s="608"/>
      <c r="X39" s="608"/>
      <c r="Y39" s="608"/>
      <c r="Z39" s="608"/>
      <c r="AA39" s="608"/>
      <c r="AB39" s="608"/>
      <c r="AC39" s="609">
        <f>SUM(AC19:AJ38)</f>
        <v>1000000000</v>
      </c>
      <c r="AD39" s="609"/>
      <c r="AE39" s="609"/>
      <c r="AF39" s="609"/>
      <c r="AG39" s="609"/>
      <c r="AH39" s="609"/>
      <c r="AI39" s="609"/>
      <c r="AJ39" s="609"/>
      <c r="AK39" s="607" t="s">
        <v>304</v>
      </c>
      <c r="AL39" s="608"/>
      <c r="AM39" s="608"/>
      <c r="AN39" s="608"/>
      <c r="AO39" s="608"/>
      <c r="AP39" s="608"/>
      <c r="AQ39" s="609">
        <f>SUM(AQ19:AV38)</f>
        <v>250000</v>
      </c>
      <c r="AR39" s="609"/>
      <c r="AS39" s="609"/>
      <c r="AT39" s="609"/>
      <c r="AU39" s="609"/>
      <c r="AV39" s="609"/>
      <c r="AW39" s="309"/>
      <c r="AX39" s="301"/>
      <c r="AY39" s="301"/>
      <c r="AZ39" s="301"/>
      <c r="BA39" s="301"/>
      <c r="BB39" s="301"/>
      <c r="BC39" s="301"/>
      <c r="BD39" s="301"/>
      <c r="BE39" s="301"/>
      <c r="BF39" s="301"/>
      <c r="BG39" s="301"/>
      <c r="BH39" s="310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608"/>
      <c r="V40" s="608"/>
      <c r="W40" s="608"/>
      <c r="X40" s="608"/>
      <c r="Y40" s="608"/>
      <c r="Z40" s="608"/>
      <c r="AA40" s="608"/>
      <c r="AB40" s="608"/>
      <c r="AC40" s="609"/>
      <c r="AD40" s="609"/>
      <c r="AE40" s="609"/>
      <c r="AF40" s="609"/>
      <c r="AG40" s="609"/>
      <c r="AH40" s="609"/>
      <c r="AI40" s="609"/>
      <c r="AJ40" s="609"/>
      <c r="AK40" s="608"/>
      <c r="AL40" s="608"/>
      <c r="AM40" s="608"/>
      <c r="AN40" s="608"/>
      <c r="AO40" s="608"/>
      <c r="AP40" s="608"/>
      <c r="AQ40" s="609"/>
      <c r="AR40" s="609"/>
      <c r="AS40" s="609"/>
      <c r="AT40" s="609"/>
      <c r="AU40" s="609"/>
      <c r="AV40" s="609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3">
    <mergeCell ref="AW19:BH30"/>
    <mergeCell ref="A31:E38"/>
    <mergeCell ref="F31:Q31"/>
    <mergeCell ref="R31:T38"/>
    <mergeCell ref="U31:AB38"/>
    <mergeCell ref="AC31:AJ38"/>
    <mergeCell ref="AK31:AP38"/>
    <mergeCell ref="AQ31:AV38"/>
    <mergeCell ref="AW31:BH38"/>
    <mergeCell ref="F32:Q32"/>
    <mergeCell ref="A19:E30"/>
    <mergeCell ref="R19:T30"/>
    <mergeCell ref="U19:AB30"/>
    <mergeCell ref="AC19:AJ30"/>
    <mergeCell ref="AK19:AP30"/>
    <mergeCell ref="AQ19:AV30"/>
    <mergeCell ref="F25:Q25"/>
    <mergeCell ref="U39:AB40"/>
    <mergeCell ref="AC39:AJ40"/>
    <mergeCell ref="AK39:AP40"/>
    <mergeCell ref="AQ39:AV40"/>
    <mergeCell ref="F34:Q34"/>
    <mergeCell ref="F37:Q37"/>
    <mergeCell ref="F38:Q38"/>
    <mergeCell ref="A10:M11"/>
    <mergeCell ref="F33:Q33"/>
    <mergeCell ref="F35:Q35"/>
    <mergeCell ref="F36:Q36"/>
    <mergeCell ref="AW16:BH18"/>
    <mergeCell ref="F19:Q19"/>
    <mergeCell ref="F20:Q20"/>
    <mergeCell ref="F27:Q27"/>
    <mergeCell ref="F26:Q26"/>
    <mergeCell ref="F28:Q28"/>
    <mergeCell ref="F29:Q29"/>
    <mergeCell ref="F30:Q3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6" tint="0.39997558519241921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714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721</v>
      </c>
      <c r="B19" s="620"/>
      <c r="C19" s="620"/>
      <c r="D19" s="620"/>
      <c r="E19" s="621"/>
      <c r="F19" s="625" t="s">
        <v>716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/>
      <c r="V19" s="635"/>
      <c r="W19" s="635"/>
      <c r="X19" s="635"/>
      <c r="Y19" s="635"/>
      <c r="Z19" s="635"/>
      <c r="AA19" s="635"/>
      <c r="AB19" s="636"/>
      <c r="AC19" s="634">
        <f>R19*U19</f>
        <v>0</v>
      </c>
      <c r="AD19" s="635"/>
      <c r="AE19" s="635"/>
      <c r="AF19" s="635"/>
      <c r="AG19" s="635"/>
      <c r="AH19" s="635"/>
      <c r="AI19" s="635"/>
      <c r="AJ19" s="636"/>
      <c r="AK19" s="634">
        <v>200000</v>
      </c>
      <c r="AL19" s="635"/>
      <c r="AM19" s="635"/>
      <c r="AN19" s="635"/>
      <c r="AO19" s="635"/>
      <c r="AP19" s="636"/>
      <c r="AQ19" s="634">
        <f>R19*AK19</f>
        <v>200000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717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718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707" t="s">
        <v>1163</v>
      </c>
      <c r="G22" s="708"/>
      <c r="H22" s="708"/>
      <c r="I22" s="708"/>
      <c r="J22" s="708"/>
      <c r="K22" s="708"/>
      <c r="L22" s="708"/>
      <c r="M22" s="708"/>
      <c r="N22" s="708"/>
      <c r="O22" s="708"/>
      <c r="P22" s="708"/>
      <c r="Q22" s="709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719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723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343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314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720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335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626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374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37"/>
      <c r="V30" s="638"/>
      <c r="W30" s="638"/>
      <c r="X30" s="638"/>
      <c r="Y30" s="638"/>
      <c r="Z30" s="638"/>
      <c r="AA30" s="638"/>
      <c r="AB30" s="639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80"/>
      <c r="B31" s="681"/>
      <c r="C31" s="681"/>
      <c r="D31" s="681"/>
      <c r="E31" s="682"/>
      <c r="F31" s="674" t="s">
        <v>373</v>
      </c>
      <c r="G31" s="675"/>
      <c r="H31" s="675"/>
      <c r="I31" s="675"/>
      <c r="J31" s="675"/>
      <c r="K31" s="675"/>
      <c r="L31" s="675"/>
      <c r="M31" s="675"/>
      <c r="N31" s="675"/>
      <c r="O31" s="675"/>
      <c r="P31" s="675"/>
      <c r="Q31" s="686"/>
      <c r="R31" s="683"/>
      <c r="S31" s="684"/>
      <c r="T31" s="685"/>
      <c r="U31" s="677"/>
      <c r="V31" s="678"/>
      <c r="W31" s="678"/>
      <c r="X31" s="678"/>
      <c r="Y31" s="678"/>
      <c r="Z31" s="678"/>
      <c r="AA31" s="678"/>
      <c r="AB31" s="679"/>
      <c r="AC31" s="677"/>
      <c r="AD31" s="678"/>
      <c r="AE31" s="678"/>
      <c r="AF31" s="678"/>
      <c r="AG31" s="678"/>
      <c r="AH31" s="678"/>
      <c r="AI31" s="678"/>
      <c r="AJ31" s="679"/>
      <c r="AK31" s="677"/>
      <c r="AL31" s="678"/>
      <c r="AM31" s="678"/>
      <c r="AN31" s="678"/>
      <c r="AO31" s="678"/>
      <c r="AP31" s="679"/>
      <c r="AQ31" s="677"/>
      <c r="AR31" s="678"/>
      <c r="AS31" s="678"/>
      <c r="AT31" s="678"/>
      <c r="AU31" s="678"/>
      <c r="AV31" s="679"/>
      <c r="AW31" s="674"/>
      <c r="AX31" s="675"/>
      <c r="AY31" s="675"/>
      <c r="AZ31" s="675"/>
      <c r="BA31" s="675"/>
      <c r="BB31" s="675"/>
      <c r="BC31" s="675"/>
      <c r="BD31" s="675"/>
      <c r="BE31" s="675"/>
      <c r="BF31" s="675"/>
      <c r="BG31" s="675"/>
      <c r="BH31" s="676"/>
    </row>
    <row r="32" spans="1:60" ht="11.65" customHeight="1">
      <c r="A32" s="619" t="s">
        <v>730</v>
      </c>
      <c r="B32" s="620"/>
      <c r="C32" s="620"/>
      <c r="D32" s="620"/>
      <c r="E32" s="621"/>
      <c r="F32" s="625" t="s">
        <v>726</v>
      </c>
      <c r="G32" s="626"/>
      <c r="H32" s="626"/>
      <c r="I32" s="626"/>
      <c r="J32" s="626"/>
      <c r="K32" s="626"/>
      <c r="L32" s="626"/>
      <c r="M32" s="626"/>
      <c r="N32" s="626"/>
      <c r="O32" s="626"/>
      <c r="P32" s="626"/>
      <c r="Q32" s="627"/>
      <c r="R32" s="628">
        <v>1</v>
      </c>
      <c r="S32" s="629"/>
      <c r="T32" s="630"/>
      <c r="U32" s="634">
        <v>1200000000</v>
      </c>
      <c r="V32" s="635"/>
      <c r="W32" s="635"/>
      <c r="X32" s="635"/>
      <c r="Y32" s="635"/>
      <c r="Z32" s="635"/>
      <c r="AA32" s="635"/>
      <c r="AB32" s="636"/>
      <c r="AC32" s="634">
        <f>R32*U32</f>
        <v>1200000000</v>
      </c>
      <c r="AD32" s="635"/>
      <c r="AE32" s="635"/>
      <c r="AF32" s="635"/>
      <c r="AG32" s="635"/>
      <c r="AH32" s="635"/>
      <c r="AI32" s="635"/>
      <c r="AJ32" s="636"/>
      <c r="AK32" s="634"/>
      <c r="AL32" s="635"/>
      <c r="AM32" s="635"/>
      <c r="AN32" s="635"/>
      <c r="AO32" s="635"/>
      <c r="AP32" s="636"/>
      <c r="AQ32" s="634">
        <f>R32*AK32</f>
        <v>0</v>
      </c>
      <c r="AR32" s="635"/>
      <c r="AS32" s="635"/>
      <c r="AT32" s="635"/>
      <c r="AU32" s="635"/>
      <c r="AV32" s="636"/>
      <c r="AW32" s="640"/>
      <c r="AX32" s="641"/>
      <c r="AY32" s="641"/>
      <c r="AZ32" s="641"/>
      <c r="BA32" s="641"/>
      <c r="BB32" s="641"/>
      <c r="BC32" s="641"/>
      <c r="BD32" s="641"/>
      <c r="BE32" s="641"/>
      <c r="BF32" s="641"/>
      <c r="BG32" s="641"/>
      <c r="BH32" s="642"/>
    </row>
    <row r="33" spans="1:60" ht="11.65" customHeight="1">
      <c r="A33" s="622"/>
      <c r="B33" s="623"/>
      <c r="C33" s="623"/>
      <c r="D33" s="623"/>
      <c r="E33" s="624"/>
      <c r="F33" s="610" t="s">
        <v>729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37"/>
      <c r="V33" s="638"/>
      <c r="W33" s="638"/>
      <c r="X33" s="638"/>
      <c r="Y33" s="638"/>
      <c r="Z33" s="638"/>
      <c r="AA33" s="638"/>
      <c r="AB33" s="639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22"/>
      <c r="B34" s="623"/>
      <c r="C34" s="623"/>
      <c r="D34" s="623"/>
      <c r="E34" s="624"/>
      <c r="F34" s="707" t="s">
        <v>1164</v>
      </c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9"/>
      <c r="R34" s="631"/>
      <c r="S34" s="632"/>
      <c r="T34" s="633"/>
      <c r="U34" s="637"/>
      <c r="V34" s="638"/>
      <c r="W34" s="638"/>
      <c r="X34" s="638"/>
      <c r="Y34" s="638"/>
      <c r="Z34" s="638"/>
      <c r="AA34" s="638"/>
      <c r="AB34" s="639"/>
      <c r="AC34" s="637"/>
      <c r="AD34" s="638"/>
      <c r="AE34" s="638"/>
      <c r="AF34" s="638"/>
      <c r="AG34" s="638"/>
      <c r="AH34" s="638"/>
      <c r="AI34" s="638"/>
      <c r="AJ34" s="639"/>
      <c r="AK34" s="637"/>
      <c r="AL34" s="638"/>
      <c r="AM34" s="638"/>
      <c r="AN34" s="638"/>
      <c r="AO34" s="638"/>
      <c r="AP34" s="639"/>
      <c r="AQ34" s="637"/>
      <c r="AR34" s="638"/>
      <c r="AS34" s="638"/>
      <c r="AT34" s="638"/>
      <c r="AU34" s="638"/>
      <c r="AV34" s="639"/>
      <c r="AW34" s="610"/>
      <c r="AX34" s="611"/>
      <c r="AY34" s="611"/>
      <c r="AZ34" s="611"/>
      <c r="BA34" s="611"/>
      <c r="BB34" s="611"/>
      <c r="BC34" s="611"/>
      <c r="BD34" s="611"/>
      <c r="BE34" s="611"/>
      <c r="BF34" s="611"/>
      <c r="BG34" s="611"/>
      <c r="BH34" s="643"/>
    </row>
    <row r="35" spans="1:60" ht="11.65" customHeight="1">
      <c r="A35" s="622"/>
      <c r="B35" s="623"/>
      <c r="C35" s="623"/>
      <c r="D35" s="623"/>
      <c r="E35" s="624"/>
      <c r="F35" s="610" t="s">
        <v>727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37"/>
      <c r="V35" s="638"/>
      <c r="W35" s="638"/>
      <c r="X35" s="638"/>
      <c r="Y35" s="638"/>
      <c r="Z35" s="638"/>
      <c r="AA35" s="638"/>
      <c r="AB35" s="639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345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37"/>
      <c r="V36" s="638"/>
      <c r="W36" s="638"/>
      <c r="X36" s="638"/>
      <c r="Y36" s="638"/>
      <c r="Z36" s="638"/>
      <c r="AA36" s="638"/>
      <c r="AB36" s="639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728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37"/>
      <c r="V37" s="638"/>
      <c r="W37" s="638"/>
      <c r="X37" s="638"/>
      <c r="Y37" s="638"/>
      <c r="Z37" s="638"/>
      <c r="AA37" s="638"/>
      <c r="AB37" s="639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374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37"/>
      <c r="V38" s="638"/>
      <c r="W38" s="638"/>
      <c r="X38" s="638"/>
      <c r="Y38" s="638"/>
      <c r="Z38" s="638"/>
      <c r="AA38" s="638"/>
      <c r="AB38" s="639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80"/>
      <c r="B39" s="681"/>
      <c r="C39" s="681"/>
      <c r="D39" s="681"/>
      <c r="E39" s="682"/>
      <c r="F39" s="674" t="s">
        <v>373</v>
      </c>
      <c r="G39" s="675"/>
      <c r="H39" s="675"/>
      <c r="I39" s="675"/>
      <c r="J39" s="675"/>
      <c r="K39" s="675"/>
      <c r="L39" s="675"/>
      <c r="M39" s="675"/>
      <c r="N39" s="675"/>
      <c r="O39" s="675"/>
      <c r="P39" s="675"/>
      <c r="Q39" s="686"/>
      <c r="R39" s="683"/>
      <c r="S39" s="684"/>
      <c r="T39" s="685"/>
      <c r="U39" s="677"/>
      <c r="V39" s="678"/>
      <c r="W39" s="678"/>
      <c r="X39" s="678"/>
      <c r="Y39" s="678"/>
      <c r="Z39" s="678"/>
      <c r="AA39" s="678"/>
      <c r="AB39" s="679"/>
      <c r="AC39" s="677"/>
      <c r="AD39" s="678"/>
      <c r="AE39" s="678"/>
      <c r="AF39" s="678"/>
      <c r="AG39" s="678"/>
      <c r="AH39" s="678"/>
      <c r="AI39" s="678"/>
      <c r="AJ39" s="679"/>
      <c r="AK39" s="677"/>
      <c r="AL39" s="678"/>
      <c r="AM39" s="678"/>
      <c r="AN39" s="678"/>
      <c r="AO39" s="678"/>
      <c r="AP39" s="679"/>
      <c r="AQ39" s="677"/>
      <c r="AR39" s="678"/>
      <c r="AS39" s="678"/>
      <c r="AT39" s="678"/>
      <c r="AU39" s="678"/>
      <c r="AV39" s="679"/>
      <c r="AW39" s="674"/>
      <c r="AX39" s="675"/>
      <c r="AY39" s="675"/>
      <c r="AZ39" s="675"/>
      <c r="BA39" s="675"/>
      <c r="BB39" s="675"/>
      <c r="BC39" s="675"/>
      <c r="BD39" s="675"/>
      <c r="BE39" s="675"/>
      <c r="BF39" s="675"/>
      <c r="BG39" s="675"/>
      <c r="BH39" s="676"/>
    </row>
    <row r="40" spans="1:60" ht="11.65" customHeight="1">
      <c r="A40" s="299"/>
      <c r="B40" s="300"/>
      <c r="C40" s="300"/>
      <c r="D40" s="300"/>
      <c r="E40" s="300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607" t="s">
        <v>303</v>
      </c>
      <c r="V40" s="608"/>
      <c r="W40" s="608"/>
      <c r="X40" s="608"/>
      <c r="Y40" s="608"/>
      <c r="Z40" s="608"/>
      <c r="AA40" s="608"/>
      <c r="AB40" s="608"/>
      <c r="AC40" s="609">
        <f>SUM(AC19:AJ39)</f>
        <v>1200000000</v>
      </c>
      <c r="AD40" s="609"/>
      <c r="AE40" s="609"/>
      <c r="AF40" s="609"/>
      <c r="AG40" s="609"/>
      <c r="AH40" s="609"/>
      <c r="AI40" s="609"/>
      <c r="AJ40" s="609"/>
      <c r="AK40" s="607" t="s">
        <v>304</v>
      </c>
      <c r="AL40" s="608"/>
      <c r="AM40" s="608"/>
      <c r="AN40" s="608"/>
      <c r="AO40" s="608"/>
      <c r="AP40" s="608"/>
      <c r="AQ40" s="609">
        <f>SUM(AQ19:AV39)</f>
        <v>200000</v>
      </c>
      <c r="AR40" s="609"/>
      <c r="AS40" s="609"/>
      <c r="AT40" s="609"/>
      <c r="AU40" s="609"/>
      <c r="AV40" s="609"/>
      <c r="AW40" s="309"/>
      <c r="AX40" s="301"/>
      <c r="AY40" s="301"/>
      <c r="AZ40" s="301"/>
      <c r="BA40" s="301"/>
      <c r="BB40" s="301"/>
      <c r="BC40" s="301"/>
      <c r="BD40" s="301"/>
      <c r="BE40" s="301"/>
      <c r="BF40" s="301"/>
      <c r="BG40" s="301"/>
      <c r="BH40" s="310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608"/>
      <c r="V41" s="608"/>
      <c r="W41" s="608"/>
      <c r="X41" s="608"/>
      <c r="Y41" s="608"/>
      <c r="Z41" s="608"/>
      <c r="AA41" s="608"/>
      <c r="AB41" s="608"/>
      <c r="AC41" s="609"/>
      <c r="AD41" s="609"/>
      <c r="AE41" s="609"/>
      <c r="AF41" s="609"/>
      <c r="AG41" s="609"/>
      <c r="AH41" s="609"/>
      <c r="AI41" s="609"/>
      <c r="AJ41" s="609"/>
      <c r="AK41" s="608"/>
      <c r="AL41" s="608"/>
      <c r="AM41" s="608"/>
      <c r="AN41" s="608"/>
      <c r="AO41" s="608"/>
      <c r="AP41" s="608"/>
      <c r="AQ41" s="609"/>
      <c r="AR41" s="609"/>
      <c r="AS41" s="609"/>
      <c r="AT41" s="609"/>
      <c r="AU41" s="609"/>
      <c r="AV41" s="609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74">
    <mergeCell ref="AW32:BH39"/>
    <mergeCell ref="F33:Q33"/>
    <mergeCell ref="F34:Q34"/>
    <mergeCell ref="F35:Q35"/>
    <mergeCell ref="F36:Q36"/>
    <mergeCell ref="F37:Q37"/>
    <mergeCell ref="F38:Q38"/>
    <mergeCell ref="F39:Q39"/>
    <mergeCell ref="U40:AB41"/>
    <mergeCell ref="AK40:AP41"/>
    <mergeCell ref="AQ40:AV41"/>
    <mergeCell ref="F28:Q28"/>
    <mergeCell ref="A32:E39"/>
    <mergeCell ref="F32:Q32"/>
    <mergeCell ref="R32:T39"/>
    <mergeCell ref="U32:AB39"/>
    <mergeCell ref="AC32:AJ39"/>
    <mergeCell ref="AK32:AP39"/>
    <mergeCell ref="AQ32:AV39"/>
    <mergeCell ref="AC40:AJ41"/>
    <mergeCell ref="F25:Q25"/>
    <mergeCell ref="F27:Q27"/>
    <mergeCell ref="F29:Q29"/>
    <mergeCell ref="F30:Q30"/>
    <mergeCell ref="F31:Q31"/>
    <mergeCell ref="A10:M11"/>
    <mergeCell ref="F26:Q26"/>
    <mergeCell ref="AW16:BH18"/>
    <mergeCell ref="A19:E31"/>
    <mergeCell ref="F19:Q19"/>
    <mergeCell ref="R19:T31"/>
    <mergeCell ref="U19:AB31"/>
    <mergeCell ref="AC19:AJ31"/>
    <mergeCell ref="AK19:AP31"/>
    <mergeCell ref="AQ19:AV31"/>
    <mergeCell ref="AW19:BH31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2" tint="-0.499984740745262"/>
  </sheetPr>
  <dimension ref="A1:BH51"/>
  <sheetViews>
    <sheetView view="pageBreakPreview" topLeftCell="A7" zoomScale="115" zoomScaleNormal="115" zoomScaleSheetLayoutView="115" workbookViewId="0">
      <selection activeCell="Y32" sqref="Y32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710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700</v>
      </c>
      <c r="B19" s="620"/>
      <c r="C19" s="620"/>
      <c r="D19" s="620"/>
      <c r="E19" s="621"/>
      <c r="F19" s="625" t="s">
        <v>701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3500000000</v>
      </c>
      <c r="V19" s="635"/>
      <c r="W19" s="635"/>
      <c r="X19" s="635"/>
      <c r="Y19" s="635"/>
      <c r="Z19" s="635"/>
      <c r="AA19" s="635"/>
      <c r="AB19" s="636"/>
      <c r="AC19" s="634">
        <f>R19*U19</f>
        <v>3500000000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702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703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704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705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706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707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708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709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327"/>
      <c r="B28" s="328"/>
      <c r="C28" s="328"/>
      <c r="D28" s="328"/>
      <c r="E28" s="328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804" t="s">
        <v>303</v>
      </c>
      <c r="V28" s="805"/>
      <c r="W28" s="805"/>
      <c r="X28" s="805"/>
      <c r="Y28" s="805"/>
      <c r="Z28" s="805"/>
      <c r="AA28" s="805"/>
      <c r="AB28" s="805"/>
      <c r="AC28" s="803">
        <f>AC19</f>
        <v>3500000000</v>
      </c>
      <c r="AD28" s="803"/>
      <c r="AE28" s="803"/>
      <c r="AF28" s="803"/>
      <c r="AG28" s="803"/>
      <c r="AH28" s="803"/>
      <c r="AI28" s="803"/>
      <c r="AJ28" s="803"/>
      <c r="AK28" s="804" t="s">
        <v>304</v>
      </c>
      <c r="AL28" s="805"/>
      <c r="AM28" s="805"/>
      <c r="AN28" s="805"/>
      <c r="AO28" s="805"/>
      <c r="AP28" s="805"/>
      <c r="AQ28" s="803">
        <f>AQ19</f>
        <v>0</v>
      </c>
      <c r="AR28" s="803"/>
      <c r="AS28" s="803"/>
      <c r="AT28" s="803"/>
      <c r="AU28" s="803"/>
      <c r="AV28" s="803"/>
      <c r="AW28" s="325"/>
      <c r="AX28" s="324"/>
      <c r="AY28" s="324"/>
      <c r="AZ28" s="324"/>
      <c r="BA28" s="324"/>
      <c r="BB28" s="324"/>
      <c r="BC28" s="324"/>
      <c r="BD28" s="324"/>
      <c r="BE28" s="324"/>
      <c r="BF28" s="324"/>
      <c r="BG28" s="324"/>
      <c r="BH28" s="326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2"/>
      <c r="U29" s="608"/>
      <c r="V29" s="608"/>
      <c r="W29" s="608"/>
      <c r="X29" s="608"/>
      <c r="Y29" s="608"/>
      <c r="Z29" s="608"/>
      <c r="AA29" s="608"/>
      <c r="AB29" s="608"/>
      <c r="AC29" s="609"/>
      <c r="AD29" s="609"/>
      <c r="AE29" s="609"/>
      <c r="AF29" s="609"/>
      <c r="AG29" s="609"/>
      <c r="AH29" s="609"/>
      <c r="AI29" s="609"/>
      <c r="AJ29" s="609"/>
      <c r="AK29" s="608"/>
      <c r="AL29" s="608"/>
      <c r="AM29" s="608"/>
      <c r="AN29" s="608"/>
      <c r="AO29" s="608"/>
      <c r="AP29" s="608"/>
      <c r="AQ29" s="609"/>
      <c r="AR29" s="609"/>
      <c r="AS29" s="609"/>
      <c r="AT29" s="609"/>
      <c r="AU29" s="609"/>
      <c r="AV29" s="609"/>
      <c r="AW29" s="291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315"/>
      <c r="B30" s="316"/>
      <c r="C30" s="316"/>
      <c r="D30" s="316"/>
      <c r="E30" s="316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6"/>
      <c r="S30" s="296"/>
      <c r="T30" s="296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  <c r="AJ30" s="297"/>
      <c r="AK30" s="297"/>
      <c r="AL30" s="297"/>
      <c r="AM30" s="297"/>
      <c r="AN30" s="297"/>
      <c r="AO30" s="297"/>
      <c r="AP30" s="297"/>
      <c r="AQ30" s="297"/>
      <c r="AR30" s="297"/>
      <c r="AS30" s="297"/>
      <c r="AT30" s="297"/>
      <c r="AU30" s="297"/>
      <c r="AV30" s="297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315"/>
      <c r="B31" s="316"/>
      <c r="C31" s="316"/>
      <c r="D31" s="316"/>
      <c r="E31" s="316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6"/>
      <c r="S31" s="296"/>
      <c r="T31" s="296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  <c r="AJ31" s="297"/>
      <c r="AK31" s="297"/>
      <c r="AL31" s="297"/>
      <c r="AM31" s="297"/>
      <c r="AN31" s="297"/>
      <c r="AO31" s="297"/>
      <c r="AP31" s="297"/>
      <c r="AQ31" s="297"/>
      <c r="AR31" s="297"/>
      <c r="AS31" s="297"/>
      <c r="AT31" s="297"/>
      <c r="AU31" s="297"/>
      <c r="AV31" s="297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315"/>
      <c r="B32" s="316"/>
      <c r="C32" s="316"/>
      <c r="D32" s="316"/>
      <c r="E32" s="316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6"/>
      <c r="S32" s="296"/>
      <c r="T32" s="296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7"/>
      <c r="AM32" s="297"/>
      <c r="AN32" s="297"/>
      <c r="AO32" s="297"/>
      <c r="AP32" s="297"/>
      <c r="AQ32" s="297"/>
      <c r="AR32" s="297"/>
      <c r="AS32" s="297"/>
      <c r="AT32" s="297"/>
      <c r="AU32" s="297"/>
      <c r="AV32" s="297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315"/>
      <c r="B33" s="316"/>
      <c r="C33" s="316"/>
      <c r="D33" s="316"/>
      <c r="E33" s="316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6"/>
      <c r="S33" s="296"/>
      <c r="T33" s="296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7"/>
      <c r="AU33" s="297"/>
      <c r="AV33" s="297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315"/>
      <c r="B34" s="316"/>
      <c r="C34" s="316"/>
      <c r="D34" s="316"/>
      <c r="E34" s="316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6"/>
      <c r="S34" s="296"/>
      <c r="T34" s="296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315"/>
      <c r="B35" s="316"/>
      <c r="C35" s="316"/>
      <c r="D35" s="316"/>
      <c r="E35" s="316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6"/>
      <c r="S35" s="296"/>
      <c r="T35" s="296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315"/>
      <c r="B36" s="316"/>
      <c r="C36" s="316"/>
      <c r="D36" s="316"/>
      <c r="E36" s="316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6"/>
      <c r="S36" s="296"/>
      <c r="T36" s="296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315"/>
      <c r="B37" s="316"/>
      <c r="C37" s="316"/>
      <c r="D37" s="316"/>
      <c r="E37" s="316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6"/>
      <c r="S37" s="296"/>
      <c r="T37" s="296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315"/>
      <c r="B38" s="316"/>
      <c r="C38" s="316"/>
      <c r="D38" s="316"/>
      <c r="E38" s="316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6"/>
      <c r="S38" s="296"/>
      <c r="T38" s="296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315"/>
      <c r="B39" s="316"/>
      <c r="C39" s="316"/>
      <c r="D39" s="316"/>
      <c r="E39" s="316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6"/>
      <c r="S39" s="296"/>
      <c r="T39" s="296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315"/>
      <c r="B40" s="316"/>
      <c r="C40" s="316"/>
      <c r="D40" s="316"/>
      <c r="E40" s="316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6"/>
      <c r="S40" s="296"/>
      <c r="T40" s="296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315"/>
      <c r="B41" s="316"/>
      <c r="C41" s="316"/>
      <c r="D41" s="316"/>
      <c r="E41" s="316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6"/>
      <c r="S41" s="296"/>
      <c r="T41" s="296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315"/>
      <c r="B42" s="316"/>
      <c r="C42" s="316"/>
      <c r="D42" s="316"/>
      <c r="E42" s="316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6"/>
      <c r="S42" s="296"/>
      <c r="T42" s="296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7"/>
      <c r="AU42" s="297"/>
      <c r="AV42" s="297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5">
    <mergeCell ref="AQ19:AV27"/>
    <mergeCell ref="AW19:BH27"/>
    <mergeCell ref="U28:AB29"/>
    <mergeCell ref="AC28:AJ29"/>
    <mergeCell ref="AK28:AP29"/>
    <mergeCell ref="AQ28:AV29"/>
    <mergeCell ref="A19:E27"/>
    <mergeCell ref="R19:T27"/>
    <mergeCell ref="U19:AB27"/>
    <mergeCell ref="AC19:AJ27"/>
    <mergeCell ref="AK19:AP27"/>
    <mergeCell ref="F27:Q27"/>
    <mergeCell ref="F25:Q25"/>
    <mergeCell ref="F26:Q26"/>
    <mergeCell ref="F21:Q21"/>
    <mergeCell ref="F22:Q22"/>
    <mergeCell ref="F23:Q23"/>
    <mergeCell ref="F24:Q24"/>
    <mergeCell ref="AW16:BH18"/>
    <mergeCell ref="F19:Q19"/>
    <mergeCell ref="F20:Q20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R10:AV10"/>
    <mergeCell ref="AW10:BA11"/>
    <mergeCell ref="BB10:BC11"/>
    <mergeCell ref="BD10:BE11"/>
    <mergeCell ref="BF10:BG11"/>
    <mergeCell ref="AF11:AK11"/>
    <mergeCell ref="AL11:AQ11"/>
    <mergeCell ref="A10:M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710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711</v>
      </c>
      <c r="B19" s="620"/>
      <c r="C19" s="620"/>
      <c r="D19" s="620"/>
      <c r="E19" s="621"/>
      <c r="F19" s="625" t="s">
        <v>701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3000000000</v>
      </c>
      <c r="V19" s="635"/>
      <c r="W19" s="635"/>
      <c r="X19" s="635"/>
      <c r="Y19" s="635"/>
      <c r="Z19" s="635"/>
      <c r="AA19" s="635"/>
      <c r="AB19" s="636"/>
      <c r="AC19" s="634">
        <f>R19*U19</f>
        <v>3000000000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712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703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704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713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706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707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708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709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327"/>
      <c r="B28" s="328"/>
      <c r="C28" s="328"/>
      <c r="D28" s="328"/>
      <c r="E28" s="328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804" t="s">
        <v>303</v>
      </c>
      <c r="V28" s="805"/>
      <c r="W28" s="805"/>
      <c r="X28" s="805"/>
      <c r="Y28" s="805"/>
      <c r="Z28" s="805"/>
      <c r="AA28" s="805"/>
      <c r="AB28" s="805"/>
      <c r="AC28" s="803">
        <f>AC19</f>
        <v>3000000000</v>
      </c>
      <c r="AD28" s="803"/>
      <c r="AE28" s="803"/>
      <c r="AF28" s="803"/>
      <c r="AG28" s="803"/>
      <c r="AH28" s="803"/>
      <c r="AI28" s="803"/>
      <c r="AJ28" s="803"/>
      <c r="AK28" s="804" t="s">
        <v>304</v>
      </c>
      <c r="AL28" s="805"/>
      <c r="AM28" s="805"/>
      <c r="AN28" s="805"/>
      <c r="AO28" s="805"/>
      <c r="AP28" s="805"/>
      <c r="AQ28" s="803">
        <f>AQ19</f>
        <v>0</v>
      </c>
      <c r="AR28" s="803"/>
      <c r="AS28" s="803"/>
      <c r="AT28" s="803"/>
      <c r="AU28" s="803"/>
      <c r="AV28" s="803"/>
      <c r="AW28" s="325"/>
      <c r="AX28" s="324"/>
      <c r="AY28" s="324"/>
      <c r="AZ28" s="324"/>
      <c r="BA28" s="324"/>
      <c r="BB28" s="324"/>
      <c r="BC28" s="324"/>
      <c r="BD28" s="324"/>
      <c r="BE28" s="324"/>
      <c r="BF28" s="324"/>
      <c r="BG28" s="324"/>
      <c r="BH28" s="326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2"/>
      <c r="U29" s="608"/>
      <c r="V29" s="608"/>
      <c r="W29" s="608"/>
      <c r="X29" s="608"/>
      <c r="Y29" s="608"/>
      <c r="Z29" s="608"/>
      <c r="AA29" s="608"/>
      <c r="AB29" s="608"/>
      <c r="AC29" s="609"/>
      <c r="AD29" s="609"/>
      <c r="AE29" s="609"/>
      <c r="AF29" s="609"/>
      <c r="AG29" s="609"/>
      <c r="AH29" s="609"/>
      <c r="AI29" s="609"/>
      <c r="AJ29" s="609"/>
      <c r="AK29" s="608"/>
      <c r="AL29" s="608"/>
      <c r="AM29" s="608"/>
      <c r="AN29" s="608"/>
      <c r="AO29" s="608"/>
      <c r="AP29" s="608"/>
      <c r="AQ29" s="609"/>
      <c r="AR29" s="609"/>
      <c r="AS29" s="609"/>
      <c r="AT29" s="609"/>
      <c r="AU29" s="609"/>
      <c r="AV29" s="609"/>
      <c r="AW29" s="291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315"/>
      <c r="B30" s="316"/>
      <c r="C30" s="316"/>
      <c r="D30" s="316"/>
      <c r="E30" s="316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6"/>
      <c r="S30" s="296"/>
      <c r="T30" s="296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  <c r="AJ30" s="297"/>
      <c r="AK30" s="297"/>
      <c r="AL30" s="297"/>
      <c r="AM30" s="297"/>
      <c r="AN30" s="297"/>
      <c r="AO30" s="297"/>
      <c r="AP30" s="297"/>
      <c r="AQ30" s="297"/>
      <c r="AR30" s="297"/>
      <c r="AS30" s="297"/>
      <c r="AT30" s="297"/>
      <c r="AU30" s="297"/>
      <c r="AV30" s="297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315"/>
      <c r="B31" s="316"/>
      <c r="C31" s="316"/>
      <c r="D31" s="316"/>
      <c r="E31" s="316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6"/>
      <c r="S31" s="296"/>
      <c r="T31" s="296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  <c r="AJ31" s="297"/>
      <c r="AK31" s="297"/>
      <c r="AL31" s="297"/>
      <c r="AM31" s="297"/>
      <c r="AN31" s="297"/>
      <c r="AO31" s="297"/>
      <c r="AP31" s="297"/>
      <c r="AQ31" s="297"/>
      <c r="AR31" s="297"/>
      <c r="AS31" s="297"/>
      <c r="AT31" s="297"/>
      <c r="AU31" s="297"/>
      <c r="AV31" s="297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315"/>
      <c r="B32" s="316"/>
      <c r="C32" s="316"/>
      <c r="D32" s="316"/>
      <c r="E32" s="316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6"/>
      <c r="S32" s="296"/>
      <c r="T32" s="296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7"/>
      <c r="AM32" s="297"/>
      <c r="AN32" s="297"/>
      <c r="AO32" s="297"/>
      <c r="AP32" s="297"/>
      <c r="AQ32" s="297"/>
      <c r="AR32" s="297"/>
      <c r="AS32" s="297"/>
      <c r="AT32" s="297"/>
      <c r="AU32" s="297"/>
      <c r="AV32" s="297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315"/>
      <c r="B33" s="316"/>
      <c r="C33" s="316"/>
      <c r="D33" s="316"/>
      <c r="E33" s="316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6"/>
      <c r="S33" s="296"/>
      <c r="T33" s="296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7"/>
      <c r="AU33" s="297"/>
      <c r="AV33" s="297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315"/>
      <c r="B34" s="316"/>
      <c r="C34" s="316"/>
      <c r="D34" s="316"/>
      <c r="E34" s="316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6"/>
      <c r="S34" s="296"/>
      <c r="T34" s="296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315"/>
      <c r="B35" s="316"/>
      <c r="C35" s="316"/>
      <c r="D35" s="316"/>
      <c r="E35" s="316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6"/>
      <c r="S35" s="296"/>
      <c r="T35" s="296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315"/>
      <c r="B36" s="316"/>
      <c r="C36" s="316"/>
      <c r="D36" s="316"/>
      <c r="E36" s="316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6"/>
      <c r="S36" s="296"/>
      <c r="T36" s="296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315"/>
      <c r="B37" s="316"/>
      <c r="C37" s="316"/>
      <c r="D37" s="316"/>
      <c r="E37" s="316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6"/>
      <c r="S37" s="296"/>
      <c r="T37" s="296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315"/>
      <c r="B38" s="316"/>
      <c r="C38" s="316"/>
      <c r="D38" s="316"/>
      <c r="E38" s="316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6"/>
      <c r="S38" s="296"/>
      <c r="T38" s="296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315"/>
      <c r="B39" s="316"/>
      <c r="C39" s="316"/>
      <c r="D39" s="316"/>
      <c r="E39" s="316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6"/>
      <c r="S39" s="296"/>
      <c r="T39" s="296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7"/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315"/>
      <c r="B40" s="316"/>
      <c r="C40" s="316"/>
      <c r="D40" s="316"/>
      <c r="E40" s="316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6"/>
      <c r="S40" s="296"/>
      <c r="T40" s="296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315"/>
      <c r="B41" s="316"/>
      <c r="C41" s="316"/>
      <c r="D41" s="316"/>
      <c r="E41" s="316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6"/>
      <c r="S41" s="296"/>
      <c r="T41" s="296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315"/>
      <c r="B42" s="316"/>
      <c r="C42" s="316"/>
      <c r="D42" s="316"/>
      <c r="E42" s="316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6"/>
      <c r="S42" s="296"/>
      <c r="T42" s="296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7"/>
      <c r="AT42" s="297"/>
      <c r="AU42" s="297"/>
      <c r="AV42" s="297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315"/>
      <c r="B43" s="316"/>
      <c r="C43" s="316"/>
      <c r="D43" s="316"/>
      <c r="E43" s="316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6"/>
      <c r="S43" s="296"/>
      <c r="T43" s="296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7"/>
      <c r="AT43" s="297"/>
      <c r="AU43" s="297"/>
      <c r="AV43" s="297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315"/>
      <c r="B44" s="316"/>
      <c r="C44" s="316"/>
      <c r="D44" s="316"/>
      <c r="E44" s="316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6"/>
      <c r="S44" s="296"/>
      <c r="T44" s="296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315"/>
      <c r="B45" s="316"/>
      <c r="C45" s="316"/>
      <c r="D45" s="316"/>
      <c r="E45" s="316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6"/>
      <c r="S45" s="296"/>
      <c r="T45" s="296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7"/>
      <c r="AM45" s="297"/>
      <c r="AN45" s="297"/>
      <c r="AO45" s="297"/>
      <c r="AP45" s="297"/>
      <c r="AQ45" s="297"/>
      <c r="AR45" s="297"/>
      <c r="AS45" s="297"/>
      <c r="AT45" s="297"/>
      <c r="AU45" s="297"/>
      <c r="AV45" s="297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315"/>
      <c r="B46" s="316"/>
      <c r="C46" s="316"/>
      <c r="D46" s="316"/>
      <c r="E46" s="316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6"/>
      <c r="S46" s="296"/>
      <c r="T46" s="296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315"/>
      <c r="B47" s="316"/>
      <c r="C47" s="316"/>
      <c r="D47" s="316"/>
      <c r="E47" s="316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6"/>
      <c r="S47" s="296"/>
      <c r="T47" s="296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315"/>
      <c r="B48" s="316"/>
      <c r="C48" s="316"/>
      <c r="D48" s="316"/>
      <c r="E48" s="316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6"/>
      <c r="S48" s="296"/>
      <c r="T48" s="296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5">
    <mergeCell ref="AQ28:AV29"/>
    <mergeCell ref="F25:Q25"/>
    <mergeCell ref="F27:Q27"/>
    <mergeCell ref="U28:AB29"/>
    <mergeCell ref="AC28:AJ29"/>
    <mergeCell ref="AK28:AP29"/>
    <mergeCell ref="A10:M11"/>
    <mergeCell ref="F26:Q26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8" tint="-0.249977111117893"/>
  </sheetPr>
  <dimension ref="A1:BH51"/>
  <sheetViews>
    <sheetView view="pageBreakPreview" topLeftCell="A7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388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389</v>
      </c>
      <c r="B19" s="620"/>
      <c r="C19" s="620"/>
      <c r="D19" s="620"/>
      <c r="E19" s="621"/>
      <c r="F19" s="625" t="s">
        <v>390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200000000</v>
      </c>
      <c r="V19" s="635"/>
      <c r="W19" s="635"/>
      <c r="X19" s="635"/>
      <c r="Y19" s="635"/>
      <c r="Z19" s="635"/>
      <c r="AA19" s="635"/>
      <c r="AB19" s="636"/>
      <c r="AC19" s="634">
        <f>R19*U19</f>
        <v>200000000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1197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397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391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392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393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394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99" t="s">
        <v>395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830" t="s">
        <v>396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299"/>
      <c r="B28" s="300"/>
      <c r="C28" s="300"/>
      <c r="D28" s="300"/>
      <c r="E28" s="300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607" t="s">
        <v>303</v>
      </c>
      <c r="V28" s="608"/>
      <c r="W28" s="608"/>
      <c r="X28" s="608"/>
      <c r="Y28" s="608"/>
      <c r="Z28" s="608"/>
      <c r="AA28" s="608"/>
      <c r="AB28" s="608"/>
      <c r="AC28" s="609">
        <f>SUM(AC19:AJ27)</f>
        <v>200000000</v>
      </c>
      <c r="AD28" s="609"/>
      <c r="AE28" s="609"/>
      <c r="AF28" s="609"/>
      <c r="AG28" s="609"/>
      <c r="AH28" s="609"/>
      <c r="AI28" s="609"/>
      <c r="AJ28" s="609"/>
      <c r="AK28" s="607" t="s">
        <v>304</v>
      </c>
      <c r="AL28" s="608"/>
      <c r="AM28" s="608"/>
      <c r="AN28" s="608"/>
      <c r="AO28" s="608"/>
      <c r="AP28" s="608"/>
      <c r="AQ28" s="609">
        <f>SUM(AQ19:AV27)</f>
        <v>0</v>
      </c>
      <c r="AR28" s="609"/>
      <c r="AS28" s="609"/>
      <c r="AT28" s="609"/>
      <c r="AU28" s="609"/>
      <c r="AV28" s="609"/>
      <c r="AW28" s="309"/>
      <c r="AX28" s="301"/>
      <c r="AY28" s="301"/>
      <c r="AZ28" s="301"/>
      <c r="BA28" s="301"/>
      <c r="BB28" s="301"/>
      <c r="BC28" s="301"/>
      <c r="BD28" s="301"/>
      <c r="BE28" s="301"/>
      <c r="BF28" s="301"/>
      <c r="BG28" s="301"/>
      <c r="BH28" s="310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608"/>
      <c r="V29" s="608"/>
      <c r="W29" s="608"/>
      <c r="X29" s="608"/>
      <c r="Y29" s="608"/>
      <c r="Z29" s="608"/>
      <c r="AA29" s="608"/>
      <c r="AB29" s="608"/>
      <c r="AC29" s="609"/>
      <c r="AD29" s="609"/>
      <c r="AE29" s="609"/>
      <c r="AF29" s="609"/>
      <c r="AG29" s="609"/>
      <c r="AH29" s="609"/>
      <c r="AI29" s="609"/>
      <c r="AJ29" s="609"/>
      <c r="AK29" s="608"/>
      <c r="AL29" s="608"/>
      <c r="AM29" s="608"/>
      <c r="AN29" s="608"/>
      <c r="AO29" s="608"/>
      <c r="AP29" s="608"/>
      <c r="AQ29" s="609"/>
      <c r="AR29" s="609"/>
      <c r="AS29" s="609"/>
      <c r="AT29" s="609"/>
      <c r="AU29" s="609"/>
      <c r="AV29" s="609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294"/>
      <c r="B30" s="295"/>
      <c r="C30" s="295"/>
      <c r="D30" s="295"/>
      <c r="E30" s="295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294"/>
      <c r="B31" s="295"/>
      <c r="C31" s="295"/>
      <c r="D31" s="295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/>
      <c r="AO32" s="293"/>
      <c r="AP32" s="293"/>
      <c r="AQ32" s="293"/>
      <c r="AR32" s="293"/>
      <c r="AS32" s="293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5">
    <mergeCell ref="AQ19:AV27"/>
    <mergeCell ref="AW19:BH27"/>
    <mergeCell ref="U28:AB29"/>
    <mergeCell ref="AC28:AJ29"/>
    <mergeCell ref="AK28:AP29"/>
    <mergeCell ref="AQ28:AV29"/>
    <mergeCell ref="AK19:AP27"/>
    <mergeCell ref="F27:Q27"/>
    <mergeCell ref="A19:E27"/>
    <mergeCell ref="U19:AB27"/>
    <mergeCell ref="R19:T27"/>
    <mergeCell ref="AC19:AJ27"/>
    <mergeCell ref="F21:Q21"/>
    <mergeCell ref="F22:Q22"/>
    <mergeCell ref="F23:Q23"/>
    <mergeCell ref="F24:Q24"/>
    <mergeCell ref="F25:Q25"/>
    <mergeCell ref="F26:Q26"/>
    <mergeCell ref="AW16:BH18"/>
    <mergeCell ref="F19:Q19"/>
    <mergeCell ref="F20:Q20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Z11:AE11"/>
    <mergeCell ref="AR10:AV10"/>
    <mergeCell ref="AW10:BA11"/>
    <mergeCell ref="BB10:BC11"/>
    <mergeCell ref="BD10:BE11"/>
    <mergeCell ref="BF10:BG11"/>
    <mergeCell ref="AF11:AK11"/>
    <mergeCell ref="AL11:AQ11"/>
    <mergeCell ref="A10:M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8" tint="-0.249977111117893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388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398</v>
      </c>
      <c r="B19" s="620"/>
      <c r="C19" s="620"/>
      <c r="D19" s="620"/>
      <c r="E19" s="621"/>
      <c r="F19" s="625" t="s">
        <v>390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150000000</v>
      </c>
      <c r="V19" s="635"/>
      <c r="W19" s="635"/>
      <c r="X19" s="635"/>
      <c r="Y19" s="635"/>
      <c r="Z19" s="635"/>
      <c r="AA19" s="635"/>
      <c r="AB19" s="636"/>
      <c r="AC19" s="634">
        <f>R19*U19</f>
        <v>150000000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399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397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391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392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393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394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99" t="s">
        <v>395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830" t="s">
        <v>396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77"/>
      <c r="V27" s="678"/>
      <c r="W27" s="678"/>
      <c r="X27" s="678"/>
      <c r="Y27" s="678"/>
      <c r="Z27" s="678"/>
      <c r="AA27" s="678"/>
      <c r="AB27" s="679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299"/>
      <c r="B28" s="300"/>
      <c r="C28" s="300"/>
      <c r="D28" s="300"/>
      <c r="E28" s="300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607" t="s">
        <v>303</v>
      </c>
      <c r="V28" s="608"/>
      <c r="W28" s="608"/>
      <c r="X28" s="608"/>
      <c r="Y28" s="608"/>
      <c r="Z28" s="608"/>
      <c r="AA28" s="608"/>
      <c r="AB28" s="608"/>
      <c r="AC28" s="609">
        <f>SUM(AC19:AJ27)</f>
        <v>150000000</v>
      </c>
      <c r="AD28" s="609"/>
      <c r="AE28" s="609"/>
      <c r="AF28" s="609"/>
      <c r="AG28" s="609"/>
      <c r="AH28" s="609"/>
      <c r="AI28" s="609"/>
      <c r="AJ28" s="609"/>
      <c r="AK28" s="607" t="s">
        <v>304</v>
      </c>
      <c r="AL28" s="608"/>
      <c r="AM28" s="608"/>
      <c r="AN28" s="608"/>
      <c r="AO28" s="608"/>
      <c r="AP28" s="608"/>
      <c r="AQ28" s="609">
        <f>SUM(AQ19:AV27)</f>
        <v>0</v>
      </c>
      <c r="AR28" s="609"/>
      <c r="AS28" s="609"/>
      <c r="AT28" s="609"/>
      <c r="AU28" s="609"/>
      <c r="AV28" s="609"/>
      <c r="AW28" s="309"/>
      <c r="AX28" s="301"/>
      <c r="AY28" s="301"/>
      <c r="AZ28" s="301"/>
      <c r="BA28" s="301"/>
      <c r="BB28" s="301"/>
      <c r="BC28" s="301"/>
      <c r="BD28" s="301"/>
      <c r="BE28" s="301"/>
      <c r="BF28" s="301"/>
      <c r="BG28" s="301"/>
      <c r="BH28" s="310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608"/>
      <c r="V29" s="608"/>
      <c r="W29" s="608"/>
      <c r="X29" s="608"/>
      <c r="Y29" s="608"/>
      <c r="Z29" s="608"/>
      <c r="AA29" s="608"/>
      <c r="AB29" s="608"/>
      <c r="AC29" s="609"/>
      <c r="AD29" s="609"/>
      <c r="AE29" s="609"/>
      <c r="AF29" s="609"/>
      <c r="AG29" s="609"/>
      <c r="AH29" s="609"/>
      <c r="AI29" s="609"/>
      <c r="AJ29" s="609"/>
      <c r="AK29" s="608"/>
      <c r="AL29" s="608"/>
      <c r="AM29" s="608"/>
      <c r="AN29" s="608"/>
      <c r="AO29" s="608"/>
      <c r="AP29" s="608"/>
      <c r="AQ29" s="609"/>
      <c r="AR29" s="609"/>
      <c r="AS29" s="609"/>
      <c r="AT29" s="609"/>
      <c r="AU29" s="609"/>
      <c r="AV29" s="609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294"/>
      <c r="B30" s="295"/>
      <c r="C30" s="295"/>
      <c r="D30" s="295"/>
      <c r="E30" s="295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294"/>
      <c r="B31" s="295"/>
      <c r="C31" s="295"/>
      <c r="D31" s="295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/>
      <c r="AO32" s="293"/>
      <c r="AP32" s="293"/>
      <c r="AQ32" s="293"/>
      <c r="AR32" s="293"/>
      <c r="AS32" s="293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5">
    <mergeCell ref="AQ28:AV29"/>
    <mergeCell ref="F25:Q25"/>
    <mergeCell ref="F27:Q27"/>
    <mergeCell ref="U28:AB29"/>
    <mergeCell ref="AC28:AJ29"/>
    <mergeCell ref="AK28:AP29"/>
    <mergeCell ref="A10:M11"/>
    <mergeCell ref="F26:Q26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7" tint="0.39997558519241921"/>
  </sheetPr>
  <dimension ref="A1:BH51"/>
  <sheetViews>
    <sheetView view="pageBreakPreview" zoomScale="115" zoomScaleNormal="115" zoomScaleSheetLayoutView="115" workbookViewId="0">
      <selection activeCell="U19" sqref="U19:AB24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798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41"/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343"/>
      <c r="BG15" s="343"/>
      <c r="BH15" s="343"/>
    </row>
    <row r="16" spans="1:60" ht="11.65" customHeight="1">
      <c r="A16" s="739" t="s">
        <v>301</v>
      </c>
      <c r="B16" s="740"/>
      <c r="C16" s="740"/>
      <c r="D16" s="740"/>
      <c r="E16" s="740"/>
      <c r="F16" s="745" t="s">
        <v>302</v>
      </c>
      <c r="G16" s="727"/>
      <c r="H16" s="727"/>
      <c r="I16" s="727"/>
      <c r="J16" s="727"/>
      <c r="K16" s="727"/>
      <c r="L16" s="727"/>
      <c r="M16" s="727"/>
      <c r="N16" s="727"/>
      <c r="O16" s="727"/>
      <c r="P16" s="727"/>
      <c r="Q16" s="731"/>
      <c r="R16" s="730" t="s">
        <v>311</v>
      </c>
      <c r="S16" s="727"/>
      <c r="T16" s="731"/>
      <c r="U16" s="730" t="s">
        <v>305</v>
      </c>
      <c r="V16" s="726"/>
      <c r="W16" s="726"/>
      <c r="X16" s="726"/>
      <c r="Y16" s="726"/>
      <c r="Z16" s="726"/>
      <c r="AA16" s="726"/>
      <c r="AB16" s="746"/>
      <c r="AC16" s="730" t="s">
        <v>306</v>
      </c>
      <c r="AD16" s="726"/>
      <c r="AE16" s="726"/>
      <c r="AF16" s="726"/>
      <c r="AG16" s="726"/>
      <c r="AH16" s="726"/>
      <c r="AI16" s="726"/>
      <c r="AJ16" s="746"/>
      <c r="AK16" s="726" t="s">
        <v>799</v>
      </c>
      <c r="AL16" s="727"/>
      <c r="AM16" s="727"/>
      <c r="AN16" s="727"/>
      <c r="AO16" s="727"/>
      <c r="AP16" s="727"/>
      <c r="AQ16" s="730" t="s">
        <v>800</v>
      </c>
      <c r="AR16" s="727"/>
      <c r="AS16" s="727"/>
      <c r="AT16" s="727"/>
      <c r="AU16" s="727"/>
      <c r="AV16" s="731"/>
      <c r="AW16" s="727" t="s">
        <v>36</v>
      </c>
      <c r="AX16" s="727"/>
      <c r="AY16" s="727"/>
      <c r="AZ16" s="727"/>
      <c r="BA16" s="727"/>
      <c r="BB16" s="727"/>
      <c r="BC16" s="727"/>
      <c r="BD16" s="727"/>
      <c r="BE16" s="727"/>
      <c r="BF16" s="727"/>
      <c r="BG16" s="727"/>
      <c r="BH16" s="736"/>
    </row>
    <row r="17" spans="1:60" ht="11.65" customHeight="1">
      <c r="A17" s="741"/>
      <c r="B17" s="742"/>
      <c r="C17" s="742"/>
      <c r="D17" s="742"/>
      <c r="E17" s="742"/>
      <c r="F17" s="732"/>
      <c r="G17" s="728"/>
      <c r="H17" s="728"/>
      <c r="I17" s="728"/>
      <c r="J17" s="728"/>
      <c r="K17" s="728"/>
      <c r="L17" s="728"/>
      <c r="M17" s="728"/>
      <c r="N17" s="728"/>
      <c r="O17" s="728"/>
      <c r="P17" s="728"/>
      <c r="Q17" s="733"/>
      <c r="R17" s="732"/>
      <c r="S17" s="728"/>
      <c r="T17" s="733"/>
      <c r="U17" s="747"/>
      <c r="V17" s="748"/>
      <c r="W17" s="748"/>
      <c r="X17" s="748"/>
      <c r="Y17" s="748"/>
      <c r="Z17" s="748"/>
      <c r="AA17" s="748"/>
      <c r="AB17" s="749"/>
      <c r="AC17" s="747"/>
      <c r="AD17" s="748"/>
      <c r="AE17" s="748"/>
      <c r="AF17" s="748"/>
      <c r="AG17" s="748"/>
      <c r="AH17" s="748"/>
      <c r="AI17" s="748"/>
      <c r="AJ17" s="749"/>
      <c r="AK17" s="728"/>
      <c r="AL17" s="728"/>
      <c r="AM17" s="728"/>
      <c r="AN17" s="728"/>
      <c r="AO17" s="728"/>
      <c r="AP17" s="728"/>
      <c r="AQ17" s="732"/>
      <c r="AR17" s="728"/>
      <c r="AS17" s="728"/>
      <c r="AT17" s="728"/>
      <c r="AU17" s="728"/>
      <c r="AV17" s="733"/>
      <c r="AW17" s="728"/>
      <c r="AX17" s="728"/>
      <c r="AY17" s="728"/>
      <c r="AZ17" s="728"/>
      <c r="BA17" s="728"/>
      <c r="BB17" s="728"/>
      <c r="BC17" s="728"/>
      <c r="BD17" s="728"/>
      <c r="BE17" s="728"/>
      <c r="BF17" s="728"/>
      <c r="BG17" s="728"/>
      <c r="BH17" s="737"/>
    </row>
    <row r="18" spans="1:60" ht="11.65" customHeight="1">
      <c r="A18" s="743"/>
      <c r="B18" s="744"/>
      <c r="C18" s="744"/>
      <c r="D18" s="744"/>
      <c r="E18" s="744"/>
      <c r="F18" s="734"/>
      <c r="G18" s="729"/>
      <c r="H18" s="729"/>
      <c r="I18" s="729"/>
      <c r="J18" s="729"/>
      <c r="K18" s="729"/>
      <c r="L18" s="729"/>
      <c r="M18" s="729"/>
      <c r="N18" s="729"/>
      <c r="O18" s="729"/>
      <c r="P18" s="729"/>
      <c r="Q18" s="735"/>
      <c r="R18" s="734"/>
      <c r="S18" s="729"/>
      <c r="T18" s="735"/>
      <c r="U18" s="750"/>
      <c r="V18" s="751"/>
      <c r="W18" s="751"/>
      <c r="X18" s="751"/>
      <c r="Y18" s="751"/>
      <c r="Z18" s="751"/>
      <c r="AA18" s="751"/>
      <c r="AB18" s="752"/>
      <c r="AC18" s="750"/>
      <c r="AD18" s="751"/>
      <c r="AE18" s="751"/>
      <c r="AF18" s="751"/>
      <c r="AG18" s="751"/>
      <c r="AH18" s="751"/>
      <c r="AI18" s="751"/>
      <c r="AJ18" s="752"/>
      <c r="AK18" s="729"/>
      <c r="AL18" s="729"/>
      <c r="AM18" s="729"/>
      <c r="AN18" s="729"/>
      <c r="AO18" s="729"/>
      <c r="AP18" s="729"/>
      <c r="AQ18" s="734"/>
      <c r="AR18" s="729"/>
      <c r="AS18" s="729"/>
      <c r="AT18" s="729"/>
      <c r="AU18" s="729"/>
      <c r="AV18" s="735"/>
      <c r="AW18" s="729"/>
      <c r="AX18" s="729"/>
      <c r="AY18" s="729"/>
      <c r="AZ18" s="729"/>
      <c r="BA18" s="729"/>
      <c r="BB18" s="729"/>
      <c r="BC18" s="729"/>
      <c r="BD18" s="729"/>
      <c r="BE18" s="729"/>
      <c r="BF18" s="729"/>
      <c r="BG18" s="729"/>
      <c r="BH18" s="738"/>
    </row>
    <row r="19" spans="1:60" ht="11.25" customHeight="1">
      <c r="A19" s="839" t="s">
        <v>805</v>
      </c>
      <c r="B19" s="840"/>
      <c r="C19" s="840"/>
      <c r="D19" s="840"/>
      <c r="E19" s="840"/>
      <c r="F19" s="778" t="s">
        <v>801</v>
      </c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80"/>
      <c r="R19" s="837">
        <v>1</v>
      </c>
      <c r="S19" s="837"/>
      <c r="T19" s="837"/>
      <c r="U19" s="838">
        <v>2500000000</v>
      </c>
      <c r="V19" s="838"/>
      <c r="W19" s="838"/>
      <c r="X19" s="838"/>
      <c r="Y19" s="838"/>
      <c r="Z19" s="838"/>
      <c r="AA19" s="838"/>
      <c r="AB19" s="838"/>
      <c r="AC19" s="838">
        <f>R19*U19</f>
        <v>2500000000</v>
      </c>
      <c r="AD19" s="838"/>
      <c r="AE19" s="838"/>
      <c r="AF19" s="838"/>
      <c r="AG19" s="838"/>
      <c r="AH19" s="838"/>
      <c r="AI19" s="838"/>
      <c r="AJ19" s="838"/>
      <c r="AK19" s="838"/>
      <c r="AL19" s="838"/>
      <c r="AM19" s="838"/>
      <c r="AN19" s="838"/>
      <c r="AO19" s="838"/>
      <c r="AP19" s="838"/>
      <c r="AQ19" s="838">
        <f>R19*AK19</f>
        <v>0</v>
      </c>
      <c r="AR19" s="838"/>
      <c r="AS19" s="838"/>
      <c r="AT19" s="838"/>
      <c r="AU19" s="838"/>
      <c r="AV19" s="838"/>
      <c r="AW19" s="841"/>
      <c r="AX19" s="841"/>
      <c r="AY19" s="841"/>
      <c r="AZ19" s="841"/>
      <c r="BA19" s="841"/>
      <c r="BB19" s="841"/>
      <c r="BC19" s="841"/>
      <c r="BD19" s="841"/>
      <c r="BE19" s="841"/>
      <c r="BF19" s="841"/>
      <c r="BG19" s="841"/>
      <c r="BH19" s="842"/>
    </row>
    <row r="20" spans="1:60" ht="11.65" customHeight="1">
      <c r="A20" s="839"/>
      <c r="B20" s="840"/>
      <c r="C20" s="840"/>
      <c r="D20" s="840"/>
      <c r="E20" s="840"/>
      <c r="F20" s="707" t="s">
        <v>703</v>
      </c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9"/>
      <c r="R20" s="837"/>
      <c r="S20" s="837"/>
      <c r="T20" s="837"/>
      <c r="U20" s="838"/>
      <c r="V20" s="838"/>
      <c r="W20" s="838"/>
      <c r="X20" s="838"/>
      <c r="Y20" s="838"/>
      <c r="Z20" s="838"/>
      <c r="AA20" s="838"/>
      <c r="AB20" s="838"/>
      <c r="AC20" s="838"/>
      <c r="AD20" s="838"/>
      <c r="AE20" s="838"/>
      <c r="AF20" s="838"/>
      <c r="AG20" s="838"/>
      <c r="AH20" s="838"/>
      <c r="AI20" s="838"/>
      <c r="AJ20" s="838"/>
      <c r="AK20" s="838"/>
      <c r="AL20" s="838"/>
      <c r="AM20" s="838"/>
      <c r="AN20" s="838"/>
      <c r="AO20" s="838"/>
      <c r="AP20" s="838"/>
      <c r="AQ20" s="838"/>
      <c r="AR20" s="838"/>
      <c r="AS20" s="838"/>
      <c r="AT20" s="838"/>
      <c r="AU20" s="838"/>
      <c r="AV20" s="838"/>
      <c r="AW20" s="841"/>
      <c r="AX20" s="841"/>
      <c r="AY20" s="841"/>
      <c r="AZ20" s="841"/>
      <c r="BA20" s="841"/>
      <c r="BB20" s="841"/>
      <c r="BC20" s="841"/>
      <c r="BD20" s="841"/>
      <c r="BE20" s="841"/>
      <c r="BF20" s="841"/>
      <c r="BG20" s="841"/>
      <c r="BH20" s="842"/>
    </row>
    <row r="21" spans="1:60" ht="11.65" customHeight="1">
      <c r="A21" s="839"/>
      <c r="B21" s="840"/>
      <c r="C21" s="840"/>
      <c r="D21" s="840"/>
      <c r="E21" s="840"/>
      <c r="F21" s="707" t="s">
        <v>704</v>
      </c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9"/>
      <c r="R21" s="837"/>
      <c r="S21" s="837"/>
      <c r="T21" s="837"/>
      <c r="U21" s="838"/>
      <c r="V21" s="838"/>
      <c r="W21" s="838"/>
      <c r="X21" s="838"/>
      <c r="Y21" s="838"/>
      <c r="Z21" s="838"/>
      <c r="AA21" s="838"/>
      <c r="AB21" s="838"/>
      <c r="AC21" s="838"/>
      <c r="AD21" s="838"/>
      <c r="AE21" s="838"/>
      <c r="AF21" s="838"/>
      <c r="AG21" s="838"/>
      <c r="AH21" s="838"/>
      <c r="AI21" s="838"/>
      <c r="AJ21" s="838"/>
      <c r="AK21" s="838"/>
      <c r="AL21" s="838"/>
      <c r="AM21" s="838"/>
      <c r="AN21" s="838"/>
      <c r="AO21" s="838"/>
      <c r="AP21" s="838"/>
      <c r="AQ21" s="838"/>
      <c r="AR21" s="838"/>
      <c r="AS21" s="838"/>
      <c r="AT21" s="838"/>
      <c r="AU21" s="838"/>
      <c r="AV21" s="838"/>
      <c r="AW21" s="841"/>
      <c r="AX21" s="841"/>
      <c r="AY21" s="841"/>
      <c r="AZ21" s="841"/>
      <c r="BA21" s="841"/>
      <c r="BB21" s="841"/>
      <c r="BC21" s="841"/>
      <c r="BD21" s="841"/>
      <c r="BE21" s="841"/>
      <c r="BF21" s="841"/>
      <c r="BG21" s="841"/>
      <c r="BH21" s="842"/>
    </row>
    <row r="22" spans="1:60" ht="11.65" customHeight="1">
      <c r="A22" s="839"/>
      <c r="B22" s="840"/>
      <c r="C22" s="840"/>
      <c r="D22" s="840"/>
      <c r="E22" s="840"/>
      <c r="F22" s="707" t="s">
        <v>806</v>
      </c>
      <c r="G22" s="708"/>
      <c r="H22" s="708"/>
      <c r="I22" s="708"/>
      <c r="J22" s="708"/>
      <c r="K22" s="708"/>
      <c r="L22" s="708"/>
      <c r="M22" s="708"/>
      <c r="N22" s="708"/>
      <c r="O22" s="708"/>
      <c r="P22" s="708"/>
      <c r="Q22" s="709"/>
      <c r="R22" s="837"/>
      <c r="S22" s="837"/>
      <c r="T22" s="837"/>
      <c r="U22" s="838"/>
      <c r="V22" s="838"/>
      <c r="W22" s="838"/>
      <c r="X22" s="838"/>
      <c r="Y22" s="838"/>
      <c r="Z22" s="838"/>
      <c r="AA22" s="838"/>
      <c r="AB22" s="838"/>
      <c r="AC22" s="838"/>
      <c r="AD22" s="838"/>
      <c r="AE22" s="838"/>
      <c r="AF22" s="838"/>
      <c r="AG22" s="838"/>
      <c r="AH22" s="838"/>
      <c r="AI22" s="838"/>
      <c r="AJ22" s="838"/>
      <c r="AK22" s="838"/>
      <c r="AL22" s="838"/>
      <c r="AM22" s="838"/>
      <c r="AN22" s="838"/>
      <c r="AO22" s="838"/>
      <c r="AP22" s="838"/>
      <c r="AQ22" s="838"/>
      <c r="AR22" s="838"/>
      <c r="AS22" s="838"/>
      <c r="AT22" s="838"/>
      <c r="AU22" s="838"/>
      <c r="AV22" s="838"/>
      <c r="AW22" s="841"/>
      <c r="AX22" s="841"/>
      <c r="AY22" s="841"/>
      <c r="AZ22" s="841"/>
      <c r="BA22" s="841"/>
      <c r="BB22" s="841"/>
      <c r="BC22" s="841"/>
      <c r="BD22" s="841"/>
      <c r="BE22" s="841"/>
      <c r="BF22" s="841"/>
      <c r="BG22" s="841"/>
      <c r="BH22" s="842"/>
    </row>
    <row r="23" spans="1:60" ht="11.65" customHeight="1">
      <c r="A23" s="839"/>
      <c r="B23" s="840"/>
      <c r="C23" s="840"/>
      <c r="D23" s="840"/>
      <c r="E23" s="840"/>
      <c r="F23" s="707" t="s">
        <v>807</v>
      </c>
      <c r="G23" s="708"/>
      <c r="H23" s="708"/>
      <c r="I23" s="708"/>
      <c r="J23" s="708"/>
      <c r="K23" s="708"/>
      <c r="L23" s="708"/>
      <c r="M23" s="708"/>
      <c r="N23" s="708"/>
      <c r="O23" s="708"/>
      <c r="P23" s="708"/>
      <c r="Q23" s="709"/>
      <c r="R23" s="837"/>
      <c r="S23" s="837"/>
      <c r="T23" s="837"/>
      <c r="U23" s="838"/>
      <c r="V23" s="838"/>
      <c r="W23" s="838"/>
      <c r="X23" s="838"/>
      <c r="Y23" s="838"/>
      <c r="Z23" s="838"/>
      <c r="AA23" s="838"/>
      <c r="AB23" s="838"/>
      <c r="AC23" s="838"/>
      <c r="AD23" s="838"/>
      <c r="AE23" s="838"/>
      <c r="AF23" s="838"/>
      <c r="AG23" s="838"/>
      <c r="AH23" s="838"/>
      <c r="AI23" s="838"/>
      <c r="AJ23" s="838"/>
      <c r="AK23" s="838"/>
      <c r="AL23" s="838"/>
      <c r="AM23" s="838"/>
      <c r="AN23" s="838"/>
      <c r="AO23" s="838"/>
      <c r="AP23" s="838"/>
      <c r="AQ23" s="838"/>
      <c r="AR23" s="838"/>
      <c r="AS23" s="838"/>
      <c r="AT23" s="838"/>
      <c r="AU23" s="838"/>
      <c r="AV23" s="838"/>
      <c r="AW23" s="841"/>
      <c r="AX23" s="841"/>
      <c r="AY23" s="841"/>
      <c r="AZ23" s="841"/>
      <c r="BA23" s="841"/>
      <c r="BB23" s="841"/>
      <c r="BC23" s="841"/>
      <c r="BD23" s="841"/>
      <c r="BE23" s="841"/>
      <c r="BF23" s="841"/>
      <c r="BG23" s="841"/>
      <c r="BH23" s="842"/>
    </row>
    <row r="24" spans="1:60" ht="11.65" customHeight="1">
      <c r="A24" s="839"/>
      <c r="B24" s="840"/>
      <c r="C24" s="840"/>
      <c r="D24" s="840"/>
      <c r="E24" s="840"/>
      <c r="F24" s="834" t="s">
        <v>804</v>
      </c>
      <c r="G24" s="835"/>
      <c r="H24" s="835"/>
      <c r="I24" s="835"/>
      <c r="J24" s="835"/>
      <c r="K24" s="835"/>
      <c r="L24" s="835"/>
      <c r="M24" s="835"/>
      <c r="N24" s="835"/>
      <c r="O24" s="835"/>
      <c r="P24" s="835"/>
      <c r="Q24" s="836"/>
      <c r="R24" s="837"/>
      <c r="S24" s="837"/>
      <c r="T24" s="837"/>
      <c r="U24" s="838"/>
      <c r="V24" s="838"/>
      <c r="W24" s="838"/>
      <c r="X24" s="838"/>
      <c r="Y24" s="838"/>
      <c r="Z24" s="838"/>
      <c r="AA24" s="838"/>
      <c r="AB24" s="838"/>
      <c r="AC24" s="838"/>
      <c r="AD24" s="838"/>
      <c r="AE24" s="838"/>
      <c r="AF24" s="838"/>
      <c r="AG24" s="838"/>
      <c r="AH24" s="838"/>
      <c r="AI24" s="838"/>
      <c r="AJ24" s="838"/>
      <c r="AK24" s="838"/>
      <c r="AL24" s="838"/>
      <c r="AM24" s="838"/>
      <c r="AN24" s="838"/>
      <c r="AO24" s="838"/>
      <c r="AP24" s="838"/>
      <c r="AQ24" s="838"/>
      <c r="AR24" s="838"/>
      <c r="AS24" s="838"/>
      <c r="AT24" s="838"/>
      <c r="AU24" s="838"/>
      <c r="AV24" s="838"/>
      <c r="AW24" s="841"/>
      <c r="AX24" s="841"/>
      <c r="AY24" s="841"/>
      <c r="AZ24" s="841"/>
      <c r="BA24" s="841"/>
      <c r="BB24" s="841"/>
      <c r="BC24" s="841"/>
      <c r="BD24" s="841"/>
      <c r="BE24" s="841"/>
      <c r="BF24" s="841"/>
      <c r="BG24" s="841"/>
      <c r="BH24" s="842"/>
    </row>
    <row r="25" spans="1:60" ht="11.65" customHeight="1">
      <c r="A25" s="344"/>
      <c r="B25" s="345"/>
      <c r="C25" s="345"/>
      <c r="D25" s="345"/>
      <c r="E25" s="34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831" t="s">
        <v>303</v>
      </c>
      <c r="V25" s="832"/>
      <c r="W25" s="832"/>
      <c r="X25" s="832"/>
      <c r="Y25" s="832"/>
      <c r="Z25" s="832"/>
      <c r="AA25" s="832"/>
      <c r="AB25" s="832"/>
      <c r="AC25" s="833">
        <f>AC19</f>
        <v>2500000000</v>
      </c>
      <c r="AD25" s="833"/>
      <c r="AE25" s="833"/>
      <c r="AF25" s="833"/>
      <c r="AG25" s="833"/>
      <c r="AH25" s="833"/>
      <c r="AI25" s="833"/>
      <c r="AJ25" s="833"/>
      <c r="AK25" s="831" t="s">
        <v>304</v>
      </c>
      <c r="AL25" s="832"/>
      <c r="AM25" s="832"/>
      <c r="AN25" s="832"/>
      <c r="AO25" s="832"/>
      <c r="AP25" s="832"/>
      <c r="AQ25" s="833">
        <f>AQ19</f>
        <v>0</v>
      </c>
      <c r="AR25" s="833"/>
      <c r="AS25" s="833"/>
      <c r="AT25" s="833"/>
      <c r="AU25" s="833"/>
      <c r="AV25" s="833"/>
      <c r="AW25" s="347"/>
      <c r="AX25" s="346"/>
      <c r="AY25" s="346"/>
      <c r="AZ25" s="346"/>
      <c r="BA25" s="346"/>
      <c r="BB25" s="346"/>
      <c r="BC25" s="346"/>
      <c r="BD25" s="346"/>
      <c r="BE25" s="346"/>
      <c r="BF25" s="346"/>
      <c r="BG25" s="346"/>
      <c r="BH25" s="348"/>
    </row>
    <row r="26" spans="1:60" ht="11.65" customHeight="1">
      <c r="A26" s="349"/>
      <c r="B26" s="350"/>
      <c r="C26" s="350"/>
      <c r="D26" s="350"/>
      <c r="E26" s="350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2"/>
      <c r="U26" s="777"/>
      <c r="V26" s="777"/>
      <c r="W26" s="777"/>
      <c r="X26" s="777"/>
      <c r="Y26" s="777"/>
      <c r="Z26" s="777"/>
      <c r="AA26" s="777"/>
      <c r="AB26" s="777"/>
      <c r="AC26" s="763"/>
      <c r="AD26" s="763"/>
      <c r="AE26" s="763"/>
      <c r="AF26" s="763"/>
      <c r="AG26" s="763"/>
      <c r="AH26" s="763"/>
      <c r="AI26" s="763"/>
      <c r="AJ26" s="763"/>
      <c r="AK26" s="777"/>
      <c r="AL26" s="777"/>
      <c r="AM26" s="777"/>
      <c r="AN26" s="777"/>
      <c r="AO26" s="777"/>
      <c r="AP26" s="777"/>
      <c r="AQ26" s="763"/>
      <c r="AR26" s="763"/>
      <c r="AS26" s="763"/>
      <c r="AT26" s="763"/>
      <c r="AU26" s="763"/>
      <c r="AV26" s="763"/>
      <c r="AW26" s="353"/>
      <c r="AX26" s="351"/>
      <c r="AY26" s="351"/>
      <c r="AZ26" s="351"/>
      <c r="BA26" s="351"/>
      <c r="BB26" s="351"/>
      <c r="BC26" s="351"/>
      <c r="BD26" s="351"/>
      <c r="BE26" s="351"/>
      <c r="BF26" s="351"/>
      <c r="BG26" s="351"/>
      <c r="BH26" s="354"/>
    </row>
    <row r="27" spans="1:60" ht="11.65" customHeight="1">
      <c r="A27" s="355"/>
      <c r="B27" s="356"/>
      <c r="C27" s="356"/>
      <c r="D27" s="356"/>
      <c r="E27" s="356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7"/>
      <c r="S27" s="357"/>
      <c r="T27" s="357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1"/>
      <c r="AX27" s="351"/>
      <c r="AY27" s="351"/>
      <c r="AZ27" s="351"/>
      <c r="BA27" s="351"/>
      <c r="BB27" s="351"/>
      <c r="BC27" s="351"/>
      <c r="BD27" s="351"/>
      <c r="BE27" s="351"/>
      <c r="BF27" s="351"/>
      <c r="BG27" s="351"/>
      <c r="BH27" s="354"/>
    </row>
    <row r="28" spans="1:60" ht="11.65" customHeight="1">
      <c r="A28" s="355"/>
      <c r="B28" s="356"/>
      <c r="C28" s="356"/>
      <c r="D28" s="356"/>
      <c r="E28" s="356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7"/>
      <c r="S28" s="357"/>
      <c r="T28" s="357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1"/>
      <c r="AX28" s="351"/>
      <c r="AY28" s="351"/>
      <c r="AZ28" s="351"/>
      <c r="BA28" s="351"/>
      <c r="BB28" s="351"/>
      <c r="BC28" s="351"/>
      <c r="BD28" s="351"/>
      <c r="BE28" s="351"/>
      <c r="BF28" s="351"/>
      <c r="BG28" s="351"/>
      <c r="BH28" s="354"/>
    </row>
    <row r="29" spans="1:60" ht="11.65" customHeight="1">
      <c r="A29" s="355"/>
      <c r="B29" s="356"/>
      <c r="C29" s="356"/>
      <c r="D29" s="356"/>
      <c r="E29" s="356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7"/>
      <c r="S29" s="357"/>
      <c r="T29" s="357"/>
      <c r="U29" s="358"/>
      <c r="V29" s="358"/>
      <c r="W29" s="358"/>
      <c r="X29" s="358"/>
      <c r="Y29" s="358"/>
      <c r="Z29" s="358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8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1"/>
      <c r="AX29" s="351"/>
      <c r="AY29" s="351"/>
      <c r="AZ29" s="351"/>
      <c r="BA29" s="351"/>
      <c r="BB29" s="351"/>
      <c r="BC29" s="351"/>
      <c r="BD29" s="351"/>
      <c r="BE29" s="351"/>
      <c r="BF29" s="351"/>
      <c r="BG29" s="351"/>
      <c r="BH29" s="354"/>
    </row>
    <row r="30" spans="1:60" ht="11.65" customHeight="1">
      <c r="A30" s="355"/>
      <c r="B30" s="356"/>
      <c r="C30" s="356"/>
      <c r="D30" s="356"/>
      <c r="E30" s="356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7"/>
      <c r="S30" s="357"/>
      <c r="T30" s="357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1"/>
      <c r="AX30" s="351"/>
      <c r="AY30" s="351"/>
      <c r="AZ30" s="351"/>
      <c r="BA30" s="351"/>
      <c r="BB30" s="351"/>
      <c r="BC30" s="351"/>
      <c r="BD30" s="351"/>
      <c r="BE30" s="351"/>
      <c r="BF30" s="351"/>
      <c r="BG30" s="351"/>
      <c r="BH30" s="354"/>
    </row>
    <row r="31" spans="1:60" ht="11.65" customHeight="1">
      <c r="A31" s="355"/>
      <c r="B31" s="356"/>
      <c r="C31" s="356"/>
      <c r="D31" s="356"/>
      <c r="E31" s="356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7"/>
      <c r="S31" s="357"/>
      <c r="T31" s="357"/>
      <c r="U31" s="358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  <c r="AF31" s="358"/>
      <c r="AG31" s="358"/>
      <c r="AH31" s="358"/>
      <c r="AI31" s="358"/>
      <c r="AJ31" s="358"/>
      <c r="AK31" s="358"/>
      <c r="AL31" s="358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1"/>
      <c r="AX31" s="351"/>
      <c r="AY31" s="351"/>
      <c r="AZ31" s="351"/>
      <c r="BA31" s="351"/>
      <c r="BB31" s="351"/>
      <c r="BC31" s="351"/>
      <c r="BD31" s="351"/>
      <c r="BE31" s="351"/>
      <c r="BF31" s="351"/>
      <c r="BG31" s="351"/>
      <c r="BH31" s="354"/>
    </row>
    <row r="32" spans="1:60" ht="11.65" customHeight="1">
      <c r="A32" s="355"/>
      <c r="B32" s="356"/>
      <c r="C32" s="356"/>
      <c r="D32" s="356"/>
      <c r="E32" s="356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7"/>
      <c r="S32" s="357"/>
      <c r="T32" s="357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1"/>
      <c r="AX32" s="351"/>
      <c r="AY32" s="351"/>
      <c r="AZ32" s="351"/>
      <c r="BA32" s="351"/>
      <c r="BB32" s="351"/>
      <c r="BC32" s="351"/>
      <c r="BD32" s="351"/>
      <c r="BE32" s="351"/>
      <c r="BF32" s="351"/>
      <c r="BG32" s="351"/>
      <c r="BH32" s="354"/>
    </row>
    <row r="33" spans="1:60" ht="11.65" customHeight="1">
      <c r="A33" s="355"/>
      <c r="B33" s="356"/>
      <c r="C33" s="356"/>
      <c r="D33" s="356"/>
      <c r="E33" s="356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7"/>
      <c r="S33" s="357"/>
      <c r="T33" s="357"/>
      <c r="U33" s="358"/>
      <c r="V33" s="358"/>
      <c r="W33" s="358"/>
      <c r="X33" s="358"/>
      <c r="Y33" s="358"/>
      <c r="Z33" s="358"/>
      <c r="AA33" s="358"/>
      <c r="AB33" s="358"/>
      <c r="AC33" s="358"/>
      <c r="AD33" s="358"/>
      <c r="AE33" s="358"/>
      <c r="AF33" s="358"/>
      <c r="AG33" s="358"/>
      <c r="AH33" s="358"/>
      <c r="AI33" s="358"/>
      <c r="AJ33" s="358"/>
      <c r="AK33" s="358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4"/>
    </row>
    <row r="34" spans="1:60" ht="11.65" customHeight="1">
      <c r="A34" s="355"/>
      <c r="B34" s="356"/>
      <c r="C34" s="356"/>
      <c r="D34" s="356"/>
      <c r="E34" s="356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7"/>
      <c r="S34" s="357"/>
      <c r="T34" s="357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58"/>
      <c r="AI34" s="358"/>
      <c r="AJ34" s="358"/>
      <c r="AK34" s="358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4"/>
    </row>
    <row r="35" spans="1:60" ht="11.65" customHeight="1">
      <c r="A35" s="355"/>
      <c r="B35" s="356"/>
      <c r="C35" s="356"/>
      <c r="D35" s="356"/>
      <c r="E35" s="356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7"/>
      <c r="S35" s="357"/>
      <c r="T35" s="357"/>
      <c r="U35" s="358"/>
      <c r="V35" s="358"/>
      <c r="W35" s="358"/>
      <c r="X35" s="358"/>
      <c r="Y35" s="358"/>
      <c r="Z35" s="358"/>
      <c r="AA35" s="358"/>
      <c r="AB35" s="358"/>
      <c r="AC35" s="358"/>
      <c r="AD35" s="358"/>
      <c r="AE35" s="358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58"/>
      <c r="AU35" s="358"/>
      <c r="AV35" s="358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4"/>
    </row>
    <row r="36" spans="1:60" ht="11.65" customHeight="1">
      <c r="A36" s="355"/>
      <c r="B36" s="356"/>
      <c r="C36" s="356"/>
      <c r="D36" s="356"/>
      <c r="E36" s="356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7"/>
      <c r="S36" s="357"/>
      <c r="T36" s="357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4"/>
    </row>
    <row r="37" spans="1:60" ht="11.65" customHeight="1">
      <c r="A37" s="355"/>
      <c r="B37" s="356"/>
      <c r="C37" s="356"/>
      <c r="D37" s="356"/>
      <c r="E37" s="356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7"/>
      <c r="S37" s="357"/>
      <c r="T37" s="357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  <c r="AI37" s="358"/>
      <c r="AJ37" s="358"/>
      <c r="AK37" s="358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1"/>
      <c r="AX37" s="351"/>
      <c r="AY37" s="351"/>
      <c r="AZ37" s="351"/>
      <c r="BA37" s="351"/>
      <c r="BB37" s="351"/>
      <c r="BC37" s="351"/>
      <c r="BD37" s="351"/>
      <c r="BE37" s="351"/>
      <c r="BF37" s="351"/>
      <c r="BG37" s="351"/>
      <c r="BH37" s="354"/>
    </row>
    <row r="38" spans="1:60" ht="11.65" customHeight="1">
      <c r="A38" s="355"/>
      <c r="B38" s="356"/>
      <c r="C38" s="356"/>
      <c r="D38" s="356"/>
      <c r="E38" s="356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7"/>
      <c r="S38" s="357"/>
      <c r="T38" s="357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1"/>
      <c r="AX38" s="351"/>
      <c r="AY38" s="351"/>
      <c r="AZ38" s="351"/>
      <c r="BA38" s="351"/>
      <c r="BB38" s="351"/>
      <c r="BC38" s="351"/>
      <c r="BD38" s="351"/>
      <c r="BE38" s="351"/>
      <c r="BF38" s="351"/>
      <c r="BG38" s="351"/>
      <c r="BH38" s="354"/>
    </row>
    <row r="39" spans="1:60" ht="11.65" customHeight="1">
      <c r="A39" s="355"/>
      <c r="B39" s="356"/>
      <c r="C39" s="356"/>
      <c r="D39" s="356"/>
      <c r="E39" s="356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7"/>
      <c r="S39" s="357"/>
      <c r="T39" s="357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4"/>
    </row>
    <row r="40" spans="1:60" ht="11.65" customHeight="1">
      <c r="A40" s="355"/>
      <c r="B40" s="356"/>
      <c r="C40" s="356"/>
      <c r="D40" s="356"/>
      <c r="E40" s="356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7"/>
      <c r="S40" s="357"/>
      <c r="T40" s="357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1"/>
      <c r="AX40" s="351"/>
      <c r="AY40" s="351"/>
      <c r="AZ40" s="351"/>
      <c r="BA40" s="351"/>
      <c r="BB40" s="351"/>
      <c r="BC40" s="351"/>
      <c r="BD40" s="351"/>
      <c r="BE40" s="351"/>
      <c r="BF40" s="351"/>
      <c r="BG40" s="351"/>
      <c r="BH40" s="354"/>
    </row>
    <row r="41" spans="1:60" ht="11.65" customHeight="1">
      <c r="A41" s="355"/>
      <c r="B41" s="356"/>
      <c r="C41" s="356"/>
      <c r="D41" s="356"/>
      <c r="E41" s="356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7"/>
      <c r="S41" s="357"/>
      <c r="T41" s="357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1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4"/>
    </row>
    <row r="42" spans="1:60" ht="11.65" customHeight="1">
      <c r="A42" s="355"/>
      <c r="B42" s="356"/>
      <c r="C42" s="356"/>
      <c r="D42" s="356"/>
      <c r="E42" s="356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7"/>
      <c r="S42" s="357"/>
      <c r="T42" s="357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1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4"/>
    </row>
    <row r="43" spans="1:60" ht="11.65" customHeight="1">
      <c r="A43" s="355"/>
      <c r="B43" s="356"/>
      <c r="C43" s="356"/>
      <c r="D43" s="356"/>
      <c r="E43" s="356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7"/>
      <c r="S43" s="357"/>
      <c r="T43" s="357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  <c r="AI43" s="358"/>
      <c r="AJ43" s="358"/>
      <c r="AK43" s="358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1"/>
      <c r="AX43" s="351"/>
      <c r="AY43" s="351"/>
      <c r="AZ43" s="351"/>
      <c r="BA43" s="351"/>
      <c r="BB43" s="351"/>
      <c r="BC43" s="351"/>
      <c r="BD43" s="351"/>
      <c r="BE43" s="351"/>
      <c r="BF43" s="351"/>
      <c r="BG43" s="351"/>
      <c r="BH43" s="354"/>
    </row>
    <row r="44" spans="1:60" ht="11.65" customHeight="1">
      <c r="A44" s="355"/>
      <c r="B44" s="356"/>
      <c r="C44" s="356"/>
      <c r="D44" s="356"/>
      <c r="E44" s="356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7"/>
      <c r="S44" s="357"/>
      <c r="T44" s="357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1"/>
      <c r="AX44" s="351"/>
      <c r="AY44" s="351"/>
      <c r="AZ44" s="351"/>
      <c r="BA44" s="351"/>
      <c r="BB44" s="351"/>
      <c r="BC44" s="351"/>
      <c r="BD44" s="351"/>
      <c r="BE44" s="351"/>
      <c r="BF44" s="351"/>
      <c r="BG44" s="351"/>
      <c r="BH44" s="354"/>
    </row>
    <row r="45" spans="1:60" ht="11.65" customHeight="1">
      <c r="A45" s="355"/>
      <c r="B45" s="356"/>
      <c r="C45" s="356"/>
      <c r="D45" s="356"/>
      <c r="E45" s="356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7"/>
      <c r="S45" s="357"/>
      <c r="T45" s="357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1"/>
      <c r="AX45" s="351"/>
      <c r="AY45" s="351"/>
      <c r="AZ45" s="351"/>
      <c r="BA45" s="351"/>
      <c r="BB45" s="351"/>
      <c r="BC45" s="351"/>
      <c r="BD45" s="351"/>
      <c r="BE45" s="351"/>
      <c r="BF45" s="351"/>
      <c r="BG45" s="351"/>
      <c r="BH45" s="354"/>
    </row>
    <row r="46" spans="1:60" ht="11.65" customHeight="1">
      <c r="A46" s="355"/>
      <c r="B46" s="356"/>
      <c r="C46" s="356"/>
      <c r="D46" s="356"/>
      <c r="E46" s="356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7"/>
      <c r="S46" s="357"/>
      <c r="T46" s="357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1"/>
      <c r="AX46" s="351"/>
      <c r="AY46" s="351"/>
      <c r="AZ46" s="351"/>
      <c r="BA46" s="351"/>
      <c r="BB46" s="351"/>
      <c r="BC46" s="351"/>
      <c r="BD46" s="351"/>
      <c r="BE46" s="351"/>
      <c r="BF46" s="351"/>
      <c r="BG46" s="351"/>
      <c r="BH46" s="354"/>
    </row>
    <row r="47" spans="1:60" ht="11.65" customHeight="1">
      <c r="A47" s="355"/>
      <c r="B47" s="356"/>
      <c r="C47" s="356"/>
      <c r="D47" s="356"/>
      <c r="E47" s="356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7"/>
      <c r="S47" s="357"/>
      <c r="T47" s="357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  <c r="AI47" s="358"/>
      <c r="AJ47" s="358"/>
      <c r="AK47" s="358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1"/>
      <c r="AX47" s="351"/>
      <c r="AY47" s="351"/>
      <c r="AZ47" s="351"/>
      <c r="BA47" s="351"/>
      <c r="BB47" s="351"/>
      <c r="BC47" s="351"/>
      <c r="BD47" s="351"/>
      <c r="BE47" s="351"/>
      <c r="BF47" s="351"/>
      <c r="BG47" s="351"/>
      <c r="BH47" s="354"/>
    </row>
    <row r="48" spans="1:60" ht="11.65" customHeight="1">
      <c r="A48" s="355"/>
      <c r="B48" s="356"/>
      <c r="C48" s="356"/>
      <c r="D48" s="356"/>
      <c r="E48" s="356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7"/>
      <c r="S48" s="357"/>
      <c r="T48" s="357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1"/>
      <c r="AX48" s="351"/>
      <c r="AY48" s="351"/>
      <c r="AZ48" s="351"/>
      <c r="BA48" s="351"/>
      <c r="BB48" s="351"/>
      <c r="BC48" s="351"/>
      <c r="BD48" s="351"/>
      <c r="BE48" s="351"/>
      <c r="BF48" s="351"/>
      <c r="BG48" s="351"/>
      <c r="BH48" s="354"/>
    </row>
    <row r="49" spans="1:60" ht="11.65" customHeight="1">
      <c r="A49" s="355"/>
      <c r="B49" s="356"/>
      <c r="C49" s="356"/>
      <c r="D49" s="356"/>
      <c r="E49" s="356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7"/>
      <c r="S49" s="357"/>
      <c r="T49" s="357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1"/>
      <c r="AX49" s="351"/>
      <c r="AY49" s="351"/>
      <c r="AZ49" s="351"/>
      <c r="BA49" s="351"/>
      <c r="BB49" s="351"/>
      <c r="BC49" s="351"/>
      <c r="BD49" s="351"/>
      <c r="BE49" s="351"/>
      <c r="BF49" s="351"/>
      <c r="BG49" s="351"/>
      <c r="BH49" s="354"/>
    </row>
    <row r="50" spans="1:60" ht="11.65" customHeight="1">
      <c r="A50" s="355"/>
      <c r="B50" s="356"/>
      <c r="C50" s="356"/>
      <c r="D50" s="356"/>
      <c r="E50" s="356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7"/>
      <c r="S50" s="357"/>
      <c r="T50" s="357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1"/>
      <c r="AX50" s="351"/>
      <c r="AY50" s="351"/>
      <c r="AZ50" s="351"/>
      <c r="BA50" s="351"/>
      <c r="BB50" s="351"/>
      <c r="BC50" s="351"/>
      <c r="BD50" s="351"/>
      <c r="BE50" s="351"/>
      <c r="BF50" s="351"/>
      <c r="BG50" s="351"/>
      <c r="BH50" s="354"/>
    </row>
    <row r="51" spans="1:60" ht="11.65" customHeight="1" thickBot="1">
      <c r="A51" s="359"/>
      <c r="B51" s="360"/>
      <c r="C51" s="360"/>
      <c r="D51" s="360"/>
      <c r="E51" s="360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  <c r="AN51" s="361"/>
      <c r="AO51" s="361"/>
      <c r="AP51" s="361"/>
      <c r="AQ51" s="361"/>
      <c r="AR51" s="361"/>
      <c r="AS51" s="361"/>
      <c r="AT51" s="361"/>
      <c r="AU51" s="361"/>
      <c r="AV51" s="361"/>
      <c r="AW51" s="361"/>
      <c r="AX51" s="361"/>
      <c r="AY51" s="361"/>
      <c r="AZ51" s="361"/>
      <c r="BA51" s="361"/>
      <c r="BB51" s="361"/>
      <c r="BC51" s="361"/>
      <c r="BD51" s="361"/>
      <c r="BE51" s="361"/>
      <c r="BF51" s="361"/>
      <c r="BG51" s="361"/>
      <c r="BH51" s="362"/>
    </row>
  </sheetData>
  <mergeCells count="52">
    <mergeCell ref="A19:E24"/>
    <mergeCell ref="AW16:BH18"/>
    <mergeCell ref="F23:Q23"/>
    <mergeCell ref="AQ19:AV24"/>
    <mergeCell ref="AW19:BH24"/>
    <mergeCell ref="F19:Q19"/>
    <mergeCell ref="AK16:AP18"/>
    <mergeCell ref="AQ16:AV18"/>
    <mergeCell ref="U25:AB26"/>
    <mergeCell ref="AC25:AJ26"/>
    <mergeCell ref="AK25:AP26"/>
    <mergeCell ref="AQ25:AV26"/>
    <mergeCell ref="F24:Q24"/>
    <mergeCell ref="R19:T24"/>
    <mergeCell ref="U19:AB24"/>
    <mergeCell ref="AC19:AJ24"/>
    <mergeCell ref="AK19:AP24"/>
    <mergeCell ref="F20:Q20"/>
    <mergeCell ref="F21:Q21"/>
    <mergeCell ref="F22:Q22"/>
    <mergeCell ref="A13:BH13"/>
    <mergeCell ref="A14:BH14"/>
    <mergeCell ref="A16:E18"/>
    <mergeCell ref="F16:Q18"/>
    <mergeCell ref="R16:T18"/>
    <mergeCell ref="U16:AB18"/>
    <mergeCell ref="AC16:AJ18"/>
    <mergeCell ref="AW10:BA11"/>
    <mergeCell ref="BB10:BC11"/>
    <mergeCell ref="BD10:BE11"/>
    <mergeCell ref="BF10:BG11"/>
    <mergeCell ref="AR11:AV11"/>
    <mergeCell ref="Z10:AE10"/>
    <mergeCell ref="AF10:AK10"/>
    <mergeCell ref="AL10:AQ10"/>
    <mergeCell ref="A1:M4"/>
    <mergeCell ref="N1:AV6"/>
    <mergeCell ref="AR10:AV10"/>
    <mergeCell ref="A10:M11"/>
    <mergeCell ref="N10:S10"/>
    <mergeCell ref="T10:Y10"/>
    <mergeCell ref="N11:S11"/>
    <mergeCell ref="T11:Y11"/>
    <mergeCell ref="Z11:AE11"/>
    <mergeCell ref="AF11:AK11"/>
    <mergeCell ref="AL11:AQ11"/>
    <mergeCell ref="AW1:BH4"/>
    <mergeCell ref="A5:M6"/>
    <mergeCell ref="AW5:BH6"/>
    <mergeCell ref="A7:M9"/>
    <mergeCell ref="N7:AV9"/>
    <mergeCell ref="AW7:BH9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7" tint="0.39997558519241921"/>
  </sheetPr>
  <dimension ref="A1:BH51"/>
  <sheetViews>
    <sheetView view="pageBreakPreview" zoomScale="115" zoomScaleNormal="115" zoomScaleSheetLayoutView="115" workbookViewId="0">
      <selection activeCell="U19" sqref="U19:AB24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798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41"/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343"/>
      <c r="BG15" s="343"/>
      <c r="BH15" s="343"/>
    </row>
    <row r="16" spans="1:60" ht="11.65" customHeight="1">
      <c r="A16" s="739" t="s">
        <v>301</v>
      </c>
      <c r="B16" s="740"/>
      <c r="C16" s="740"/>
      <c r="D16" s="740"/>
      <c r="E16" s="740"/>
      <c r="F16" s="745" t="s">
        <v>302</v>
      </c>
      <c r="G16" s="727"/>
      <c r="H16" s="727"/>
      <c r="I16" s="727"/>
      <c r="J16" s="727"/>
      <c r="K16" s="727"/>
      <c r="L16" s="727"/>
      <c r="M16" s="727"/>
      <c r="N16" s="727"/>
      <c r="O16" s="727"/>
      <c r="P16" s="727"/>
      <c r="Q16" s="731"/>
      <c r="R16" s="730" t="s">
        <v>311</v>
      </c>
      <c r="S16" s="727"/>
      <c r="T16" s="731"/>
      <c r="U16" s="730" t="s">
        <v>305</v>
      </c>
      <c r="V16" s="726"/>
      <c r="W16" s="726"/>
      <c r="X16" s="726"/>
      <c r="Y16" s="726"/>
      <c r="Z16" s="726"/>
      <c r="AA16" s="726"/>
      <c r="AB16" s="746"/>
      <c r="AC16" s="730" t="s">
        <v>306</v>
      </c>
      <c r="AD16" s="726"/>
      <c r="AE16" s="726"/>
      <c r="AF16" s="726"/>
      <c r="AG16" s="726"/>
      <c r="AH16" s="726"/>
      <c r="AI16" s="726"/>
      <c r="AJ16" s="746"/>
      <c r="AK16" s="726" t="s">
        <v>799</v>
      </c>
      <c r="AL16" s="727"/>
      <c r="AM16" s="727"/>
      <c r="AN16" s="727"/>
      <c r="AO16" s="727"/>
      <c r="AP16" s="727"/>
      <c r="AQ16" s="730" t="s">
        <v>800</v>
      </c>
      <c r="AR16" s="727"/>
      <c r="AS16" s="727"/>
      <c r="AT16" s="727"/>
      <c r="AU16" s="727"/>
      <c r="AV16" s="731"/>
      <c r="AW16" s="727" t="s">
        <v>36</v>
      </c>
      <c r="AX16" s="727"/>
      <c r="AY16" s="727"/>
      <c r="AZ16" s="727"/>
      <c r="BA16" s="727"/>
      <c r="BB16" s="727"/>
      <c r="BC16" s="727"/>
      <c r="BD16" s="727"/>
      <c r="BE16" s="727"/>
      <c r="BF16" s="727"/>
      <c r="BG16" s="727"/>
      <c r="BH16" s="736"/>
    </row>
    <row r="17" spans="1:60" ht="11.65" customHeight="1">
      <c r="A17" s="741"/>
      <c r="B17" s="742"/>
      <c r="C17" s="742"/>
      <c r="D17" s="742"/>
      <c r="E17" s="742"/>
      <c r="F17" s="732"/>
      <c r="G17" s="728"/>
      <c r="H17" s="728"/>
      <c r="I17" s="728"/>
      <c r="J17" s="728"/>
      <c r="K17" s="728"/>
      <c r="L17" s="728"/>
      <c r="M17" s="728"/>
      <c r="N17" s="728"/>
      <c r="O17" s="728"/>
      <c r="P17" s="728"/>
      <c r="Q17" s="733"/>
      <c r="R17" s="732"/>
      <c r="S17" s="728"/>
      <c r="T17" s="733"/>
      <c r="U17" s="747"/>
      <c r="V17" s="748"/>
      <c r="W17" s="748"/>
      <c r="X17" s="748"/>
      <c r="Y17" s="748"/>
      <c r="Z17" s="748"/>
      <c r="AA17" s="748"/>
      <c r="AB17" s="749"/>
      <c r="AC17" s="747"/>
      <c r="AD17" s="748"/>
      <c r="AE17" s="748"/>
      <c r="AF17" s="748"/>
      <c r="AG17" s="748"/>
      <c r="AH17" s="748"/>
      <c r="AI17" s="748"/>
      <c r="AJ17" s="749"/>
      <c r="AK17" s="728"/>
      <c r="AL17" s="728"/>
      <c r="AM17" s="728"/>
      <c r="AN17" s="728"/>
      <c r="AO17" s="728"/>
      <c r="AP17" s="728"/>
      <c r="AQ17" s="732"/>
      <c r="AR17" s="728"/>
      <c r="AS17" s="728"/>
      <c r="AT17" s="728"/>
      <c r="AU17" s="728"/>
      <c r="AV17" s="733"/>
      <c r="AW17" s="728"/>
      <c r="AX17" s="728"/>
      <c r="AY17" s="728"/>
      <c r="AZ17" s="728"/>
      <c r="BA17" s="728"/>
      <c r="BB17" s="728"/>
      <c r="BC17" s="728"/>
      <c r="BD17" s="728"/>
      <c r="BE17" s="728"/>
      <c r="BF17" s="728"/>
      <c r="BG17" s="728"/>
      <c r="BH17" s="737"/>
    </row>
    <row r="18" spans="1:60" ht="11.65" customHeight="1">
      <c r="A18" s="743"/>
      <c r="B18" s="744"/>
      <c r="C18" s="744"/>
      <c r="D18" s="744"/>
      <c r="E18" s="744"/>
      <c r="F18" s="734"/>
      <c r="G18" s="729"/>
      <c r="H18" s="729"/>
      <c r="I18" s="729"/>
      <c r="J18" s="729"/>
      <c r="K18" s="729"/>
      <c r="L18" s="729"/>
      <c r="M18" s="729"/>
      <c r="N18" s="729"/>
      <c r="O18" s="729"/>
      <c r="P18" s="729"/>
      <c r="Q18" s="735"/>
      <c r="R18" s="734"/>
      <c r="S18" s="729"/>
      <c r="T18" s="735"/>
      <c r="U18" s="750"/>
      <c r="V18" s="751"/>
      <c r="W18" s="751"/>
      <c r="X18" s="751"/>
      <c r="Y18" s="751"/>
      <c r="Z18" s="751"/>
      <c r="AA18" s="751"/>
      <c r="AB18" s="752"/>
      <c r="AC18" s="750"/>
      <c r="AD18" s="751"/>
      <c r="AE18" s="751"/>
      <c r="AF18" s="751"/>
      <c r="AG18" s="751"/>
      <c r="AH18" s="751"/>
      <c r="AI18" s="751"/>
      <c r="AJ18" s="752"/>
      <c r="AK18" s="729"/>
      <c r="AL18" s="729"/>
      <c r="AM18" s="729"/>
      <c r="AN18" s="729"/>
      <c r="AO18" s="729"/>
      <c r="AP18" s="729"/>
      <c r="AQ18" s="734"/>
      <c r="AR18" s="729"/>
      <c r="AS18" s="729"/>
      <c r="AT18" s="729"/>
      <c r="AU18" s="729"/>
      <c r="AV18" s="735"/>
      <c r="AW18" s="729"/>
      <c r="AX18" s="729"/>
      <c r="AY18" s="729"/>
      <c r="AZ18" s="729"/>
      <c r="BA18" s="729"/>
      <c r="BB18" s="729"/>
      <c r="BC18" s="729"/>
      <c r="BD18" s="729"/>
      <c r="BE18" s="729"/>
      <c r="BF18" s="729"/>
      <c r="BG18" s="729"/>
      <c r="BH18" s="738"/>
    </row>
    <row r="19" spans="1:60" ht="11.25" customHeight="1">
      <c r="A19" s="839" t="s">
        <v>808</v>
      </c>
      <c r="B19" s="840"/>
      <c r="C19" s="840"/>
      <c r="D19" s="840"/>
      <c r="E19" s="840"/>
      <c r="F19" s="778" t="s">
        <v>801</v>
      </c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80"/>
      <c r="R19" s="837">
        <v>1</v>
      </c>
      <c r="S19" s="837"/>
      <c r="T19" s="837"/>
      <c r="U19" s="838">
        <v>2000000000</v>
      </c>
      <c r="V19" s="838"/>
      <c r="W19" s="838"/>
      <c r="X19" s="838"/>
      <c r="Y19" s="838"/>
      <c r="Z19" s="838"/>
      <c r="AA19" s="838"/>
      <c r="AB19" s="838"/>
      <c r="AC19" s="838">
        <f>R19*U19</f>
        <v>2000000000</v>
      </c>
      <c r="AD19" s="838"/>
      <c r="AE19" s="838"/>
      <c r="AF19" s="838"/>
      <c r="AG19" s="838"/>
      <c r="AH19" s="838"/>
      <c r="AI19" s="838"/>
      <c r="AJ19" s="838"/>
      <c r="AK19" s="838"/>
      <c r="AL19" s="838"/>
      <c r="AM19" s="838"/>
      <c r="AN19" s="838"/>
      <c r="AO19" s="838"/>
      <c r="AP19" s="838"/>
      <c r="AQ19" s="838">
        <f>R19*AK19</f>
        <v>0</v>
      </c>
      <c r="AR19" s="838"/>
      <c r="AS19" s="838"/>
      <c r="AT19" s="838"/>
      <c r="AU19" s="838"/>
      <c r="AV19" s="838"/>
      <c r="AW19" s="841"/>
      <c r="AX19" s="841"/>
      <c r="AY19" s="841"/>
      <c r="AZ19" s="841"/>
      <c r="BA19" s="841"/>
      <c r="BB19" s="841"/>
      <c r="BC19" s="841"/>
      <c r="BD19" s="841"/>
      <c r="BE19" s="841"/>
      <c r="BF19" s="841"/>
      <c r="BG19" s="841"/>
      <c r="BH19" s="842"/>
    </row>
    <row r="20" spans="1:60" ht="11.65" customHeight="1">
      <c r="A20" s="839"/>
      <c r="B20" s="840"/>
      <c r="C20" s="840"/>
      <c r="D20" s="840"/>
      <c r="E20" s="840"/>
      <c r="F20" s="707" t="s">
        <v>703</v>
      </c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9"/>
      <c r="R20" s="837"/>
      <c r="S20" s="837"/>
      <c r="T20" s="837"/>
      <c r="U20" s="838"/>
      <c r="V20" s="838"/>
      <c r="W20" s="838"/>
      <c r="X20" s="838"/>
      <c r="Y20" s="838"/>
      <c r="Z20" s="838"/>
      <c r="AA20" s="838"/>
      <c r="AB20" s="838"/>
      <c r="AC20" s="838"/>
      <c r="AD20" s="838"/>
      <c r="AE20" s="838"/>
      <c r="AF20" s="838"/>
      <c r="AG20" s="838"/>
      <c r="AH20" s="838"/>
      <c r="AI20" s="838"/>
      <c r="AJ20" s="838"/>
      <c r="AK20" s="838"/>
      <c r="AL20" s="838"/>
      <c r="AM20" s="838"/>
      <c r="AN20" s="838"/>
      <c r="AO20" s="838"/>
      <c r="AP20" s="838"/>
      <c r="AQ20" s="838"/>
      <c r="AR20" s="838"/>
      <c r="AS20" s="838"/>
      <c r="AT20" s="838"/>
      <c r="AU20" s="838"/>
      <c r="AV20" s="838"/>
      <c r="AW20" s="841"/>
      <c r="AX20" s="841"/>
      <c r="AY20" s="841"/>
      <c r="AZ20" s="841"/>
      <c r="BA20" s="841"/>
      <c r="BB20" s="841"/>
      <c r="BC20" s="841"/>
      <c r="BD20" s="841"/>
      <c r="BE20" s="841"/>
      <c r="BF20" s="841"/>
      <c r="BG20" s="841"/>
      <c r="BH20" s="842"/>
    </row>
    <row r="21" spans="1:60" ht="11.65" customHeight="1">
      <c r="A21" s="839"/>
      <c r="B21" s="840"/>
      <c r="C21" s="840"/>
      <c r="D21" s="840"/>
      <c r="E21" s="840"/>
      <c r="F21" s="707" t="s">
        <v>704</v>
      </c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9"/>
      <c r="R21" s="837"/>
      <c r="S21" s="837"/>
      <c r="T21" s="837"/>
      <c r="U21" s="838"/>
      <c r="V21" s="838"/>
      <c r="W21" s="838"/>
      <c r="X21" s="838"/>
      <c r="Y21" s="838"/>
      <c r="Z21" s="838"/>
      <c r="AA21" s="838"/>
      <c r="AB21" s="838"/>
      <c r="AC21" s="838"/>
      <c r="AD21" s="838"/>
      <c r="AE21" s="838"/>
      <c r="AF21" s="838"/>
      <c r="AG21" s="838"/>
      <c r="AH21" s="838"/>
      <c r="AI21" s="838"/>
      <c r="AJ21" s="838"/>
      <c r="AK21" s="838"/>
      <c r="AL21" s="838"/>
      <c r="AM21" s="838"/>
      <c r="AN21" s="838"/>
      <c r="AO21" s="838"/>
      <c r="AP21" s="838"/>
      <c r="AQ21" s="838"/>
      <c r="AR21" s="838"/>
      <c r="AS21" s="838"/>
      <c r="AT21" s="838"/>
      <c r="AU21" s="838"/>
      <c r="AV21" s="838"/>
      <c r="AW21" s="841"/>
      <c r="AX21" s="841"/>
      <c r="AY21" s="841"/>
      <c r="AZ21" s="841"/>
      <c r="BA21" s="841"/>
      <c r="BB21" s="841"/>
      <c r="BC21" s="841"/>
      <c r="BD21" s="841"/>
      <c r="BE21" s="841"/>
      <c r="BF21" s="841"/>
      <c r="BG21" s="841"/>
      <c r="BH21" s="842"/>
    </row>
    <row r="22" spans="1:60" ht="11.65" customHeight="1">
      <c r="A22" s="839"/>
      <c r="B22" s="840"/>
      <c r="C22" s="840"/>
      <c r="D22" s="840"/>
      <c r="E22" s="840"/>
      <c r="F22" s="707" t="s">
        <v>802</v>
      </c>
      <c r="G22" s="708"/>
      <c r="H22" s="708"/>
      <c r="I22" s="708"/>
      <c r="J22" s="708"/>
      <c r="K22" s="708"/>
      <c r="L22" s="708"/>
      <c r="M22" s="708"/>
      <c r="N22" s="708"/>
      <c r="O22" s="708"/>
      <c r="P22" s="708"/>
      <c r="Q22" s="709"/>
      <c r="R22" s="837"/>
      <c r="S22" s="837"/>
      <c r="T22" s="837"/>
      <c r="U22" s="838"/>
      <c r="V22" s="838"/>
      <c r="W22" s="838"/>
      <c r="X22" s="838"/>
      <c r="Y22" s="838"/>
      <c r="Z22" s="838"/>
      <c r="AA22" s="838"/>
      <c r="AB22" s="838"/>
      <c r="AC22" s="838"/>
      <c r="AD22" s="838"/>
      <c r="AE22" s="838"/>
      <c r="AF22" s="838"/>
      <c r="AG22" s="838"/>
      <c r="AH22" s="838"/>
      <c r="AI22" s="838"/>
      <c r="AJ22" s="838"/>
      <c r="AK22" s="838"/>
      <c r="AL22" s="838"/>
      <c r="AM22" s="838"/>
      <c r="AN22" s="838"/>
      <c r="AO22" s="838"/>
      <c r="AP22" s="838"/>
      <c r="AQ22" s="838"/>
      <c r="AR22" s="838"/>
      <c r="AS22" s="838"/>
      <c r="AT22" s="838"/>
      <c r="AU22" s="838"/>
      <c r="AV22" s="838"/>
      <c r="AW22" s="841"/>
      <c r="AX22" s="841"/>
      <c r="AY22" s="841"/>
      <c r="AZ22" s="841"/>
      <c r="BA22" s="841"/>
      <c r="BB22" s="841"/>
      <c r="BC22" s="841"/>
      <c r="BD22" s="841"/>
      <c r="BE22" s="841"/>
      <c r="BF22" s="841"/>
      <c r="BG22" s="841"/>
      <c r="BH22" s="842"/>
    </row>
    <row r="23" spans="1:60" ht="11.65" customHeight="1">
      <c r="A23" s="839"/>
      <c r="B23" s="840"/>
      <c r="C23" s="840"/>
      <c r="D23" s="840"/>
      <c r="E23" s="840"/>
      <c r="F23" s="707" t="s">
        <v>803</v>
      </c>
      <c r="G23" s="708"/>
      <c r="H23" s="708"/>
      <c r="I23" s="708"/>
      <c r="J23" s="708"/>
      <c r="K23" s="708"/>
      <c r="L23" s="708"/>
      <c r="M23" s="708"/>
      <c r="N23" s="708"/>
      <c r="O23" s="708"/>
      <c r="P23" s="708"/>
      <c r="Q23" s="709"/>
      <c r="R23" s="837"/>
      <c r="S23" s="837"/>
      <c r="T23" s="837"/>
      <c r="U23" s="838"/>
      <c r="V23" s="838"/>
      <c r="W23" s="838"/>
      <c r="X23" s="838"/>
      <c r="Y23" s="838"/>
      <c r="Z23" s="838"/>
      <c r="AA23" s="838"/>
      <c r="AB23" s="838"/>
      <c r="AC23" s="838"/>
      <c r="AD23" s="838"/>
      <c r="AE23" s="838"/>
      <c r="AF23" s="838"/>
      <c r="AG23" s="838"/>
      <c r="AH23" s="838"/>
      <c r="AI23" s="838"/>
      <c r="AJ23" s="838"/>
      <c r="AK23" s="838"/>
      <c r="AL23" s="838"/>
      <c r="AM23" s="838"/>
      <c r="AN23" s="838"/>
      <c r="AO23" s="838"/>
      <c r="AP23" s="838"/>
      <c r="AQ23" s="838"/>
      <c r="AR23" s="838"/>
      <c r="AS23" s="838"/>
      <c r="AT23" s="838"/>
      <c r="AU23" s="838"/>
      <c r="AV23" s="838"/>
      <c r="AW23" s="841"/>
      <c r="AX23" s="841"/>
      <c r="AY23" s="841"/>
      <c r="AZ23" s="841"/>
      <c r="BA23" s="841"/>
      <c r="BB23" s="841"/>
      <c r="BC23" s="841"/>
      <c r="BD23" s="841"/>
      <c r="BE23" s="841"/>
      <c r="BF23" s="841"/>
      <c r="BG23" s="841"/>
      <c r="BH23" s="842"/>
    </row>
    <row r="24" spans="1:60" ht="11.65" customHeight="1">
      <c r="A24" s="839"/>
      <c r="B24" s="840"/>
      <c r="C24" s="840"/>
      <c r="D24" s="840"/>
      <c r="E24" s="840"/>
      <c r="F24" s="834" t="s">
        <v>804</v>
      </c>
      <c r="G24" s="835"/>
      <c r="H24" s="835"/>
      <c r="I24" s="835"/>
      <c r="J24" s="835"/>
      <c r="K24" s="835"/>
      <c r="L24" s="835"/>
      <c r="M24" s="835"/>
      <c r="N24" s="835"/>
      <c r="O24" s="835"/>
      <c r="P24" s="835"/>
      <c r="Q24" s="836"/>
      <c r="R24" s="837"/>
      <c r="S24" s="837"/>
      <c r="T24" s="837"/>
      <c r="U24" s="838"/>
      <c r="V24" s="838"/>
      <c r="W24" s="838"/>
      <c r="X24" s="838"/>
      <c r="Y24" s="838"/>
      <c r="Z24" s="838"/>
      <c r="AA24" s="838"/>
      <c r="AB24" s="838"/>
      <c r="AC24" s="838"/>
      <c r="AD24" s="838"/>
      <c r="AE24" s="838"/>
      <c r="AF24" s="838"/>
      <c r="AG24" s="838"/>
      <c r="AH24" s="838"/>
      <c r="AI24" s="838"/>
      <c r="AJ24" s="838"/>
      <c r="AK24" s="838"/>
      <c r="AL24" s="838"/>
      <c r="AM24" s="838"/>
      <c r="AN24" s="838"/>
      <c r="AO24" s="838"/>
      <c r="AP24" s="838"/>
      <c r="AQ24" s="838"/>
      <c r="AR24" s="838"/>
      <c r="AS24" s="838"/>
      <c r="AT24" s="838"/>
      <c r="AU24" s="838"/>
      <c r="AV24" s="838"/>
      <c r="AW24" s="841"/>
      <c r="AX24" s="841"/>
      <c r="AY24" s="841"/>
      <c r="AZ24" s="841"/>
      <c r="BA24" s="841"/>
      <c r="BB24" s="841"/>
      <c r="BC24" s="841"/>
      <c r="BD24" s="841"/>
      <c r="BE24" s="841"/>
      <c r="BF24" s="841"/>
      <c r="BG24" s="841"/>
      <c r="BH24" s="842"/>
    </row>
    <row r="25" spans="1:60" ht="11.65" customHeight="1">
      <c r="A25" s="344"/>
      <c r="B25" s="345"/>
      <c r="C25" s="345"/>
      <c r="D25" s="345"/>
      <c r="E25" s="345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831" t="s">
        <v>303</v>
      </c>
      <c r="V25" s="832"/>
      <c r="W25" s="832"/>
      <c r="X25" s="832"/>
      <c r="Y25" s="832"/>
      <c r="Z25" s="832"/>
      <c r="AA25" s="832"/>
      <c r="AB25" s="832"/>
      <c r="AC25" s="833">
        <f>AC19</f>
        <v>2000000000</v>
      </c>
      <c r="AD25" s="833"/>
      <c r="AE25" s="833"/>
      <c r="AF25" s="833"/>
      <c r="AG25" s="833"/>
      <c r="AH25" s="833"/>
      <c r="AI25" s="833"/>
      <c r="AJ25" s="833"/>
      <c r="AK25" s="831" t="s">
        <v>304</v>
      </c>
      <c r="AL25" s="832"/>
      <c r="AM25" s="832"/>
      <c r="AN25" s="832"/>
      <c r="AO25" s="832"/>
      <c r="AP25" s="832"/>
      <c r="AQ25" s="833">
        <f>AQ19</f>
        <v>0</v>
      </c>
      <c r="AR25" s="833"/>
      <c r="AS25" s="833"/>
      <c r="AT25" s="833"/>
      <c r="AU25" s="833"/>
      <c r="AV25" s="833"/>
      <c r="AW25" s="347"/>
      <c r="AX25" s="346"/>
      <c r="AY25" s="346"/>
      <c r="AZ25" s="346"/>
      <c r="BA25" s="346"/>
      <c r="BB25" s="346"/>
      <c r="BC25" s="346"/>
      <c r="BD25" s="346"/>
      <c r="BE25" s="346"/>
      <c r="BF25" s="346"/>
      <c r="BG25" s="346"/>
      <c r="BH25" s="348"/>
    </row>
    <row r="26" spans="1:60" ht="11.65" customHeight="1">
      <c r="A26" s="349"/>
      <c r="B26" s="350"/>
      <c r="C26" s="350"/>
      <c r="D26" s="350"/>
      <c r="E26" s="350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2"/>
      <c r="U26" s="777"/>
      <c r="V26" s="777"/>
      <c r="W26" s="777"/>
      <c r="X26" s="777"/>
      <c r="Y26" s="777"/>
      <c r="Z26" s="777"/>
      <c r="AA26" s="777"/>
      <c r="AB26" s="777"/>
      <c r="AC26" s="763"/>
      <c r="AD26" s="763"/>
      <c r="AE26" s="763"/>
      <c r="AF26" s="763"/>
      <c r="AG26" s="763"/>
      <c r="AH26" s="763"/>
      <c r="AI26" s="763"/>
      <c r="AJ26" s="763"/>
      <c r="AK26" s="777"/>
      <c r="AL26" s="777"/>
      <c r="AM26" s="777"/>
      <c r="AN26" s="777"/>
      <c r="AO26" s="777"/>
      <c r="AP26" s="777"/>
      <c r="AQ26" s="763"/>
      <c r="AR26" s="763"/>
      <c r="AS26" s="763"/>
      <c r="AT26" s="763"/>
      <c r="AU26" s="763"/>
      <c r="AV26" s="763"/>
      <c r="AW26" s="353"/>
      <c r="AX26" s="351"/>
      <c r="AY26" s="351"/>
      <c r="AZ26" s="351"/>
      <c r="BA26" s="351"/>
      <c r="BB26" s="351"/>
      <c r="BC26" s="351"/>
      <c r="BD26" s="351"/>
      <c r="BE26" s="351"/>
      <c r="BF26" s="351"/>
      <c r="BG26" s="351"/>
      <c r="BH26" s="354"/>
    </row>
    <row r="27" spans="1:60" ht="11.65" customHeight="1">
      <c r="A27" s="355"/>
      <c r="B27" s="356"/>
      <c r="C27" s="356"/>
      <c r="D27" s="356"/>
      <c r="E27" s="356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7"/>
      <c r="S27" s="357"/>
      <c r="T27" s="357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1"/>
      <c r="AX27" s="351"/>
      <c r="AY27" s="351"/>
      <c r="AZ27" s="351"/>
      <c r="BA27" s="351"/>
      <c r="BB27" s="351"/>
      <c r="BC27" s="351"/>
      <c r="BD27" s="351"/>
      <c r="BE27" s="351"/>
      <c r="BF27" s="351"/>
      <c r="BG27" s="351"/>
      <c r="BH27" s="354"/>
    </row>
    <row r="28" spans="1:60" ht="11.65" customHeight="1">
      <c r="A28" s="355"/>
      <c r="B28" s="356"/>
      <c r="C28" s="356"/>
      <c r="D28" s="356"/>
      <c r="E28" s="356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7"/>
      <c r="S28" s="357"/>
      <c r="T28" s="357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1"/>
      <c r="AX28" s="351"/>
      <c r="AY28" s="351"/>
      <c r="AZ28" s="351"/>
      <c r="BA28" s="351"/>
      <c r="BB28" s="351"/>
      <c r="BC28" s="351"/>
      <c r="BD28" s="351"/>
      <c r="BE28" s="351"/>
      <c r="BF28" s="351"/>
      <c r="BG28" s="351"/>
      <c r="BH28" s="354"/>
    </row>
    <row r="29" spans="1:60" ht="11.65" customHeight="1">
      <c r="A29" s="355"/>
      <c r="B29" s="356"/>
      <c r="C29" s="356"/>
      <c r="D29" s="356"/>
      <c r="E29" s="356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7"/>
      <c r="S29" s="357"/>
      <c r="T29" s="357"/>
      <c r="U29" s="358"/>
      <c r="V29" s="358"/>
      <c r="W29" s="358"/>
      <c r="X29" s="358"/>
      <c r="Y29" s="358"/>
      <c r="Z29" s="358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8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1"/>
      <c r="AX29" s="351"/>
      <c r="AY29" s="351"/>
      <c r="AZ29" s="351"/>
      <c r="BA29" s="351"/>
      <c r="BB29" s="351"/>
      <c r="BC29" s="351"/>
      <c r="BD29" s="351"/>
      <c r="BE29" s="351"/>
      <c r="BF29" s="351"/>
      <c r="BG29" s="351"/>
      <c r="BH29" s="354"/>
    </row>
    <row r="30" spans="1:60" ht="11.65" customHeight="1">
      <c r="A30" s="355"/>
      <c r="B30" s="356"/>
      <c r="C30" s="356"/>
      <c r="D30" s="356"/>
      <c r="E30" s="356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7"/>
      <c r="S30" s="357"/>
      <c r="T30" s="357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1"/>
      <c r="AX30" s="351"/>
      <c r="AY30" s="351"/>
      <c r="AZ30" s="351"/>
      <c r="BA30" s="351"/>
      <c r="BB30" s="351"/>
      <c r="BC30" s="351"/>
      <c r="BD30" s="351"/>
      <c r="BE30" s="351"/>
      <c r="BF30" s="351"/>
      <c r="BG30" s="351"/>
      <c r="BH30" s="354"/>
    </row>
    <row r="31" spans="1:60" ht="11.65" customHeight="1">
      <c r="A31" s="355"/>
      <c r="B31" s="356"/>
      <c r="C31" s="356"/>
      <c r="D31" s="356"/>
      <c r="E31" s="356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7"/>
      <c r="S31" s="357"/>
      <c r="T31" s="357"/>
      <c r="U31" s="358"/>
      <c r="V31" s="358"/>
      <c r="W31" s="358"/>
      <c r="X31" s="358"/>
      <c r="Y31" s="358"/>
      <c r="Z31" s="358"/>
      <c r="AA31" s="358"/>
      <c r="AB31" s="358"/>
      <c r="AC31" s="358"/>
      <c r="AD31" s="358"/>
      <c r="AE31" s="358"/>
      <c r="AF31" s="358"/>
      <c r="AG31" s="358"/>
      <c r="AH31" s="358"/>
      <c r="AI31" s="358"/>
      <c r="AJ31" s="358"/>
      <c r="AK31" s="358"/>
      <c r="AL31" s="358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1"/>
      <c r="AX31" s="351"/>
      <c r="AY31" s="351"/>
      <c r="AZ31" s="351"/>
      <c r="BA31" s="351"/>
      <c r="BB31" s="351"/>
      <c r="BC31" s="351"/>
      <c r="BD31" s="351"/>
      <c r="BE31" s="351"/>
      <c r="BF31" s="351"/>
      <c r="BG31" s="351"/>
      <c r="BH31" s="354"/>
    </row>
    <row r="32" spans="1:60" ht="11.65" customHeight="1">
      <c r="A32" s="355"/>
      <c r="B32" s="356"/>
      <c r="C32" s="356"/>
      <c r="D32" s="356"/>
      <c r="E32" s="356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7"/>
      <c r="S32" s="357"/>
      <c r="T32" s="357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1"/>
      <c r="AX32" s="351"/>
      <c r="AY32" s="351"/>
      <c r="AZ32" s="351"/>
      <c r="BA32" s="351"/>
      <c r="BB32" s="351"/>
      <c r="BC32" s="351"/>
      <c r="BD32" s="351"/>
      <c r="BE32" s="351"/>
      <c r="BF32" s="351"/>
      <c r="BG32" s="351"/>
      <c r="BH32" s="354"/>
    </row>
    <row r="33" spans="1:60" ht="11.65" customHeight="1">
      <c r="A33" s="355"/>
      <c r="B33" s="356"/>
      <c r="C33" s="356"/>
      <c r="D33" s="356"/>
      <c r="E33" s="356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7"/>
      <c r="S33" s="357"/>
      <c r="T33" s="357"/>
      <c r="U33" s="358"/>
      <c r="V33" s="358"/>
      <c r="W33" s="358"/>
      <c r="X33" s="358"/>
      <c r="Y33" s="358"/>
      <c r="Z33" s="358"/>
      <c r="AA33" s="358"/>
      <c r="AB33" s="358"/>
      <c r="AC33" s="358"/>
      <c r="AD33" s="358"/>
      <c r="AE33" s="358"/>
      <c r="AF33" s="358"/>
      <c r="AG33" s="358"/>
      <c r="AH33" s="358"/>
      <c r="AI33" s="358"/>
      <c r="AJ33" s="358"/>
      <c r="AK33" s="358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4"/>
    </row>
    <row r="34" spans="1:60" ht="11.65" customHeight="1">
      <c r="A34" s="355"/>
      <c r="B34" s="356"/>
      <c r="C34" s="356"/>
      <c r="D34" s="356"/>
      <c r="E34" s="356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7"/>
      <c r="S34" s="357"/>
      <c r="T34" s="357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58"/>
      <c r="AI34" s="358"/>
      <c r="AJ34" s="358"/>
      <c r="AK34" s="358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4"/>
    </row>
    <row r="35" spans="1:60" ht="11.65" customHeight="1">
      <c r="A35" s="355"/>
      <c r="B35" s="356"/>
      <c r="C35" s="356"/>
      <c r="D35" s="356"/>
      <c r="E35" s="356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7"/>
      <c r="S35" s="357"/>
      <c r="T35" s="357"/>
      <c r="U35" s="358"/>
      <c r="V35" s="358"/>
      <c r="W35" s="358"/>
      <c r="X35" s="358"/>
      <c r="Y35" s="358"/>
      <c r="Z35" s="358"/>
      <c r="AA35" s="358"/>
      <c r="AB35" s="358"/>
      <c r="AC35" s="358"/>
      <c r="AD35" s="358"/>
      <c r="AE35" s="358"/>
      <c r="AF35" s="358"/>
      <c r="AG35" s="358"/>
      <c r="AH35" s="358"/>
      <c r="AI35" s="358"/>
      <c r="AJ35" s="358"/>
      <c r="AK35" s="358"/>
      <c r="AL35" s="358"/>
      <c r="AM35" s="358"/>
      <c r="AN35" s="358"/>
      <c r="AO35" s="358"/>
      <c r="AP35" s="358"/>
      <c r="AQ35" s="358"/>
      <c r="AR35" s="358"/>
      <c r="AS35" s="358"/>
      <c r="AT35" s="358"/>
      <c r="AU35" s="358"/>
      <c r="AV35" s="358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4"/>
    </row>
    <row r="36" spans="1:60" ht="11.65" customHeight="1">
      <c r="A36" s="355"/>
      <c r="B36" s="356"/>
      <c r="C36" s="356"/>
      <c r="D36" s="356"/>
      <c r="E36" s="356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7"/>
      <c r="S36" s="357"/>
      <c r="T36" s="357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4"/>
    </row>
    <row r="37" spans="1:60" ht="11.65" customHeight="1">
      <c r="A37" s="355"/>
      <c r="B37" s="356"/>
      <c r="C37" s="356"/>
      <c r="D37" s="356"/>
      <c r="E37" s="356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7"/>
      <c r="S37" s="357"/>
      <c r="T37" s="357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  <c r="AI37" s="358"/>
      <c r="AJ37" s="358"/>
      <c r="AK37" s="358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1"/>
      <c r="AX37" s="351"/>
      <c r="AY37" s="351"/>
      <c r="AZ37" s="351"/>
      <c r="BA37" s="351"/>
      <c r="BB37" s="351"/>
      <c r="BC37" s="351"/>
      <c r="BD37" s="351"/>
      <c r="BE37" s="351"/>
      <c r="BF37" s="351"/>
      <c r="BG37" s="351"/>
      <c r="BH37" s="354"/>
    </row>
    <row r="38" spans="1:60" ht="11.65" customHeight="1">
      <c r="A38" s="355"/>
      <c r="B38" s="356"/>
      <c r="C38" s="356"/>
      <c r="D38" s="356"/>
      <c r="E38" s="356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7"/>
      <c r="S38" s="357"/>
      <c r="T38" s="357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1"/>
      <c r="AX38" s="351"/>
      <c r="AY38" s="351"/>
      <c r="AZ38" s="351"/>
      <c r="BA38" s="351"/>
      <c r="BB38" s="351"/>
      <c r="BC38" s="351"/>
      <c r="BD38" s="351"/>
      <c r="BE38" s="351"/>
      <c r="BF38" s="351"/>
      <c r="BG38" s="351"/>
      <c r="BH38" s="354"/>
    </row>
    <row r="39" spans="1:60" ht="11.65" customHeight="1">
      <c r="A39" s="355"/>
      <c r="B39" s="356"/>
      <c r="C39" s="356"/>
      <c r="D39" s="356"/>
      <c r="E39" s="356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7"/>
      <c r="S39" s="357"/>
      <c r="T39" s="357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4"/>
    </row>
    <row r="40" spans="1:60" ht="11.65" customHeight="1">
      <c r="A40" s="355"/>
      <c r="B40" s="356"/>
      <c r="C40" s="356"/>
      <c r="D40" s="356"/>
      <c r="E40" s="356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7"/>
      <c r="S40" s="357"/>
      <c r="T40" s="357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1"/>
      <c r="AX40" s="351"/>
      <c r="AY40" s="351"/>
      <c r="AZ40" s="351"/>
      <c r="BA40" s="351"/>
      <c r="BB40" s="351"/>
      <c r="BC40" s="351"/>
      <c r="BD40" s="351"/>
      <c r="BE40" s="351"/>
      <c r="BF40" s="351"/>
      <c r="BG40" s="351"/>
      <c r="BH40" s="354"/>
    </row>
    <row r="41" spans="1:60" ht="11.65" customHeight="1">
      <c r="A41" s="355"/>
      <c r="B41" s="356"/>
      <c r="C41" s="356"/>
      <c r="D41" s="356"/>
      <c r="E41" s="356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7"/>
      <c r="S41" s="357"/>
      <c r="T41" s="357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1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4"/>
    </row>
    <row r="42" spans="1:60" ht="11.65" customHeight="1">
      <c r="A42" s="355"/>
      <c r="B42" s="356"/>
      <c r="C42" s="356"/>
      <c r="D42" s="356"/>
      <c r="E42" s="356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7"/>
      <c r="S42" s="357"/>
      <c r="T42" s="357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1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4"/>
    </row>
    <row r="43" spans="1:60" ht="11.65" customHeight="1">
      <c r="A43" s="355"/>
      <c r="B43" s="356"/>
      <c r="C43" s="356"/>
      <c r="D43" s="356"/>
      <c r="E43" s="356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7"/>
      <c r="S43" s="357"/>
      <c r="T43" s="357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  <c r="AI43" s="358"/>
      <c r="AJ43" s="358"/>
      <c r="AK43" s="358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1"/>
      <c r="AX43" s="351"/>
      <c r="AY43" s="351"/>
      <c r="AZ43" s="351"/>
      <c r="BA43" s="351"/>
      <c r="BB43" s="351"/>
      <c r="BC43" s="351"/>
      <c r="BD43" s="351"/>
      <c r="BE43" s="351"/>
      <c r="BF43" s="351"/>
      <c r="BG43" s="351"/>
      <c r="BH43" s="354"/>
    </row>
    <row r="44" spans="1:60" ht="11.65" customHeight="1">
      <c r="A44" s="355"/>
      <c r="B44" s="356"/>
      <c r="C44" s="356"/>
      <c r="D44" s="356"/>
      <c r="E44" s="356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7"/>
      <c r="S44" s="357"/>
      <c r="T44" s="357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1"/>
      <c r="AX44" s="351"/>
      <c r="AY44" s="351"/>
      <c r="AZ44" s="351"/>
      <c r="BA44" s="351"/>
      <c r="BB44" s="351"/>
      <c r="BC44" s="351"/>
      <c r="BD44" s="351"/>
      <c r="BE44" s="351"/>
      <c r="BF44" s="351"/>
      <c r="BG44" s="351"/>
      <c r="BH44" s="354"/>
    </row>
    <row r="45" spans="1:60" ht="11.65" customHeight="1">
      <c r="A45" s="355"/>
      <c r="B45" s="356"/>
      <c r="C45" s="356"/>
      <c r="D45" s="356"/>
      <c r="E45" s="356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7"/>
      <c r="S45" s="357"/>
      <c r="T45" s="357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1"/>
      <c r="AX45" s="351"/>
      <c r="AY45" s="351"/>
      <c r="AZ45" s="351"/>
      <c r="BA45" s="351"/>
      <c r="BB45" s="351"/>
      <c r="BC45" s="351"/>
      <c r="BD45" s="351"/>
      <c r="BE45" s="351"/>
      <c r="BF45" s="351"/>
      <c r="BG45" s="351"/>
      <c r="BH45" s="354"/>
    </row>
    <row r="46" spans="1:60" ht="11.65" customHeight="1">
      <c r="A46" s="355"/>
      <c r="B46" s="356"/>
      <c r="C46" s="356"/>
      <c r="D46" s="356"/>
      <c r="E46" s="356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7"/>
      <c r="S46" s="357"/>
      <c r="T46" s="357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1"/>
      <c r="AX46" s="351"/>
      <c r="AY46" s="351"/>
      <c r="AZ46" s="351"/>
      <c r="BA46" s="351"/>
      <c r="BB46" s="351"/>
      <c r="BC46" s="351"/>
      <c r="BD46" s="351"/>
      <c r="BE46" s="351"/>
      <c r="BF46" s="351"/>
      <c r="BG46" s="351"/>
      <c r="BH46" s="354"/>
    </row>
    <row r="47" spans="1:60" ht="11.65" customHeight="1">
      <c r="A47" s="355"/>
      <c r="B47" s="356"/>
      <c r="C47" s="356"/>
      <c r="D47" s="356"/>
      <c r="E47" s="356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7"/>
      <c r="S47" s="357"/>
      <c r="T47" s="357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  <c r="AI47" s="358"/>
      <c r="AJ47" s="358"/>
      <c r="AK47" s="358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1"/>
      <c r="AX47" s="351"/>
      <c r="AY47" s="351"/>
      <c r="AZ47" s="351"/>
      <c r="BA47" s="351"/>
      <c r="BB47" s="351"/>
      <c r="BC47" s="351"/>
      <c r="BD47" s="351"/>
      <c r="BE47" s="351"/>
      <c r="BF47" s="351"/>
      <c r="BG47" s="351"/>
      <c r="BH47" s="354"/>
    </row>
    <row r="48" spans="1:60" ht="11.65" customHeight="1">
      <c r="A48" s="355"/>
      <c r="B48" s="356"/>
      <c r="C48" s="356"/>
      <c r="D48" s="356"/>
      <c r="E48" s="356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7"/>
      <c r="S48" s="357"/>
      <c r="T48" s="357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1"/>
      <c r="AX48" s="351"/>
      <c r="AY48" s="351"/>
      <c r="AZ48" s="351"/>
      <c r="BA48" s="351"/>
      <c r="BB48" s="351"/>
      <c r="BC48" s="351"/>
      <c r="BD48" s="351"/>
      <c r="BE48" s="351"/>
      <c r="BF48" s="351"/>
      <c r="BG48" s="351"/>
      <c r="BH48" s="354"/>
    </row>
    <row r="49" spans="1:60" ht="11.65" customHeight="1">
      <c r="A49" s="355"/>
      <c r="B49" s="356"/>
      <c r="C49" s="356"/>
      <c r="D49" s="356"/>
      <c r="E49" s="356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7"/>
      <c r="S49" s="357"/>
      <c r="T49" s="357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1"/>
      <c r="AX49" s="351"/>
      <c r="AY49" s="351"/>
      <c r="AZ49" s="351"/>
      <c r="BA49" s="351"/>
      <c r="BB49" s="351"/>
      <c r="BC49" s="351"/>
      <c r="BD49" s="351"/>
      <c r="BE49" s="351"/>
      <c r="BF49" s="351"/>
      <c r="BG49" s="351"/>
      <c r="BH49" s="354"/>
    </row>
    <row r="50" spans="1:60" ht="11.65" customHeight="1">
      <c r="A50" s="355"/>
      <c r="B50" s="356"/>
      <c r="C50" s="356"/>
      <c r="D50" s="356"/>
      <c r="E50" s="356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7"/>
      <c r="S50" s="357"/>
      <c r="T50" s="357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1"/>
      <c r="AX50" s="351"/>
      <c r="AY50" s="351"/>
      <c r="AZ50" s="351"/>
      <c r="BA50" s="351"/>
      <c r="BB50" s="351"/>
      <c r="BC50" s="351"/>
      <c r="BD50" s="351"/>
      <c r="BE50" s="351"/>
      <c r="BF50" s="351"/>
      <c r="BG50" s="351"/>
      <c r="BH50" s="354"/>
    </row>
    <row r="51" spans="1:60" ht="11.65" customHeight="1" thickBot="1">
      <c r="A51" s="359"/>
      <c r="B51" s="360"/>
      <c r="C51" s="360"/>
      <c r="D51" s="360"/>
      <c r="E51" s="360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  <c r="AN51" s="361"/>
      <c r="AO51" s="361"/>
      <c r="AP51" s="361"/>
      <c r="AQ51" s="361"/>
      <c r="AR51" s="361"/>
      <c r="AS51" s="361"/>
      <c r="AT51" s="361"/>
      <c r="AU51" s="361"/>
      <c r="AV51" s="361"/>
      <c r="AW51" s="361"/>
      <c r="AX51" s="361"/>
      <c r="AY51" s="361"/>
      <c r="AZ51" s="361"/>
      <c r="BA51" s="361"/>
      <c r="BB51" s="361"/>
      <c r="BC51" s="361"/>
      <c r="BD51" s="361"/>
      <c r="BE51" s="361"/>
      <c r="BF51" s="361"/>
      <c r="BG51" s="361"/>
      <c r="BH51" s="362"/>
    </row>
  </sheetData>
  <mergeCells count="52">
    <mergeCell ref="AK25:AP26"/>
    <mergeCell ref="AQ25:AV26"/>
    <mergeCell ref="F21:Q21"/>
    <mergeCell ref="F22:Q22"/>
    <mergeCell ref="F23:Q23"/>
    <mergeCell ref="F24:Q24"/>
    <mergeCell ref="U25:AB26"/>
    <mergeCell ref="AC25:AJ26"/>
    <mergeCell ref="A10:M11"/>
    <mergeCell ref="AW16:BH18"/>
    <mergeCell ref="A19:E24"/>
    <mergeCell ref="F19:Q19"/>
    <mergeCell ref="R19:T24"/>
    <mergeCell ref="U19:AB24"/>
    <mergeCell ref="AC19:AJ24"/>
    <mergeCell ref="AK19:AP24"/>
    <mergeCell ref="AQ19:AV24"/>
    <mergeCell ref="AW19:BH24"/>
    <mergeCell ref="F20:Q20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1" tint="0.499984740745262"/>
  </sheetPr>
  <dimension ref="A1:BH51"/>
  <sheetViews>
    <sheetView view="pageBreakPreview" topLeftCell="A4" zoomScale="115" zoomScaleNormal="115" zoomScaleSheetLayoutView="115" workbookViewId="0">
      <selection activeCell="H33" sqref="H33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731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724</v>
      </c>
      <c r="B19" s="620"/>
      <c r="C19" s="620"/>
      <c r="D19" s="620"/>
      <c r="E19" s="621"/>
      <c r="F19" s="625" t="s">
        <v>732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34">
        <v>25000000000</v>
      </c>
      <c r="V19" s="635"/>
      <c r="W19" s="635"/>
      <c r="X19" s="635"/>
      <c r="Y19" s="635"/>
      <c r="Z19" s="635"/>
      <c r="AA19" s="635"/>
      <c r="AB19" s="636"/>
      <c r="AC19" s="634">
        <f>R19*U19</f>
        <v>50000000000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733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742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734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790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80"/>
      <c r="B24" s="681"/>
      <c r="C24" s="681"/>
      <c r="D24" s="681"/>
      <c r="E24" s="682"/>
      <c r="F24" s="674" t="s">
        <v>735</v>
      </c>
      <c r="G24" s="675"/>
      <c r="H24" s="675"/>
      <c r="I24" s="675"/>
      <c r="J24" s="675"/>
      <c r="K24" s="675"/>
      <c r="L24" s="675"/>
      <c r="M24" s="675"/>
      <c r="N24" s="675"/>
      <c r="O24" s="675"/>
      <c r="P24" s="675"/>
      <c r="Q24" s="686"/>
      <c r="R24" s="683"/>
      <c r="S24" s="684"/>
      <c r="T24" s="685"/>
      <c r="U24" s="677"/>
      <c r="V24" s="678"/>
      <c r="W24" s="678"/>
      <c r="X24" s="678"/>
      <c r="Y24" s="678"/>
      <c r="Z24" s="678"/>
      <c r="AA24" s="678"/>
      <c r="AB24" s="679"/>
      <c r="AC24" s="677"/>
      <c r="AD24" s="678"/>
      <c r="AE24" s="678"/>
      <c r="AF24" s="678"/>
      <c r="AG24" s="678"/>
      <c r="AH24" s="678"/>
      <c r="AI24" s="678"/>
      <c r="AJ24" s="679"/>
      <c r="AK24" s="677"/>
      <c r="AL24" s="678"/>
      <c r="AM24" s="678"/>
      <c r="AN24" s="678"/>
      <c r="AO24" s="678"/>
      <c r="AP24" s="679"/>
      <c r="AQ24" s="677"/>
      <c r="AR24" s="678"/>
      <c r="AS24" s="678"/>
      <c r="AT24" s="678"/>
      <c r="AU24" s="678"/>
      <c r="AV24" s="679"/>
      <c r="AW24" s="674"/>
      <c r="AX24" s="675"/>
      <c r="AY24" s="675"/>
      <c r="AZ24" s="675"/>
      <c r="BA24" s="675"/>
      <c r="BB24" s="675"/>
      <c r="BC24" s="675"/>
      <c r="BD24" s="675"/>
      <c r="BE24" s="675"/>
      <c r="BF24" s="675"/>
      <c r="BG24" s="675"/>
      <c r="BH24" s="676"/>
    </row>
    <row r="25" spans="1:60" ht="11.65" customHeight="1">
      <c r="A25" s="299"/>
      <c r="B25" s="300"/>
      <c r="C25" s="300"/>
      <c r="D25" s="300"/>
      <c r="E25" s="300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607" t="s">
        <v>303</v>
      </c>
      <c r="V25" s="608"/>
      <c r="W25" s="608"/>
      <c r="X25" s="608"/>
      <c r="Y25" s="608"/>
      <c r="Z25" s="608"/>
      <c r="AA25" s="608"/>
      <c r="AB25" s="608"/>
      <c r="AC25" s="609">
        <f>SUM(AC19:AJ24)</f>
        <v>50000000000</v>
      </c>
      <c r="AD25" s="609"/>
      <c r="AE25" s="609"/>
      <c r="AF25" s="609"/>
      <c r="AG25" s="609"/>
      <c r="AH25" s="609"/>
      <c r="AI25" s="609"/>
      <c r="AJ25" s="609"/>
      <c r="AK25" s="607" t="s">
        <v>304</v>
      </c>
      <c r="AL25" s="608"/>
      <c r="AM25" s="608"/>
      <c r="AN25" s="608"/>
      <c r="AO25" s="608"/>
      <c r="AP25" s="608"/>
      <c r="AQ25" s="609">
        <f>SUM(AQ19:AV24)</f>
        <v>0</v>
      </c>
      <c r="AR25" s="609"/>
      <c r="AS25" s="609"/>
      <c r="AT25" s="609"/>
      <c r="AU25" s="609"/>
      <c r="AV25" s="609"/>
      <c r="AW25" s="309"/>
      <c r="AX25" s="301"/>
      <c r="AY25" s="301"/>
      <c r="AZ25" s="301"/>
      <c r="BA25" s="301"/>
      <c r="BB25" s="301"/>
      <c r="BC25" s="301"/>
      <c r="BD25" s="301"/>
      <c r="BE25" s="301"/>
      <c r="BF25" s="301"/>
      <c r="BG25" s="301"/>
      <c r="BH25" s="310"/>
    </row>
    <row r="26" spans="1:60" ht="11.65" customHeight="1">
      <c r="A26" s="294"/>
      <c r="B26" s="295"/>
      <c r="C26" s="295"/>
      <c r="D26" s="295"/>
      <c r="E26" s="295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608"/>
      <c r="V26" s="608"/>
      <c r="W26" s="608"/>
      <c r="X26" s="608"/>
      <c r="Y26" s="608"/>
      <c r="Z26" s="608"/>
      <c r="AA26" s="608"/>
      <c r="AB26" s="608"/>
      <c r="AC26" s="609"/>
      <c r="AD26" s="609"/>
      <c r="AE26" s="609"/>
      <c r="AF26" s="609"/>
      <c r="AG26" s="609"/>
      <c r="AH26" s="609"/>
      <c r="AI26" s="609"/>
      <c r="AJ26" s="609"/>
      <c r="AK26" s="608"/>
      <c r="AL26" s="608"/>
      <c r="AM26" s="608"/>
      <c r="AN26" s="608"/>
      <c r="AO26" s="608"/>
      <c r="AP26" s="608"/>
      <c r="AQ26" s="609"/>
      <c r="AR26" s="609"/>
      <c r="AS26" s="609"/>
      <c r="AT26" s="609"/>
      <c r="AU26" s="609"/>
      <c r="AV26" s="609"/>
      <c r="AW26" s="293"/>
      <c r="AX26" s="293"/>
      <c r="AY26" s="293"/>
      <c r="AZ26" s="293"/>
      <c r="BA26" s="293"/>
      <c r="BB26" s="293"/>
      <c r="BC26" s="293"/>
      <c r="BD26" s="293"/>
      <c r="BE26" s="293"/>
      <c r="BF26" s="293"/>
      <c r="BG26" s="293"/>
      <c r="BH26" s="298"/>
    </row>
    <row r="27" spans="1:60" ht="11.65" customHeight="1">
      <c r="A27" s="294"/>
      <c r="B27" s="295"/>
      <c r="C27" s="295"/>
      <c r="D27" s="295"/>
      <c r="E27" s="295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  <c r="BG27" s="293"/>
      <c r="BH27" s="298"/>
    </row>
    <row r="28" spans="1:60" ht="11.65" customHeight="1">
      <c r="A28" s="294"/>
      <c r="B28" s="295"/>
      <c r="C28" s="295"/>
      <c r="D28" s="295"/>
      <c r="E28" s="295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293"/>
      <c r="AH28" s="293"/>
      <c r="AI28" s="293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293"/>
      <c r="AZ28" s="293"/>
      <c r="BA28" s="293"/>
      <c r="BB28" s="293"/>
      <c r="BC28" s="293"/>
      <c r="BD28" s="293"/>
      <c r="BE28" s="293"/>
      <c r="BF28" s="293"/>
      <c r="BG28" s="293"/>
      <c r="BH28" s="298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294"/>
      <c r="B30" s="295"/>
      <c r="C30" s="295"/>
      <c r="D30" s="295"/>
      <c r="E30" s="295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294"/>
      <c r="B31" s="295"/>
      <c r="C31" s="295"/>
      <c r="D31" s="295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/>
      <c r="AO32" s="293"/>
      <c r="AP32" s="293"/>
      <c r="AQ32" s="293"/>
      <c r="AR32" s="293"/>
      <c r="AS32" s="293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2">
    <mergeCell ref="AK25:AP26"/>
    <mergeCell ref="AQ25:AV26"/>
    <mergeCell ref="F23:Q23"/>
    <mergeCell ref="F24:Q24"/>
    <mergeCell ref="U25:AB26"/>
    <mergeCell ref="AC25:AJ26"/>
    <mergeCell ref="F21:Q21"/>
    <mergeCell ref="F22:Q22"/>
    <mergeCell ref="AW16:BH18"/>
    <mergeCell ref="A19:E24"/>
    <mergeCell ref="F19:Q19"/>
    <mergeCell ref="R19:T24"/>
    <mergeCell ref="U19:AB24"/>
    <mergeCell ref="AC19:AJ24"/>
    <mergeCell ref="AK19:AP24"/>
    <mergeCell ref="AQ19:AV24"/>
    <mergeCell ref="AW19:BH24"/>
    <mergeCell ref="F20:Q20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10:M11"/>
    <mergeCell ref="N11:S11"/>
    <mergeCell ref="T11:Y11"/>
    <mergeCell ref="Z11:AE11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9" tint="0.39997558519241921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736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65" customHeight="1">
      <c r="A19" s="619" t="s">
        <v>737</v>
      </c>
      <c r="B19" s="620"/>
      <c r="C19" s="620"/>
      <c r="D19" s="620"/>
      <c r="E19" s="621"/>
      <c r="F19" s="625" t="s">
        <v>738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34">
        <v>500000000</v>
      </c>
      <c r="V19" s="635"/>
      <c r="W19" s="635"/>
      <c r="X19" s="635"/>
      <c r="Y19" s="635"/>
      <c r="Z19" s="635"/>
      <c r="AA19" s="635"/>
      <c r="AB19" s="636"/>
      <c r="AC19" s="634">
        <f>R19*U19</f>
        <v>500000000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739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37"/>
      <c r="V20" s="638"/>
      <c r="W20" s="638"/>
      <c r="X20" s="638"/>
      <c r="Y20" s="638"/>
      <c r="Z20" s="638"/>
      <c r="AA20" s="638"/>
      <c r="AB20" s="639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740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37"/>
      <c r="V21" s="638"/>
      <c r="W21" s="638"/>
      <c r="X21" s="638"/>
      <c r="Y21" s="638"/>
      <c r="Z21" s="638"/>
      <c r="AA21" s="638"/>
      <c r="AB21" s="639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741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37"/>
      <c r="V22" s="638"/>
      <c r="W22" s="638"/>
      <c r="X22" s="638"/>
      <c r="Y22" s="638"/>
      <c r="Z22" s="638"/>
      <c r="AA22" s="638"/>
      <c r="AB22" s="639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329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37"/>
      <c r="V23" s="638"/>
      <c r="W23" s="638"/>
      <c r="X23" s="638"/>
      <c r="Y23" s="638"/>
      <c r="Z23" s="638"/>
      <c r="AA23" s="638"/>
      <c r="AB23" s="639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345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37"/>
      <c r="V24" s="638"/>
      <c r="W24" s="638"/>
      <c r="X24" s="638"/>
      <c r="Y24" s="638"/>
      <c r="Z24" s="638"/>
      <c r="AA24" s="638"/>
      <c r="AB24" s="639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743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37"/>
      <c r="V25" s="638"/>
      <c r="W25" s="638"/>
      <c r="X25" s="638"/>
      <c r="Y25" s="638"/>
      <c r="Z25" s="638"/>
      <c r="AA25" s="638"/>
      <c r="AB25" s="639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744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37"/>
      <c r="V26" s="638"/>
      <c r="W26" s="638"/>
      <c r="X26" s="638"/>
      <c r="Y26" s="638"/>
      <c r="Z26" s="638"/>
      <c r="AA26" s="638"/>
      <c r="AB26" s="639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22"/>
      <c r="B27" s="623"/>
      <c r="C27" s="623"/>
      <c r="D27" s="623"/>
      <c r="E27" s="624"/>
      <c r="F27" s="610" t="s">
        <v>745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2"/>
      <c r="R27" s="631"/>
      <c r="S27" s="632"/>
      <c r="T27" s="633"/>
      <c r="U27" s="637"/>
      <c r="V27" s="638"/>
      <c r="W27" s="638"/>
      <c r="X27" s="638"/>
      <c r="Y27" s="638"/>
      <c r="Z27" s="638"/>
      <c r="AA27" s="638"/>
      <c r="AB27" s="639"/>
      <c r="AC27" s="637"/>
      <c r="AD27" s="638"/>
      <c r="AE27" s="638"/>
      <c r="AF27" s="638"/>
      <c r="AG27" s="638"/>
      <c r="AH27" s="638"/>
      <c r="AI27" s="638"/>
      <c r="AJ27" s="639"/>
      <c r="AK27" s="637"/>
      <c r="AL27" s="638"/>
      <c r="AM27" s="638"/>
      <c r="AN27" s="638"/>
      <c r="AO27" s="638"/>
      <c r="AP27" s="639"/>
      <c r="AQ27" s="637"/>
      <c r="AR27" s="638"/>
      <c r="AS27" s="638"/>
      <c r="AT27" s="638"/>
      <c r="AU27" s="638"/>
      <c r="AV27" s="639"/>
      <c r="AW27" s="610"/>
      <c r="AX27" s="611"/>
      <c r="AY27" s="611"/>
      <c r="AZ27" s="611"/>
      <c r="BA27" s="611"/>
      <c r="BB27" s="611"/>
      <c r="BC27" s="611"/>
      <c r="BD27" s="611"/>
      <c r="BE27" s="611"/>
      <c r="BF27" s="611"/>
      <c r="BG27" s="611"/>
      <c r="BH27" s="643"/>
    </row>
    <row r="28" spans="1:60" ht="11.65" customHeight="1">
      <c r="A28" s="622"/>
      <c r="B28" s="623"/>
      <c r="C28" s="623"/>
      <c r="D28" s="623"/>
      <c r="E28" s="624"/>
      <c r="F28" s="610" t="s">
        <v>746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37"/>
      <c r="V28" s="638"/>
      <c r="W28" s="638"/>
      <c r="X28" s="638"/>
      <c r="Y28" s="638"/>
      <c r="Z28" s="638"/>
      <c r="AA28" s="638"/>
      <c r="AB28" s="639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374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37"/>
      <c r="V29" s="638"/>
      <c r="W29" s="638"/>
      <c r="X29" s="638"/>
      <c r="Y29" s="638"/>
      <c r="Z29" s="638"/>
      <c r="AA29" s="638"/>
      <c r="AB29" s="639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80"/>
      <c r="B30" s="681"/>
      <c r="C30" s="681"/>
      <c r="D30" s="681"/>
      <c r="E30" s="682"/>
      <c r="F30" s="674" t="s">
        <v>373</v>
      </c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86"/>
      <c r="R30" s="683"/>
      <c r="S30" s="684"/>
      <c r="T30" s="685"/>
      <c r="U30" s="677"/>
      <c r="V30" s="678"/>
      <c r="W30" s="678"/>
      <c r="X30" s="678"/>
      <c r="Y30" s="678"/>
      <c r="Z30" s="678"/>
      <c r="AA30" s="678"/>
      <c r="AB30" s="679"/>
      <c r="AC30" s="677"/>
      <c r="AD30" s="678"/>
      <c r="AE30" s="678"/>
      <c r="AF30" s="678"/>
      <c r="AG30" s="678"/>
      <c r="AH30" s="678"/>
      <c r="AI30" s="678"/>
      <c r="AJ30" s="679"/>
      <c r="AK30" s="677"/>
      <c r="AL30" s="678"/>
      <c r="AM30" s="678"/>
      <c r="AN30" s="678"/>
      <c r="AO30" s="678"/>
      <c r="AP30" s="679"/>
      <c r="AQ30" s="677"/>
      <c r="AR30" s="678"/>
      <c r="AS30" s="678"/>
      <c r="AT30" s="678"/>
      <c r="AU30" s="678"/>
      <c r="AV30" s="679"/>
      <c r="AW30" s="674"/>
      <c r="AX30" s="675"/>
      <c r="AY30" s="675"/>
      <c r="AZ30" s="675"/>
      <c r="BA30" s="675"/>
      <c r="BB30" s="675"/>
      <c r="BC30" s="675"/>
      <c r="BD30" s="675"/>
      <c r="BE30" s="675"/>
      <c r="BF30" s="675"/>
      <c r="BG30" s="675"/>
      <c r="BH30" s="676"/>
    </row>
    <row r="31" spans="1:60" ht="11.65" customHeight="1">
      <c r="A31" s="299"/>
      <c r="B31" s="300"/>
      <c r="C31" s="300"/>
      <c r="D31" s="300"/>
      <c r="E31" s="300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607" t="s">
        <v>303</v>
      </c>
      <c r="V31" s="608"/>
      <c r="W31" s="608"/>
      <c r="X31" s="608"/>
      <c r="Y31" s="608"/>
      <c r="Z31" s="608"/>
      <c r="AA31" s="608"/>
      <c r="AB31" s="608"/>
      <c r="AC31" s="609">
        <f>SUM(AC19:AJ30)</f>
        <v>500000000</v>
      </c>
      <c r="AD31" s="609"/>
      <c r="AE31" s="609"/>
      <c r="AF31" s="609"/>
      <c r="AG31" s="609"/>
      <c r="AH31" s="609"/>
      <c r="AI31" s="609"/>
      <c r="AJ31" s="609"/>
      <c r="AK31" s="607" t="s">
        <v>304</v>
      </c>
      <c r="AL31" s="608"/>
      <c r="AM31" s="608"/>
      <c r="AN31" s="608"/>
      <c r="AO31" s="608"/>
      <c r="AP31" s="608"/>
      <c r="AQ31" s="609">
        <f>SUM(AQ19:AV30)</f>
        <v>0</v>
      </c>
      <c r="AR31" s="609"/>
      <c r="AS31" s="609"/>
      <c r="AT31" s="609"/>
      <c r="AU31" s="609"/>
      <c r="AV31" s="609"/>
      <c r="AW31" s="309"/>
      <c r="AX31" s="301"/>
      <c r="AY31" s="301"/>
      <c r="AZ31" s="301"/>
      <c r="BA31" s="301"/>
      <c r="BB31" s="301"/>
      <c r="BC31" s="301"/>
      <c r="BD31" s="301"/>
      <c r="BE31" s="301"/>
      <c r="BF31" s="301"/>
      <c r="BG31" s="301"/>
      <c r="BH31" s="310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608"/>
      <c r="V32" s="608"/>
      <c r="W32" s="608"/>
      <c r="X32" s="608"/>
      <c r="Y32" s="608"/>
      <c r="Z32" s="608"/>
      <c r="AA32" s="608"/>
      <c r="AB32" s="608"/>
      <c r="AC32" s="609"/>
      <c r="AD32" s="609"/>
      <c r="AE32" s="609"/>
      <c r="AF32" s="609"/>
      <c r="AG32" s="609"/>
      <c r="AH32" s="609"/>
      <c r="AI32" s="609"/>
      <c r="AJ32" s="609"/>
      <c r="AK32" s="608"/>
      <c r="AL32" s="608"/>
      <c r="AM32" s="608"/>
      <c r="AN32" s="608"/>
      <c r="AO32" s="608"/>
      <c r="AP32" s="608"/>
      <c r="AQ32" s="609"/>
      <c r="AR32" s="609"/>
      <c r="AS32" s="609"/>
      <c r="AT32" s="609"/>
      <c r="AU32" s="609"/>
      <c r="AV32" s="609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  <c r="AU40" s="293"/>
      <c r="AV40" s="293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  <c r="AS41" s="293"/>
      <c r="AT41" s="293"/>
      <c r="AU41" s="293"/>
      <c r="AV41" s="293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  <c r="AS42" s="293"/>
      <c r="AT42" s="293"/>
      <c r="AU42" s="293"/>
      <c r="AV42" s="293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  <c r="AU43" s="293"/>
      <c r="AV43" s="293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  <c r="AU44" s="293"/>
      <c r="AV44" s="293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  <c r="AS46" s="293"/>
      <c r="AT46" s="293"/>
      <c r="AU46" s="293"/>
      <c r="AV46" s="293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294"/>
      <c r="B49" s="295"/>
      <c r="C49" s="295"/>
      <c r="D49" s="295"/>
      <c r="E49" s="295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294"/>
      <c r="B50" s="295"/>
      <c r="C50" s="295"/>
      <c r="D50" s="295"/>
      <c r="E50" s="295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8">
    <mergeCell ref="AK31:AP32"/>
    <mergeCell ref="AQ31:AV32"/>
    <mergeCell ref="F21:Q21"/>
    <mergeCell ref="F26:Q26"/>
    <mergeCell ref="F23:Q23"/>
    <mergeCell ref="F24:Q24"/>
    <mergeCell ref="F27:Q27"/>
    <mergeCell ref="F28:Q28"/>
    <mergeCell ref="F22:Q22"/>
    <mergeCell ref="F25:Q25"/>
    <mergeCell ref="F29:Q29"/>
    <mergeCell ref="F30:Q30"/>
    <mergeCell ref="U31:AB32"/>
    <mergeCell ref="AC31:AJ32"/>
    <mergeCell ref="A10:M11"/>
    <mergeCell ref="AW16:BH18"/>
    <mergeCell ref="A19:E30"/>
    <mergeCell ref="F19:Q19"/>
    <mergeCell ref="R19:T30"/>
    <mergeCell ref="U19:AB30"/>
    <mergeCell ref="AC19:AJ30"/>
    <mergeCell ref="AK19:AP30"/>
    <mergeCell ref="AQ19:AV30"/>
    <mergeCell ref="AW19:BH30"/>
    <mergeCell ref="F20:Q20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2D050"/>
  </sheetPr>
  <dimension ref="A1:BH51"/>
  <sheetViews>
    <sheetView view="pageBreakPreview" topLeftCell="A16" zoomScale="115" zoomScaleNormal="115" zoomScaleSheetLayoutView="115" workbookViewId="0">
      <selection activeCell="U41" sqref="U41:AB48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59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528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529</v>
      </c>
      <c r="B19" s="620"/>
      <c r="C19" s="620"/>
      <c r="D19" s="620"/>
      <c r="E19" s="621"/>
      <c r="F19" s="625" t="s">
        <v>530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87">
        <v>3000000000</v>
      </c>
      <c r="V19" s="688"/>
      <c r="W19" s="688"/>
      <c r="X19" s="688"/>
      <c r="Y19" s="688"/>
      <c r="Z19" s="688"/>
      <c r="AA19" s="688"/>
      <c r="AB19" s="689"/>
      <c r="AC19" s="634">
        <f>R19*U19</f>
        <v>6000000000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546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531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532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533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534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1205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93"/>
      <c r="V26" s="694"/>
      <c r="W26" s="694"/>
      <c r="X26" s="694"/>
      <c r="Y26" s="694"/>
      <c r="Z26" s="694"/>
      <c r="AA26" s="694"/>
      <c r="AB26" s="695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538</v>
      </c>
      <c r="B27" s="620"/>
      <c r="C27" s="620"/>
      <c r="D27" s="620"/>
      <c r="E27" s="621"/>
      <c r="F27" s="625" t="s">
        <v>537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1</v>
      </c>
      <c r="S27" s="629"/>
      <c r="T27" s="630"/>
      <c r="U27" s="687">
        <v>1000000000</v>
      </c>
      <c r="V27" s="688"/>
      <c r="W27" s="688"/>
      <c r="X27" s="688"/>
      <c r="Y27" s="688"/>
      <c r="Z27" s="688"/>
      <c r="AA27" s="688"/>
      <c r="AB27" s="689"/>
      <c r="AC27" s="634">
        <f>R27*U27</f>
        <v>1000000000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546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531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539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533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535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80"/>
      <c r="B33" s="681"/>
      <c r="C33" s="681"/>
      <c r="D33" s="681"/>
      <c r="E33" s="682"/>
      <c r="F33" s="674" t="s">
        <v>1205</v>
      </c>
      <c r="G33" s="675"/>
      <c r="H33" s="675"/>
      <c r="I33" s="675"/>
      <c r="J33" s="675"/>
      <c r="K33" s="675"/>
      <c r="L33" s="675"/>
      <c r="M33" s="675"/>
      <c r="N33" s="675"/>
      <c r="O33" s="675"/>
      <c r="P33" s="675"/>
      <c r="Q33" s="686"/>
      <c r="R33" s="683"/>
      <c r="S33" s="684"/>
      <c r="T33" s="685"/>
      <c r="U33" s="693"/>
      <c r="V33" s="694"/>
      <c r="W33" s="694"/>
      <c r="X33" s="694"/>
      <c r="Y33" s="694"/>
      <c r="Z33" s="694"/>
      <c r="AA33" s="694"/>
      <c r="AB33" s="695"/>
      <c r="AC33" s="677"/>
      <c r="AD33" s="678"/>
      <c r="AE33" s="678"/>
      <c r="AF33" s="678"/>
      <c r="AG33" s="678"/>
      <c r="AH33" s="678"/>
      <c r="AI33" s="678"/>
      <c r="AJ33" s="679"/>
      <c r="AK33" s="677"/>
      <c r="AL33" s="678"/>
      <c r="AM33" s="678"/>
      <c r="AN33" s="678"/>
      <c r="AO33" s="678"/>
      <c r="AP33" s="679"/>
      <c r="AQ33" s="677"/>
      <c r="AR33" s="678"/>
      <c r="AS33" s="678"/>
      <c r="AT33" s="678"/>
      <c r="AU33" s="678"/>
      <c r="AV33" s="679"/>
      <c r="AW33" s="674"/>
      <c r="AX33" s="675"/>
      <c r="AY33" s="675"/>
      <c r="AZ33" s="675"/>
      <c r="BA33" s="675"/>
      <c r="BB33" s="675"/>
      <c r="BC33" s="675"/>
      <c r="BD33" s="675"/>
      <c r="BE33" s="675"/>
      <c r="BF33" s="675"/>
      <c r="BG33" s="675"/>
      <c r="BH33" s="676"/>
    </row>
    <row r="34" spans="1:60" ht="11.25" customHeight="1">
      <c r="A34" s="619" t="s">
        <v>542</v>
      </c>
      <c r="B34" s="620"/>
      <c r="C34" s="620"/>
      <c r="D34" s="620"/>
      <c r="E34" s="621"/>
      <c r="F34" s="625" t="s">
        <v>540</v>
      </c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7"/>
      <c r="R34" s="628">
        <v>1</v>
      </c>
      <c r="S34" s="629"/>
      <c r="T34" s="630"/>
      <c r="U34" s="687">
        <v>750000000</v>
      </c>
      <c r="V34" s="688"/>
      <c r="W34" s="688"/>
      <c r="X34" s="688"/>
      <c r="Y34" s="688"/>
      <c r="Z34" s="688"/>
      <c r="AA34" s="688"/>
      <c r="AB34" s="689"/>
      <c r="AC34" s="634">
        <f>R34*U34</f>
        <v>750000000</v>
      </c>
      <c r="AD34" s="635"/>
      <c r="AE34" s="635"/>
      <c r="AF34" s="635"/>
      <c r="AG34" s="635"/>
      <c r="AH34" s="635"/>
      <c r="AI34" s="635"/>
      <c r="AJ34" s="636"/>
      <c r="AK34" s="634"/>
      <c r="AL34" s="635"/>
      <c r="AM34" s="635"/>
      <c r="AN34" s="635"/>
      <c r="AO34" s="635"/>
      <c r="AP34" s="636"/>
      <c r="AQ34" s="634">
        <f>R34*AK34</f>
        <v>0</v>
      </c>
      <c r="AR34" s="635"/>
      <c r="AS34" s="635"/>
      <c r="AT34" s="635"/>
      <c r="AU34" s="635"/>
      <c r="AV34" s="636"/>
      <c r="AW34" s="640"/>
      <c r="AX34" s="641"/>
      <c r="AY34" s="641"/>
      <c r="AZ34" s="641"/>
      <c r="BA34" s="641"/>
      <c r="BB34" s="641"/>
      <c r="BC34" s="641"/>
      <c r="BD34" s="641"/>
      <c r="BE34" s="641"/>
      <c r="BF34" s="641"/>
      <c r="BG34" s="641"/>
      <c r="BH34" s="642"/>
    </row>
    <row r="35" spans="1:60" ht="11.65" customHeight="1">
      <c r="A35" s="622"/>
      <c r="B35" s="623"/>
      <c r="C35" s="623"/>
      <c r="D35" s="623"/>
      <c r="E35" s="624"/>
      <c r="F35" s="610" t="s">
        <v>546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2"/>
      <c r="R35" s="631"/>
      <c r="S35" s="632"/>
      <c r="T35" s="633"/>
      <c r="U35" s="690"/>
      <c r="V35" s="691"/>
      <c r="W35" s="691"/>
      <c r="X35" s="691"/>
      <c r="Y35" s="691"/>
      <c r="Z35" s="691"/>
      <c r="AA35" s="691"/>
      <c r="AB35" s="692"/>
      <c r="AC35" s="637"/>
      <c r="AD35" s="638"/>
      <c r="AE35" s="638"/>
      <c r="AF35" s="638"/>
      <c r="AG35" s="638"/>
      <c r="AH35" s="638"/>
      <c r="AI35" s="638"/>
      <c r="AJ35" s="639"/>
      <c r="AK35" s="637"/>
      <c r="AL35" s="638"/>
      <c r="AM35" s="638"/>
      <c r="AN35" s="638"/>
      <c r="AO35" s="638"/>
      <c r="AP35" s="639"/>
      <c r="AQ35" s="637"/>
      <c r="AR35" s="638"/>
      <c r="AS35" s="638"/>
      <c r="AT35" s="638"/>
      <c r="AU35" s="638"/>
      <c r="AV35" s="639"/>
      <c r="AW35" s="610"/>
      <c r="AX35" s="611"/>
      <c r="AY35" s="611"/>
      <c r="AZ35" s="611"/>
      <c r="BA35" s="611"/>
      <c r="BB35" s="611"/>
      <c r="BC35" s="611"/>
      <c r="BD35" s="611"/>
      <c r="BE35" s="611"/>
      <c r="BF35" s="611"/>
      <c r="BG35" s="611"/>
      <c r="BH35" s="643"/>
    </row>
    <row r="36" spans="1:60" ht="11.65" customHeight="1">
      <c r="A36" s="622"/>
      <c r="B36" s="623"/>
      <c r="C36" s="623"/>
      <c r="D36" s="623"/>
      <c r="E36" s="624"/>
      <c r="F36" s="610" t="s">
        <v>541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543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533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535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80"/>
      <c r="B40" s="681"/>
      <c r="C40" s="681"/>
      <c r="D40" s="681"/>
      <c r="E40" s="682"/>
      <c r="F40" s="674" t="s">
        <v>1205</v>
      </c>
      <c r="G40" s="675"/>
      <c r="H40" s="675"/>
      <c r="I40" s="675"/>
      <c r="J40" s="675"/>
      <c r="K40" s="675"/>
      <c r="L40" s="675"/>
      <c r="M40" s="675"/>
      <c r="N40" s="675"/>
      <c r="O40" s="675"/>
      <c r="P40" s="675"/>
      <c r="Q40" s="686"/>
      <c r="R40" s="683"/>
      <c r="S40" s="684"/>
      <c r="T40" s="685"/>
      <c r="U40" s="693"/>
      <c r="V40" s="694"/>
      <c r="W40" s="694"/>
      <c r="X40" s="694"/>
      <c r="Y40" s="694"/>
      <c r="Z40" s="694"/>
      <c r="AA40" s="694"/>
      <c r="AB40" s="695"/>
      <c r="AC40" s="677"/>
      <c r="AD40" s="678"/>
      <c r="AE40" s="678"/>
      <c r="AF40" s="678"/>
      <c r="AG40" s="678"/>
      <c r="AH40" s="678"/>
      <c r="AI40" s="678"/>
      <c r="AJ40" s="679"/>
      <c r="AK40" s="677"/>
      <c r="AL40" s="678"/>
      <c r="AM40" s="678"/>
      <c r="AN40" s="678"/>
      <c r="AO40" s="678"/>
      <c r="AP40" s="679"/>
      <c r="AQ40" s="677"/>
      <c r="AR40" s="678"/>
      <c r="AS40" s="678"/>
      <c r="AT40" s="678"/>
      <c r="AU40" s="678"/>
      <c r="AV40" s="679"/>
      <c r="AW40" s="674"/>
      <c r="AX40" s="675"/>
      <c r="AY40" s="675"/>
      <c r="AZ40" s="675"/>
      <c r="BA40" s="675"/>
      <c r="BB40" s="675"/>
      <c r="BC40" s="675"/>
      <c r="BD40" s="675"/>
      <c r="BE40" s="675"/>
      <c r="BF40" s="675"/>
      <c r="BG40" s="675"/>
      <c r="BH40" s="676"/>
    </row>
    <row r="41" spans="1:60" ht="11.25" customHeight="1">
      <c r="A41" s="619" t="s">
        <v>547</v>
      </c>
      <c r="B41" s="620"/>
      <c r="C41" s="620"/>
      <c r="D41" s="620"/>
      <c r="E41" s="621"/>
      <c r="F41" s="625" t="s">
        <v>548</v>
      </c>
      <c r="G41" s="626"/>
      <c r="H41" s="626"/>
      <c r="I41" s="626"/>
      <c r="J41" s="626"/>
      <c r="K41" s="626"/>
      <c r="L41" s="626"/>
      <c r="M41" s="626"/>
      <c r="N41" s="626"/>
      <c r="O41" s="626"/>
      <c r="P41" s="626"/>
      <c r="Q41" s="627"/>
      <c r="R41" s="628">
        <v>2</v>
      </c>
      <c r="S41" s="629"/>
      <c r="T41" s="630"/>
      <c r="U41" s="687">
        <v>2000000000</v>
      </c>
      <c r="V41" s="688"/>
      <c r="W41" s="688"/>
      <c r="X41" s="688"/>
      <c r="Y41" s="688"/>
      <c r="Z41" s="688"/>
      <c r="AA41" s="688"/>
      <c r="AB41" s="689"/>
      <c r="AC41" s="634">
        <f>R41*U41</f>
        <v>4000000000</v>
      </c>
      <c r="AD41" s="635"/>
      <c r="AE41" s="635"/>
      <c r="AF41" s="635"/>
      <c r="AG41" s="635"/>
      <c r="AH41" s="635"/>
      <c r="AI41" s="635"/>
      <c r="AJ41" s="636"/>
      <c r="AK41" s="634"/>
      <c r="AL41" s="635"/>
      <c r="AM41" s="635"/>
      <c r="AN41" s="635"/>
      <c r="AO41" s="635"/>
      <c r="AP41" s="636"/>
      <c r="AQ41" s="634">
        <f>R41*AK41</f>
        <v>0</v>
      </c>
      <c r="AR41" s="635"/>
      <c r="AS41" s="635"/>
      <c r="AT41" s="635"/>
      <c r="AU41" s="635"/>
      <c r="AV41" s="636"/>
      <c r="AW41" s="640"/>
      <c r="AX41" s="641"/>
      <c r="AY41" s="641"/>
      <c r="AZ41" s="641"/>
      <c r="BA41" s="641"/>
      <c r="BB41" s="641"/>
      <c r="BC41" s="641"/>
      <c r="BD41" s="641"/>
      <c r="BE41" s="641"/>
      <c r="BF41" s="641"/>
      <c r="BG41" s="641"/>
      <c r="BH41" s="642"/>
    </row>
    <row r="42" spans="1:60" ht="11.65" customHeight="1">
      <c r="A42" s="622"/>
      <c r="B42" s="623"/>
      <c r="C42" s="623"/>
      <c r="D42" s="623"/>
      <c r="E42" s="624"/>
      <c r="F42" s="610" t="s">
        <v>546</v>
      </c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2"/>
      <c r="R42" s="631"/>
      <c r="S42" s="632"/>
      <c r="T42" s="633"/>
      <c r="U42" s="690"/>
      <c r="V42" s="691"/>
      <c r="W42" s="691"/>
      <c r="X42" s="691"/>
      <c r="Y42" s="691"/>
      <c r="Z42" s="691"/>
      <c r="AA42" s="691"/>
      <c r="AB42" s="692"/>
      <c r="AC42" s="637"/>
      <c r="AD42" s="638"/>
      <c r="AE42" s="638"/>
      <c r="AF42" s="638"/>
      <c r="AG42" s="638"/>
      <c r="AH42" s="638"/>
      <c r="AI42" s="638"/>
      <c r="AJ42" s="639"/>
      <c r="AK42" s="637"/>
      <c r="AL42" s="638"/>
      <c r="AM42" s="638"/>
      <c r="AN42" s="638"/>
      <c r="AO42" s="638"/>
      <c r="AP42" s="639"/>
      <c r="AQ42" s="637"/>
      <c r="AR42" s="638"/>
      <c r="AS42" s="638"/>
      <c r="AT42" s="638"/>
      <c r="AU42" s="638"/>
      <c r="AV42" s="639"/>
      <c r="AW42" s="610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43"/>
    </row>
    <row r="43" spans="1:60" ht="11.65" customHeight="1">
      <c r="A43" s="622"/>
      <c r="B43" s="623"/>
      <c r="C43" s="623"/>
      <c r="D43" s="623"/>
      <c r="E43" s="624"/>
      <c r="F43" s="610" t="s">
        <v>545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544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533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534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90"/>
      <c r="V46" s="691"/>
      <c r="W46" s="691"/>
      <c r="X46" s="691"/>
      <c r="Y46" s="691"/>
      <c r="Z46" s="691"/>
      <c r="AA46" s="691"/>
      <c r="AB46" s="692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535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90"/>
      <c r="V47" s="691"/>
      <c r="W47" s="691"/>
      <c r="X47" s="691"/>
      <c r="Y47" s="691"/>
      <c r="Z47" s="691"/>
      <c r="AA47" s="691"/>
      <c r="AB47" s="692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80"/>
      <c r="B48" s="681"/>
      <c r="C48" s="681"/>
      <c r="D48" s="681"/>
      <c r="E48" s="682"/>
      <c r="F48" s="674" t="s">
        <v>1205</v>
      </c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86"/>
      <c r="R48" s="683"/>
      <c r="S48" s="684"/>
      <c r="T48" s="685"/>
      <c r="U48" s="693"/>
      <c r="V48" s="694"/>
      <c r="W48" s="694"/>
      <c r="X48" s="694"/>
      <c r="Y48" s="694"/>
      <c r="Z48" s="694"/>
      <c r="AA48" s="694"/>
      <c r="AB48" s="695"/>
      <c r="AC48" s="677"/>
      <c r="AD48" s="678"/>
      <c r="AE48" s="678"/>
      <c r="AF48" s="678"/>
      <c r="AG48" s="678"/>
      <c r="AH48" s="678"/>
      <c r="AI48" s="678"/>
      <c r="AJ48" s="679"/>
      <c r="AK48" s="677"/>
      <c r="AL48" s="678"/>
      <c r="AM48" s="678"/>
      <c r="AN48" s="678"/>
      <c r="AO48" s="678"/>
      <c r="AP48" s="679"/>
      <c r="AQ48" s="677"/>
      <c r="AR48" s="678"/>
      <c r="AS48" s="678"/>
      <c r="AT48" s="678"/>
      <c r="AU48" s="678"/>
      <c r="AV48" s="679"/>
      <c r="AW48" s="674"/>
      <c r="AX48" s="675"/>
      <c r="AY48" s="675"/>
      <c r="AZ48" s="675"/>
      <c r="BA48" s="675"/>
      <c r="BB48" s="675"/>
      <c r="BC48" s="675"/>
      <c r="BD48" s="675"/>
      <c r="BE48" s="675"/>
      <c r="BF48" s="675"/>
      <c r="BG48" s="675"/>
      <c r="BH48" s="676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3">
    <mergeCell ref="AK41:AP48"/>
    <mergeCell ref="AQ41:AV48"/>
    <mergeCell ref="AW41:BH48"/>
    <mergeCell ref="F41:Q41"/>
    <mergeCell ref="F42:Q42"/>
    <mergeCell ref="F47:Q47"/>
    <mergeCell ref="F48:Q48"/>
    <mergeCell ref="F43:Q43"/>
    <mergeCell ref="U41:AB48"/>
    <mergeCell ref="AC41:AJ48"/>
    <mergeCell ref="R34:T40"/>
    <mergeCell ref="F35:Q35"/>
    <mergeCell ref="A34:E40"/>
    <mergeCell ref="F34:Q34"/>
    <mergeCell ref="F36:Q36"/>
    <mergeCell ref="F37:Q37"/>
    <mergeCell ref="F38:Q38"/>
    <mergeCell ref="F39:Q39"/>
    <mergeCell ref="F40:Q40"/>
    <mergeCell ref="A41:E48"/>
    <mergeCell ref="R41:T48"/>
    <mergeCell ref="F44:Q44"/>
    <mergeCell ref="F45:Q45"/>
    <mergeCell ref="F46:Q46"/>
    <mergeCell ref="AC27:AJ33"/>
    <mergeCell ref="U34:AB40"/>
    <mergeCell ref="AC34:AJ40"/>
    <mergeCell ref="AQ27:AV33"/>
    <mergeCell ref="AW27:BH33"/>
    <mergeCell ref="AK27:AP33"/>
    <mergeCell ref="AK34:AP40"/>
    <mergeCell ref="AQ34:AV40"/>
    <mergeCell ref="AW34:BH40"/>
    <mergeCell ref="F25:Q25"/>
    <mergeCell ref="A27:E33"/>
    <mergeCell ref="F27:Q27"/>
    <mergeCell ref="R27:T33"/>
    <mergeCell ref="U27:AB33"/>
    <mergeCell ref="F28:Q28"/>
    <mergeCell ref="F29:Q29"/>
    <mergeCell ref="F30:Q30"/>
    <mergeCell ref="F31:Q31"/>
    <mergeCell ref="F32:Q32"/>
    <mergeCell ref="F33:Q33"/>
    <mergeCell ref="A10:M11"/>
    <mergeCell ref="F26:Q26"/>
    <mergeCell ref="AW16:BH18"/>
    <mergeCell ref="A19:E26"/>
    <mergeCell ref="F19:Q19"/>
    <mergeCell ref="R19:T26"/>
    <mergeCell ref="U19:AB26"/>
    <mergeCell ref="AC19:AJ26"/>
    <mergeCell ref="AK19:AP26"/>
    <mergeCell ref="AQ19:AV26"/>
    <mergeCell ref="AW19:BH26"/>
    <mergeCell ref="F20:Q20"/>
    <mergeCell ref="F21:Q21"/>
    <mergeCell ref="F22:Q22"/>
    <mergeCell ref="F23:Q23"/>
    <mergeCell ref="F24:Q24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BH51"/>
  <sheetViews>
    <sheetView view="pageBreakPreview" topLeftCell="A16" zoomScale="115" zoomScaleNormal="115" zoomScaleSheetLayoutView="115" workbookViewId="0">
      <selection activeCell="U35" sqref="U35:AB4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791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550</v>
      </c>
      <c r="B19" s="620"/>
      <c r="C19" s="620"/>
      <c r="D19" s="620"/>
      <c r="E19" s="621"/>
      <c r="F19" s="625" t="s">
        <v>549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87">
        <v>2200000000</v>
      </c>
      <c r="V19" s="688"/>
      <c r="W19" s="688"/>
      <c r="X19" s="688"/>
      <c r="Y19" s="688"/>
      <c r="Z19" s="688"/>
      <c r="AA19" s="688"/>
      <c r="AB19" s="689"/>
      <c r="AC19" s="634">
        <f>R19*U19</f>
        <v>4400000000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546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541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551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533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534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535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80"/>
      <c r="B26" s="681"/>
      <c r="C26" s="681"/>
      <c r="D26" s="681"/>
      <c r="E26" s="682"/>
      <c r="F26" s="674" t="s">
        <v>1205</v>
      </c>
      <c r="G26" s="675"/>
      <c r="H26" s="675"/>
      <c r="I26" s="675"/>
      <c r="J26" s="675"/>
      <c r="K26" s="675"/>
      <c r="L26" s="675"/>
      <c r="M26" s="675"/>
      <c r="N26" s="675"/>
      <c r="O26" s="675"/>
      <c r="P26" s="675"/>
      <c r="Q26" s="686"/>
      <c r="R26" s="683"/>
      <c r="S26" s="684"/>
      <c r="T26" s="685"/>
      <c r="U26" s="693"/>
      <c r="V26" s="694"/>
      <c r="W26" s="694"/>
      <c r="X26" s="694"/>
      <c r="Y26" s="694"/>
      <c r="Z26" s="694"/>
      <c r="AA26" s="694"/>
      <c r="AB26" s="695"/>
      <c r="AC26" s="677"/>
      <c r="AD26" s="678"/>
      <c r="AE26" s="678"/>
      <c r="AF26" s="678"/>
      <c r="AG26" s="678"/>
      <c r="AH26" s="678"/>
      <c r="AI26" s="678"/>
      <c r="AJ26" s="679"/>
      <c r="AK26" s="677"/>
      <c r="AL26" s="678"/>
      <c r="AM26" s="678"/>
      <c r="AN26" s="678"/>
      <c r="AO26" s="678"/>
      <c r="AP26" s="679"/>
      <c r="AQ26" s="677"/>
      <c r="AR26" s="678"/>
      <c r="AS26" s="678"/>
      <c r="AT26" s="678"/>
      <c r="AU26" s="678"/>
      <c r="AV26" s="679"/>
      <c r="AW26" s="674"/>
      <c r="AX26" s="675"/>
      <c r="AY26" s="675"/>
      <c r="AZ26" s="675"/>
      <c r="BA26" s="675"/>
      <c r="BB26" s="675"/>
      <c r="BC26" s="675"/>
      <c r="BD26" s="675"/>
      <c r="BE26" s="675"/>
      <c r="BF26" s="675"/>
      <c r="BG26" s="675"/>
      <c r="BH26" s="676"/>
    </row>
    <row r="27" spans="1:60" ht="11.25" customHeight="1">
      <c r="A27" s="619" t="s">
        <v>553</v>
      </c>
      <c r="B27" s="620"/>
      <c r="C27" s="620"/>
      <c r="D27" s="620"/>
      <c r="E27" s="621"/>
      <c r="F27" s="625" t="s">
        <v>552</v>
      </c>
      <c r="G27" s="626"/>
      <c r="H27" s="626"/>
      <c r="I27" s="626"/>
      <c r="J27" s="626"/>
      <c r="K27" s="626"/>
      <c r="L27" s="626"/>
      <c r="M27" s="626"/>
      <c r="N27" s="626"/>
      <c r="O27" s="626"/>
      <c r="P27" s="626"/>
      <c r="Q27" s="627"/>
      <c r="R27" s="628">
        <v>2</v>
      </c>
      <c r="S27" s="629"/>
      <c r="T27" s="630"/>
      <c r="U27" s="687">
        <v>2000000000</v>
      </c>
      <c r="V27" s="688"/>
      <c r="W27" s="688"/>
      <c r="X27" s="688"/>
      <c r="Y27" s="688"/>
      <c r="Z27" s="688"/>
      <c r="AA27" s="688"/>
      <c r="AB27" s="689"/>
      <c r="AC27" s="634">
        <f>R27*U27</f>
        <v>4000000000</v>
      </c>
      <c r="AD27" s="635"/>
      <c r="AE27" s="635"/>
      <c r="AF27" s="635"/>
      <c r="AG27" s="635"/>
      <c r="AH27" s="635"/>
      <c r="AI27" s="635"/>
      <c r="AJ27" s="636"/>
      <c r="AK27" s="634"/>
      <c r="AL27" s="635"/>
      <c r="AM27" s="635"/>
      <c r="AN27" s="635"/>
      <c r="AO27" s="635"/>
      <c r="AP27" s="636"/>
      <c r="AQ27" s="634">
        <f>R27*AK27</f>
        <v>0</v>
      </c>
      <c r="AR27" s="635"/>
      <c r="AS27" s="635"/>
      <c r="AT27" s="635"/>
      <c r="AU27" s="635"/>
      <c r="AV27" s="636"/>
      <c r="AW27" s="640"/>
      <c r="AX27" s="641"/>
      <c r="AY27" s="641"/>
      <c r="AZ27" s="641"/>
      <c r="BA27" s="641"/>
      <c r="BB27" s="641"/>
      <c r="BC27" s="641"/>
      <c r="BD27" s="641"/>
      <c r="BE27" s="641"/>
      <c r="BF27" s="641"/>
      <c r="BG27" s="641"/>
      <c r="BH27" s="642"/>
    </row>
    <row r="28" spans="1:60" ht="11.65" customHeight="1">
      <c r="A28" s="622"/>
      <c r="B28" s="623"/>
      <c r="C28" s="623"/>
      <c r="D28" s="623"/>
      <c r="E28" s="624"/>
      <c r="F28" s="610" t="s">
        <v>546</v>
      </c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2"/>
      <c r="R28" s="631"/>
      <c r="S28" s="632"/>
      <c r="T28" s="633"/>
      <c r="U28" s="690"/>
      <c r="V28" s="691"/>
      <c r="W28" s="691"/>
      <c r="X28" s="691"/>
      <c r="Y28" s="691"/>
      <c r="Z28" s="691"/>
      <c r="AA28" s="691"/>
      <c r="AB28" s="692"/>
      <c r="AC28" s="637"/>
      <c r="AD28" s="638"/>
      <c r="AE28" s="638"/>
      <c r="AF28" s="638"/>
      <c r="AG28" s="638"/>
      <c r="AH28" s="638"/>
      <c r="AI28" s="638"/>
      <c r="AJ28" s="639"/>
      <c r="AK28" s="637"/>
      <c r="AL28" s="638"/>
      <c r="AM28" s="638"/>
      <c r="AN28" s="638"/>
      <c r="AO28" s="638"/>
      <c r="AP28" s="639"/>
      <c r="AQ28" s="637"/>
      <c r="AR28" s="638"/>
      <c r="AS28" s="638"/>
      <c r="AT28" s="638"/>
      <c r="AU28" s="638"/>
      <c r="AV28" s="639"/>
      <c r="AW28" s="610"/>
      <c r="AX28" s="611"/>
      <c r="AY28" s="611"/>
      <c r="AZ28" s="611"/>
      <c r="BA28" s="611"/>
      <c r="BB28" s="611"/>
      <c r="BC28" s="611"/>
      <c r="BD28" s="611"/>
      <c r="BE28" s="611"/>
      <c r="BF28" s="611"/>
      <c r="BG28" s="611"/>
      <c r="BH28" s="643"/>
    </row>
    <row r="29" spans="1:60" ht="11.65" customHeight="1">
      <c r="A29" s="622"/>
      <c r="B29" s="623"/>
      <c r="C29" s="623"/>
      <c r="D29" s="623"/>
      <c r="E29" s="624"/>
      <c r="F29" s="610" t="s">
        <v>541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2"/>
      <c r="R29" s="631"/>
      <c r="S29" s="632"/>
      <c r="T29" s="633"/>
      <c r="U29" s="690"/>
      <c r="V29" s="691"/>
      <c r="W29" s="691"/>
      <c r="X29" s="691"/>
      <c r="Y29" s="691"/>
      <c r="Z29" s="691"/>
      <c r="AA29" s="691"/>
      <c r="AB29" s="692"/>
      <c r="AC29" s="637"/>
      <c r="AD29" s="638"/>
      <c r="AE29" s="638"/>
      <c r="AF29" s="638"/>
      <c r="AG29" s="638"/>
      <c r="AH29" s="638"/>
      <c r="AI29" s="638"/>
      <c r="AJ29" s="639"/>
      <c r="AK29" s="637"/>
      <c r="AL29" s="638"/>
      <c r="AM29" s="638"/>
      <c r="AN29" s="638"/>
      <c r="AO29" s="638"/>
      <c r="AP29" s="639"/>
      <c r="AQ29" s="637"/>
      <c r="AR29" s="638"/>
      <c r="AS29" s="638"/>
      <c r="AT29" s="638"/>
      <c r="AU29" s="638"/>
      <c r="AV29" s="639"/>
      <c r="AW29" s="610"/>
      <c r="AX29" s="611"/>
      <c r="AY29" s="611"/>
      <c r="AZ29" s="611"/>
      <c r="BA29" s="611"/>
      <c r="BB29" s="611"/>
      <c r="BC29" s="611"/>
      <c r="BD29" s="611"/>
      <c r="BE29" s="611"/>
      <c r="BF29" s="611"/>
      <c r="BG29" s="611"/>
      <c r="BH29" s="643"/>
    </row>
    <row r="30" spans="1:60" ht="11.65" customHeight="1">
      <c r="A30" s="622"/>
      <c r="B30" s="623"/>
      <c r="C30" s="623"/>
      <c r="D30" s="623"/>
      <c r="E30" s="624"/>
      <c r="F30" s="610" t="s">
        <v>554</v>
      </c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2"/>
      <c r="R30" s="631"/>
      <c r="S30" s="632"/>
      <c r="T30" s="633"/>
      <c r="U30" s="690"/>
      <c r="V30" s="691"/>
      <c r="W30" s="691"/>
      <c r="X30" s="691"/>
      <c r="Y30" s="691"/>
      <c r="Z30" s="691"/>
      <c r="AA30" s="691"/>
      <c r="AB30" s="692"/>
      <c r="AC30" s="637"/>
      <c r="AD30" s="638"/>
      <c r="AE30" s="638"/>
      <c r="AF30" s="638"/>
      <c r="AG30" s="638"/>
      <c r="AH30" s="638"/>
      <c r="AI30" s="638"/>
      <c r="AJ30" s="639"/>
      <c r="AK30" s="637"/>
      <c r="AL30" s="638"/>
      <c r="AM30" s="638"/>
      <c r="AN30" s="638"/>
      <c r="AO30" s="638"/>
      <c r="AP30" s="639"/>
      <c r="AQ30" s="637"/>
      <c r="AR30" s="638"/>
      <c r="AS30" s="638"/>
      <c r="AT30" s="638"/>
      <c r="AU30" s="638"/>
      <c r="AV30" s="639"/>
      <c r="AW30" s="610"/>
      <c r="AX30" s="611"/>
      <c r="AY30" s="611"/>
      <c r="AZ30" s="611"/>
      <c r="BA30" s="611"/>
      <c r="BB30" s="611"/>
      <c r="BC30" s="611"/>
      <c r="BD30" s="611"/>
      <c r="BE30" s="611"/>
      <c r="BF30" s="611"/>
      <c r="BG30" s="611"/>
      <c r="BH30" s="643"/>
    </row>
    <row r="31" spans="1:60" ht="11.65" customHeight="1">
      <c r="A31" s="622"/>
      <c r="B31" s="623"/>
      <c r="C31" s="623"/>
      <c r="D31" s="623"/>
      <c r="E31" s="624"/>
      <c r="F31" s="610" t="s">
        <v>533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2"/>
      <c r="R31" s="631"/>
      <c r="S31" s="632"/>
      <c r="T31" s="633"/>
      <c r="U31" s="690"/>
      <c r="V31" s="691"/>
      <c r="W31" s="691"/>
      <c r="X31" s="691"/>
      <c r="Y31" s="691"/>
      <c r="Z31" s="691"/>
      <c r="AA31" s="691"/>
      <c r="AB31" s="692"/>
      <c r="AC31" s="637"/>
      <c r="AD31" s="638"/>
      <c r="AE31" s="638"/>
      <c r="AF31" s="638"/>
      <c r="AG31" s="638"/>
      <c r="AH31" s="638"/>
      <c r="AI31" s="638"/>
      <c r="AJ31" s="639"/>
      <c r="AK31" s="637"/>
      <c r="AL31" s="638"/>
      <c r="AM31" s="638"/>
      <c r="AN31" s="638"/>
      <c r="AO31" s="638"/>
      <c r="AP31" s="639"/>
      <c r="AQ31" s="637"/>
      <c r="AR31" s="638"/>
      <c r="AS31" s="638"/>
      <c r="AT31" s="638"/>
      <c r="AU31" s="638"/>
      <c r="AV31" s="639"/>
      <c r="AW31" s="610"/>
      <c r="AX31" s="611"/>
      <c r="AY31" s="611"/>
      <c r="AZ31" s="611"/>
      <c r="BA31" s="611"/>
      <c r="BB31" s="611"/>
      <c r="BC31" s="611"/>
      <c r="BD31" s="611"/>
      <c r="BE31" s="611"/>
      <c r="BF31" s="611"/>
      <c r="BG31" s="611"/>
      <c r="BH31" s="643"/>
    </row>
    <row r="32" spans="1:60" ht="11.65" customHeight="1">
      <c r="A32" s="622"/>
      <c r="B32" s="623"/>
      <c r="C32" s="623"/>
      <c r="D32" s="623"/>
      <c r="E32" s="624"/>
      <c r="F32" s="610" t="s">
        <v>534</v>
      </c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2"/>
      <c r="R32" s="631"/>
      <c r="S32" s="632"/>
      <c r="T32" s="633"/>
      <c r="U32" s="690"/>
      <c r="V32" s="691"/>
      <c r="W32" s="691"/>
      <c r="X32" s="691"/>
      <c r="Y32" s="691"/>
      <c r="Z32" s="691"/>
      <c r="AA32" s="691"/>
      <c r="AB32" s="692"/>
      <c r="AC32" s="637"/>
      <c r="AD32" s="638"/>
      <c r="AE32" s="638"/>
      <c r="AF32" s="638"/>
      <c r="AG32" s="638"/>
      <c r="AH32" s="638"/>
      <c r="AI32" s="638"/>
      <c r="AJ32" s="639"/>
      <c r="AK32" s="637"/>
      <c r="AL32" s="638"/>
      <c r="AM32" s="638"/>
      <c r="AN32" s="638"/>
      <c r="AO32" s="638"/>
      <c r="AP32" s="639"/>
      <c r="AQ32" s="637"/>
      <c r="AR32" s="638"/>
      <c r="AS32" s="638"/>
      <c r="AT32" s="638"/>
      <c r="AU32" s="638"/>
      <c r="AV32" s="639"/>
      <c r="AW32" s="610"/>
      <c r="AX32" s="611"/>
      <c r="AY32" s="611"/>
      <c r="AZ32" s="611"/>
      <c r="BA32" s="611"/>
      <c r="BB32" s="611"/>
      <c r="BC32" s="611"/>
      <c r="BD32" s="611"/>
      <c r="BE32" s="611"/>
      <c r="BF32" s="611"/>
      <c r="BG32" s="611"/>
      <c r="BH32" s="643"/>
    </row>
    <row r="33" spans="1:60" ht="11.65" customHeight="1">
      <c r="A33" s="622"/>
      <c r="B33" s="623"/>
      <c r="C33" s="623"/>
      <c r="D33" s="623"/>
      <c r="E33" s="624"/>
      <c r="F33" s="610" t="s">
        <v>535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2"/>
      <c r="R33" s="631"/>
      <c r="S33" s="632"/>
      <c r="T33" s="633"/>
      <c r="U33" s="690"/>
      <c r="V33" s="691"/>
      <c r="W33" s="691"/>
      <c r="X33" s="691"/>
      <c r="Y33" s="691"/>
      <c r="Z33" s="691"/>
      <c r="AA33" s="691"/>
      <c r="AB33" s="692"/>
      <c r="AC33" s="637"/>
      <c r="AD33" s="638"/>
      <c r="AE33" s="638"/>
      <c r="AF33" s="638"/>
      <c r="AG33" s="638"/>
      <c r="AH33" s="638"/>
      <c r="AI33" s="638"/>
      <c r="AJ33" s="639"/>
      <c r="AK33" s="637"/>
      <c r="AL33" s="638"/>
      <c r="AM33" s="638"/>
      <c r="AN33" s="638"/>
      <c r="AO33" s="638"/>
      <c r="AP33" s="639"/>
      <c r="AQ33" s="637"/>
      <c r="AR33" s="638"/>
      <c r="AS33" s="638"/>
      <c r="AT33" s="638"/>
      <c r="AU33" s="638"/>
      <c r="AV33" s="639"/>
      <c r="AW33" s="610"/>
      <c r="AX33" s="611"/>
      <c r="AY33" s="611"/>
      <c r="AZ33" s="611"/>
      <c r="BA33" s="611"/>
      <c r="BB33" s="611"/>
      <c r="BC33" s="611"/>
      <c r="BD33" s="611"/>
      <c r="BE33" s="611"/>
      <c r="BF33" s="611"/>
      <c r="BG33" s="611"/>
      <c r="BH33" s="643"/>
    </row>
    <row r="34" spans="1:60" ht="11.65" customHeight="1">
      <c r="A34" s="680"/>
      <c r="B34" s="681"/>
      <c r="C34" s="681"/>
      <c r="D34" s="681"/>
      <c r="E34" s="682"/>
      <c r="F34" s="674" t="s">
        <v>1205</v>
      </c>
      <c r="G34" s="675"/>
      <c r="H34" s="675"/>
      <c r="I34" s="675"/>
      <c r="J34" s="675"/>
      <c r="K34" s="675"/>
      <c r="L34" s="675"/>
      <c r="M34" s="675"/>
      <c r="N34" s="675"/>
      <c r="O34" s="675"/>
      <c r="P34" s="675"/>
      <c r="Q34" s="686"/>
      <c r="R34" s="683"/>
      <c r="S34" s="684"/>
      <c r="T34" s="685"/>
      <c r="U34" s="693"/>
      <c r="V34" s="694"/>
      <c r="W34" s="694"/>
      <c r="X34" s="694"/>
      <c r="Y34" s="694"/>
      <c r="Z34" s="694"/>
      <c r="AA34" s="694"/>
      <c r="AB34" s="695"/>
      <c r="AC34" s="677"/>
      <c r="AD34" s="678"/>
      <c r="AE34" s="678"/>
      <c r="AF34" s="678"/>
      <c r="AG34" s="678"/>
      <c r="AH34" s="678"/>
      <c r="AI34" s="678"/>
      <c r="AJ34" s="679"/>
      <c r="AK34" s="677"/>
      <c r="AL34" s="678"/>
      <c r="AM34" s="678"/>
      <c r="AN34" s="678"/>
      <c r="AO34" s="678"/>
      <c r="AP34" s="679"/>
      <c r="AQ34" s="677"/>
      <c r="AR34" s="678"/>
      <c r="AS34" s="678"/>
      <c r="AT34" s="678"/>
      <c r="AU34" s="678"/>
      <c r="AV34" s="679"/>
      <c r="AW34" s="674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6"/>
    </row>
    <row r="35" spans="1:60" ht="11.25" customHeight="1">
      <c r="A35" s="619" t="s">
        <v>555</v>
      </c>
      <c r="B35" s="620"/>
      <c r="C35" s="620"/>
      <c r="D35" s="620"/>
      <c r="E35" s="621"/>
      <c r="F35" s="625" t="s">
        <v>556</v>
      </c>
      <c r="G35" s="626"/>
      <c r="H35" s="626"/>
      <c r="I35" s="626"/>
      <c r="J35" s="626"/>
      <c r="K35" s="626"/>
      <c r="L35" s="626"/>
      <c r="M35" s="626"/>
      <c r="N35" s="626"/>
      <c r="O35" s="626"/>
      <c r="P35" s="626"/>
      <c r="Q35" s="627"/>
      <c r="R35" s="628">
        <v>1</v>
      </c>
      <c r="S35" s="629"/>
      <c r="T35" s="630"/>
      <c r="U35" s="687">
        <v>950000000</v>
      </c>
      <c r="V35" s="688"/>
      <c r="W35" s="688"/>
      <c r="X35" s="688"/>
      <c r="Y35" s="688"/>
      <c r="Z35" s="688"/>
      <c r="AA35" s="688"/>
      <c r="AB35" s="689"/>
      <c r="AC35" s="634">
        <f>R35*U35</f>
        <v>950000000</v>
      </c>
      <c r="AD35" s="635"/>
      <c r="AE35" s="635"/>
      <c r="AF35" s="635"/>
      <c r="AG35" s="635"/>
      <c r="AH35" s="635"/>
      <c r="AI35" s="635"/>
      <c r="AJ35" s="636"/>
      <c r="AK35" s="634"/>
      <c r="AL35" s="635"/>
      <c r="AM35" s="635"/>
      <c r="AN35" s="635"/>
      <c r="AO35" s="635"/>
      <c r="AP35" s="636"/>
      <c r="AQ35" s="634">
        <f>R35*AK35</f>
        <v>0</v>
      </c>
      <c r="AR35" s="635"/>
      <c r="AS35" s="635"/>
      <c r="AT35" s="635"/>
      <c r="AU35" s="635"/>
      <c r="AV35" s="636"/>
      <c r="AW35" s="640"/>
      <c r="AX35" s="641"/>
      <c r="AY35" s="641"/>
      <c r="AZ35" s="641"/>
      <c r="BA35" s="641"/>
      <c r="BB35" s="641"/>
      <c r="BC35" s="641"/>
      <c r="BD35" s="641"/>
      <c r="BE35" s="641"/>
      <c r="BF35" s="641"/>
      <c r="BG35" s="641"/>
      <c r="BH35" s="642"/>
    </row>
    <row r="36" spans="1:60" ht="11.65" customHeight="1">
      <c r="A36" s="622"/>
      <c r="B36" s="623"/>
      <c r="C36" s="623"/>
      <c r="D36" s="623"/>
      <c r="E36" s="624"/>
      <c r="F36" s="610" t="s">
        <v>546</v>
      </c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2"/>
      <c r="R36" s="631"/>
      <c r="S36" s="632"/>
      <c r="T36" s="633"/>
      <c r="U36" s="690"/>
      <c r="V36" s="691"/>
      <c r="W36" s="691"/>
      <c r="X36" s="691"/>
      <c r="Y36" s="691"/>
      <c r="Z36" s="691"/>
      <c r="AA36" s="691"/>
      <c r="AB36" s="692"/>
      <c r="AC36" s="637"/>
      <c r="AD36" s="638"/>
      <c r="AE36" s="638"/>
      <c r="AF36" s="638"/>
      <c r="AG36" s="638"/>
      <c r="AH36" s="638"/>
      <c r="AI36" s="638"/>
      <c r="AJ36" s="639"/>
      <c r="AK36" s="637"/>
      <c r="AL36" s="638"/>
      <c r="AM36" s="638"/>
      <c r="AN36" s="638"/>
      <c r="AO36" s="638"/>
      <c r="AP36" s="639"/>
      <c r="AQ36" s="637"/>
      <c r="AR36" s="638"/>
      <c r="AS36" s="638"/>
      <c r="AT36" s="638"/>
      <c r="AU36" s="638"/>
      <c r="AV36" s="639"/>
      <c r="AW36" s="610"/>
      <c r="AX36" s="611"/>
      <c r="AY36" s="611"/>
      <c r="AZ36" s="611"/>
      <c r="BA36" s="611"/>
      <c r="BB36" s="611"/>
      <c r="BC36" s="611"/>
      <c r="BD36" s="611"/>
      <c r="BE36" s="611"/>
      <c r="BF36" s="611"/>
      <c r="BG36" s="611"/>
      <c r="BH36" s="643"/>
    </row>
    <row r="37" spans="1:60" ht="11.65" customHeight="1">
      <c r="A37" s="622"/>
      <c r="B37" s="623"/>
      <c r="C37" s="623"/>
      <c r="D37" s="623"/>
      <c r="E37" s="624"/>
      <c r="F37" s="610" t="s">
        <v>531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2"/>
      <c r="R37" s="631"/>
      <c r="S37" s="632"/>
      <c r="T37" s="633"/>
      <c r="U37" s="690"/>
      <c r="V37" s="691"/>
      <c r="W37" s="691"/>
      <c r="X37" s="691"/>
      <c r="Y37" s="691"/>
      <c r="Z37" s="691"/>
      <c r="AA37" s="691"/>
      <c r="AB37" s="692"/>
      <c r="AC37" s="637"/>
      <c r="AD37" s="638"/>
      <c r="AE37" s="638"/>
      <c r="AF37" s="638"/>
      <c r="AG37" s="638"/>
      <c r="AH37" s="638"/>
      <c r="AI37" s="638"/>
      <c r="AJ37" s="639"/>
      <c r="AK37" s="637"/>
      <c r="AL37" s="638"/>
      <c r="AM37" s="638"/>
      <c r="AN37" s="638"/>
      <c r="AO37" s="638"/>
      <c r="AP37" s="639"/>
      <c r="AQ37" s="637"/>
      <c r="AR37" s="638"/>
      <c r="AS37" s="638"/>
      <c r="AT37" s="638"/>
      <c r="AU37" s="638"/>
      <c r="AV37" s="639"/>
      <c r="AW37" s="610"/>
      <c r="AX37" s="611"/>
      <c r="AY37" s="611"/>
      <c r="AZ37" s="611"/>
      <c r="BA37" s="611"/>
      <c r="BB37" s="611"/>
      <c r="BC37" s="611"/>
      <c r="BD37" s="611"/>
      <c r="BE37" s="611"/>
      <c r="BF37" s="611"/>
      <c r="BG37" s="611"/>
      <c r="BH37" s="643"/>
    </row>
    <row r="38" spans="1:60" ht="11.65" customHeight="1">
      <c r="A38" s="622"/>
      <c r="B38" s="623"/>
      <c r="C38" s="623"/>
      <c r="D38" s="623"/>
      <c r="E38" s="624"/>
      <c r="F38" s="610" t="s">
        <v>557</v>
      </c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2"/>
      <c r="R38" s="631"/>
      <c r="S38" s="632"/>
      <c r="T38" s="633"/>
      <c r="U38" s="690"/>
      <c r="V38" s="691"/>
      <c r="W38" s="691"/>
      <c r="X38" s="691"/>
      <c r="Y38" s="691"/>
      <c r="Z38" s="691"/>
      <c r="AA38" s="691"/>
      <c r="AB38" s="692"/>
      <c r="AC38" s="637"/>
      <c r="AD38" s="638"/>
      <c r="AE38" s="638"/>
      <c r="AF38" s="638"/>
      <c r="AG38" s="638"/>
      <c r="AH38" s="638"/>
      <c r="AI38" s="638"/>
      <c r="AJ38" s="639"/>
      <c r="AK38" s="637"/>
      <c r="AL38" s="638"/>
      <c r="AM38" s="638"/>
      <c r="AN38" s="638"/>
      <c r="AO38" s="638"/>
      <c r="AP38" s="639"/>
      <c r="AQ38" s="637"/>
      <c r="AR38" s="638"/>
      <c r="AS38" s="638"/>
      <c r="AT38" s="638"/>
      <c r="AU38" s="638"/>
      <c r="AV38" s="639"/>
      <c r="AW38" s="610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43"/>
    </row>
    <row r="39" spans="1:60" ht="11.65" customHeight="1">
      <c r="A39" s="622"/>
      <c r="B39" s="623"/>
      <c r="C39" s="623"/>
      <c r="D39" s="623"/>
      <c r="E39" s="624"/>
      <c r="F39" s="610" t="s">
        <v>533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2"/>
      <c r="R39" s="631"/>
      <c r="S39" s="632"/>
      <c r="T39" s="633"/>
      <c r="U39" s="690"/>
      <c r="V39" s="691"/>
      <c r="W39" s="691"/>
      <c r="X39" s="691"/>
      <c r="Y39" s="691"/>
      <c r="Z39" s="691"/>
      <c r="AA39" s="691"/>
      <c r="AB39" s="692"/>
      <c r="AC39" s="637"/>
      <c r="AD39" s="638"/>
      <c r="AE39" s="638"/>
      <c r="AF39" s="638"/>
      <c r="AG39" s="638"/>
      <c r="AH39" s="638"/>
      <c r="AI39" s="638"/>
      <c r="AJ39" s="639"/>
      <c r="AK39" s="637"/>
      <c r="AL39" s="638"/>
      <c r="AM39" s="638"/>
      <c r="AN39" s="638"/>
      <c r="AO39" s="638"/>
      <c r="AP39" s="639"/>
      <c r="AQ39" s="637"/>
      <c r="AR39" s="638"/>
      <c r="AS39" s="638"/>
      <c r="AT39" s="638"/>
      <c r="AU39" s="638"/>
      <c r="AV39" s="639"/>
      <c r="AW39" s="610"/>
      <c r="AX39" s="611"/>
      <c r="AY39" s="611"/>
      <c r="AZ39" s="611"/>
      <c r="BA39" s="611"/>
      <c r="BB39" s="611"/>
      <c r="BC39" s="611"/>
      <c r="BD39" s="611"/>
      <c r="BE39" s="611"/>
      <c r="BF39" s="611"/>
      <c r="BG39" s="611"/>
      <c r="BH39" s="643"/>
    </row>
    <row r="40" spans="1:60" ht="11.65" customHeight="1">
      <c r="A40" s="622"/>
      <c r="B40" s="623"/>
      <c r="C40" s="623"/>
      <c r="D40" s="623"/>
      <c r="E40" s="624"/>
      <c r="F40" s="610" t="s">
        <v>535</v>
      </c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2"/>
      <c r="R40" s="631"/>
      <c r="S40" s="632"/>
      <c r="T40" s="633"/>
      <c r="U40" s="690"/>
      <c r="V40" s="691"/>
      <c r="W40" s="691"/>
      <c r="X40" s="691"/>
      <c r="Y40" s="691"/>
      <c r="Z40" s="691"/>
      <c r="AA40" s="691"/>
      <c r="AB40" s="692"/>
      <c r="AC40" s="637"/>
      <c r="AD40" s="638"/>
      <c r="AE40" s="638"/>
      <c r="AF40" s="638"/>
      <c r="AG40" s="638"/>
      <c r="AH40" s="638"/>
      <c r="AI40" s="638"/>
      <c r="AJ40" s="639"/>
      <c r="AK40" s="637"/>
      <c r="AL40" s="638"/>
      <c r="AM40" s="638"/>
      <c r="AN40" s="638"/>
      <c r="AO40" s="638"/>
      <c r="AP40" s="639"/>
      <c r="AQ40" s="637"/>
      <c r="AR40" s="638"/>
      <c r="AS40" s="638"/>
      <c r="AT40" s="638"/>
      <c r="AU40" s="638"/>
      <c r="AV40" s="639"/>
      <c r="AW40" s="610"/>
      <c r="AX40" s="611"/>
      <c r="AY40" s="611"/>
      <c r="AZ40" s="611"/>
      <c r="BA40" s="611"/>
      <c r="BB40" s="611"/>
      <c r="BC40" s="611"/>
      <c r="BD40" s="611"/>
      <c r="BE40" s="611"/>
      <c r="BF40" s="611"/>
      <c r="BG40" s="611"/>
      <c r="BH40" s="643"/>
    </row>
    <row r="41" spans="1:60" ht="11.65" customHeight="1">
      <c r="A41" s="680"/>
      <c r="B41" s="681"/>
      <c r="C41" s="681"/>
      <c r="D41" s="681"/>
      <c r="E41" s="682"/>
      <c r="F41" s="674" t="s">
        <v>1205</v>
      </c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86"/>
      <c r="R41" s="683"/>
      <c r="S41" s="684"/>
      <c r="T41" s="685"/>
      <c r="U41" s="693"/>
      <c r="V41" s="694"/>
      <c r="W41" s="694"/>
      <c r="X41" s="694"/>
      <c r="Y41" s="694"/>
      <c r="Z41" s="694"/>
      <c r="AA41" s="694"/>
      <c r="AB41" s="695"/>
      <c r="AC41" s="677"/>
      <c r="AD41" s="678"/>
      <c r="AE41" s="678"/>
      <c r="AF41" s="678"/>
      <c r="AG41" s="678"/>
      <c r="AH41" s="678"/>
      <c r="AI41" s="678"/>
      <c r="AJ41" s="679"/>
      <c r="AK41" s="677"/>
      <c r="AL41" s="678"/>
      <c r="AM41" s="678"/>
      <c r="AN41" s="678"/>
      <c r="AO41" s="678"/>
      <c r="AP41" s="679"/>
      <c r="AQ41" s="677"/>
      <c r="AR41" s="678"/>
      <c r="AS41" s="678"/>
      <c r="AT41" s="678"/>
      <c r="AU41" s="678"/>
      <c r="AV41" s="679"/>
      <c r="AW41" s="674"/>
      <c r="AX41" s="675"/>
      <c r="AY41" s="675"/>
      <c r="AZ41" s="675"/>
      <c r="BA41" s="675"/>
      <c r="BB41" s="675"/>
      <c r="BC41" s="675"/>
      <c r="BD41" s="675"/>
      <c r="BE41" s="675"/>
      <c r="BF41" s="675"/>
      <c r="BG41" s="675"/>
      <c r="BH41" s="676"/>
    </row>
    <row r="42" spans="1:60" ht="11.25" customHeight="1">
      <c r="A42" s="619" t="s">
        <v>558</v>
      </c>
      <c r="B42" s="620"/>
      <c r="C42" s="620"/>
      <c r="D42" s="620"/>
      <c r="E42" s="621"/>
      <c r="F42" s="625" t="s">
        <v>559</v>
      </c>
      <c r="G42" s="626"/>
      <c r="H42" s="626"/>
      <c r="I42" s="626"/>
      <c r="J42" s="626"/>
      <c r="K42" s="626"/>
      <c r="L42" s="626"/>
      <c r="M42" s="626"/>
      <c r="N42" s="626"/>
      <c r="O42" s="626"/>
      <c r="P42" s="626"/>
      <c r="Q42" s="627"/>
      <c r="R42" s="628">
        <v>1</v>
      </c>
      <c r="S42" s="629"/>
      <c r="T42" s="630"/>
      <c r="U42" s="687">
        <v>950000000</v>
      </c>
      <c r="V42" s="688"/>
      <c r="W42" s="688"/>
      <c r="X42" s="688"/>
      <c r="Y42" s="688"/>
      <c r="Z42" s="688"/>
      <c r="AA42" s="688"/>
      <c r="AB42" s="689"/>
      <c r="AC42" s="634">
        <f>R42*U42</f>
        <v>950000000</v>
      </c>
      <c r="AD42" s="635"/>
      <c r="AE42" s="635"/>
      <c r="AF42" s="635"/>
      <c r="AG42" s="635"/>
      <c r="AH42" s="635"/>
      <c r="AI42" s="635"/>
      <c r="AJ42" s="636"/>
      <c r="AK42" s="634"/>
      <c r="AL42" s="635"/>
      <c r="AM42" s="635"/>
      <c r="AN42" s="635"/>
      <c r="AO42" s="635"/>
      <c r="AP42" s="636"/>
      <c r="AQ42" s="634">
        <f>R42*AK42</f>
        <v>0</v>
      </c>
      <c r="AR42" s="635"/>
      <c r="AS42" s="635"/>
      <c r="AT42" s="635"/>
      <c r="AU42" s="635"/>
      <c r="AV42" s="636"/>
      <c r="AW42" s="640"/>
      <c r="AX42" s="641"/>
      <c r="AY42" s="641"/>
      <c r="AZ42" s="641"/>
      <c r="BA42" s="641"/>
      <c r="BB42" s="641"/>
      <c r="BC42" s="641"/>
      <c r="BD42" s="641"/>
      <c r="BE42" s="641"/>
      <c r="BF42" s="641"/>
      <c r="BG42" s="641"/>
      <c r="BH42" s="642"/>
    </row>
    <row r="43" spans="1:60" ht="11.65" customHeight="1">
      <c r="A43" s="622"/>
      <c r="B43" s="623"/>
      <c r="C43" s="623"/>
      <c r="D43" s="623"/>
      <c r="E43" s="624"/>
      <c r="F43" s="610" t="s">
        <v>546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2"/>
      <c r="R43" s="631"/>
      <c r="S43" s="632"/>
      <c r="T43" s="633"/>
      <c r="U43" s="690"/>
      <c r="V43" s="691"/>
      <c r="W43" s="691"/>
      <c r="X43" s="691"/>
      <c r="Y43" s="691"/>
      <c r="Z43" s="691"/>
      <c r="AA43" s="691"/>
      <c r="AB43" s="692"/>
      <c r="AC43" s="637"/>
      <c r="AD43" s="638"/>
      <c r="AE43" s="638"/>
      <c r="AF43" s="638"/>
      <c r="AG43" s="638"/>
      <c r="AH43" s="638"/>
      <c r="AI43" s="638"/>
      <c r="AJ43" s="639"/>
      <c r="AK43" s="637"/>
      <c r="AL43" s="638"/>
      <c r="AM43" s="638"/>
      <c r="AN43" s="638"/>
      <c r="AO43" s="638"/>
      <c r="AP43" s="639"/>
      <c r="AQ43" s="637"/>
      <c r="AR43" s="638"/>
      <c r="AS43" s="638"/>
      <c r="AT43" s="638"/>
      <c r="AU43" s="638"/>
      <c r="AV43" s="639"/>
      <c r="AW43" s="610"/>
      <c r="AX43" s="611"/>
      <c r="AY43" s="611"/>
      <c r="AZ43" s="611"/>
      <c r="BA43" s="611"/>
      <c r="BB43" s="611"/>
      <c r="BC43" s="611"/>
      <c r="BD43" s="611"/>
      <c r="BE43" s="611"/>
      <c r="BF43" s="611"/>
      <c r="BG43" s="611"/>
      <c r="BH43" s="643"/>
    </row>
    <row r="44" spans="1:60" ht="11.65" customHeight="1">
      <c r="A44" s="622"/>
      <c r="B44" s="623"/>
      <c r="C44" s="623"/>
      <c r="D44" s="623"/>
      <c r="E44" s="624"/>
      <c r="F44" s="610" t="s">
        <v>531</v>
      </c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2"/>
      <c r="R44" s="631"/>
      <c r="S44" s="632"/>
      <c r="T44" s="633"/>
      <c r="U44" s="690"/>
      <c r="V44" s="691"/>
      <c r="W44" s="691"/>
      <c r="X44" s="691"/>
      <c r="Y44" s="691"/>
      <c r="Z44" s="691"/>
      <c r="AA44" s="691"/>
      <c r="AB44" s="692"/>
      <c r="AC44" s="637"/>
      <c r="AD44" s="638"/>
      <c r="AE44" s="638"/>
      <c r="AF44" s="638"/>
      <c r="AG44" s="638"/>
      <c r="AH44" s="638"/>
      <c r="AI44" s="638"/>
      <c r="AJ44" s="639"/>
      <c r="AK44" s="637"/>
      <c r="AL44" s="638"/>
      <c r="AM44" s="638"/>
      <c r="AN44" s="638"/>
      <c r="AO44" s="638"/>
      <c r="AP44" s="639"/>
      <c r="AQ44" s="637"/>
      <c r="AR44" s="638"/>
      <c r="AS44" s="638"/>
      <c r="AT44" s="638"/>
      <c r="AU44" s="638"/>
      <c r="AV44" s="639"/>
      <c r="AW44" s="610"/>
      <c r="AX44" s="611"/>
      <c r="AY44" s="611"/>
      <c r="AZ44" s="611"/>
      <c r="BA44" s="611"/>
      <c r="BB44" s="611"/>
      <c r="BC44" s="611"/>
      <c r="BD44" s="611"/>
      <c r="BE44" s="611"/>
      <c r="BF44" s="611"/>
      <c r="BG44" s="611"/>
      <c r="BH44" s="643"/>
    </row>
    <row r="45" spans="1:60" ht="11.65" customHeight="1">
      <c r="A45" s="622"/>
      <c r="B45" s="623"/>
      <c r="C45" s="623"/>
      <c r="D45" s="623"/>
      <c r="E45" s="624"/>
      <c r="F45" s="610" t="s">
        <v>560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2"/>
      <c r="R45" s="631"/>
      <c r="S45" s="632"/>
      <c r="T45" s="633"/>
      <c r="U45" s="690"/>
      <c r="V45" s="691"/>
      <c r="W45" s="691"/>
      <c r="X45" s="691"/>
      <c r="Y45" s="691"/>
      <c r="Z45" s="691"/>
      <c r="AA45" s="691"/>
      <c r="AB45" s="692"/>
      <c r="AC45" s="637"/>
      <c r="AD45" s="638"/>
      <c r="AE45" s="638"/>
      <c r="AF45" s="638"/>
      <c r="AG45" s="638"/>
      <c r="AH45" s="638"/>
      <c r="AI45" s="638"/>
      <c r="AJ45" s="639"/>
      <c r="AK45" s="637"/>
      <c r="AL45" s="638"/>
      <c r="AM45" s="638"/>
      <c r="AN45" s="638"/>
      <c r="AO45" s="638"/>
      <c r="AP45" s="639"/>
      <c r="AQ45" s="637"/>
      <c r="AR45" s="638"/>
      <c r="AS45" s="638"/>
      <c r="AT45" s="638"/>
      <c r="AU45" s="638"/>
      <c r="AV45" s="639"/>
      <c r="AW45" s="610"/>
      <c r="AX45" s="611"/>
      <c r="AY45" s="611"/>
      <c r="AZ45" s="611"/>
      <c r="BA45" s="611"/>
      <c r="BB45" s="611"/>
      <c r="BC45" s="611"/>
      <c r="BD45" s="611"/>
      <c r="BE45" s="611"/>
      <c r="BF45" s="611"/>
      <c r="BG45" s="611"/>
      <c r="BH45" s="643"/>
    </row>
    <row r="46" spans="1:60" ht="11.65" customHeight="1">
      <c r="A46" s="622"/>
      <c r="B46" s="623"/>
      <c r="C46" s="623"/>
      <c r="D46" s="623"/>
      <c r="E46" s="624"/>
      <c r="F46" s="610" t="s">
        <v>533</v>
      </c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2"/>
      <c r="R46" s="631"/>
      <c r="S46" s="632"/>
      <c r="T46" s="633"/>
      <c r="U46" s="690"/>
      <c r="V46" s="691"/>
      <c r="W46" s="691"/>
      <c r="X46" s="691"/>
      <c r="Y46" s="691"/>
      <c r="Z46" s="691"/>
      <c r="AA46" s="691"/>
      <c r="AB46" s="692"/>
      <c r="AC46" s="637"/>
      <c r="AD46" s="638"/>
      <c r="AE46" s="638"/>
      <c r="AF46" s="638"/>
      <c r="AG46" s="638"/>
      <c r="AH46" s="638"/>
      <c r="AI46" s="638"/>
      <c r="AJ46" s="639"/>
      <c r="AK46" s="637"/>
      <c r="AL46" s="638"/>
      <c r="AM46" s="638"/>
      <c r="AN46" s="638"/>
      <c r="AO46" s="638"/>
      <c r="AP46" s="639"/>
      <c r="AQ46" s="637"/>
      <c r="AR46" s="638"/>
      <c r="AS46" s="638"/>
      <c r="AT46" s="638"/>
      <c r="AU46" s="638"/>
      <c r="AV46" s="639"/>
      <c r="AW46" s="610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43"/>
    </row>
    <row r="47" spans="1:60" ht="11.65" customHeight="1">
      <c r="A47" s="622"/>
      <c r="B47" s="623"/>
      <c r="C47" s="623"/>
      <c r="D47" s="623"/>
      <c r="E47" s="624"/>
      <c r="F47" s="610" t="s">
        <v>535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2"/>
      <c r="R47" s="631"/>
      <c r="S47" s="632"/>
      <c r="T47" s="633"/>
      <c r="U47" s="690"/>
      <c r="V47" s="691"/>
      <c r="W47" s="691"/>
      <c r="X47" s="691"/>
      <c r="Y47" s="691"/>
      <c r="Z47" s="691"/>
      <c r="AA47" s="691"/>
      <c r="AB47" s="692"/>
      <c r="AC47" s="637"/>
      <c r="AD47" s="638"/>
      <c r="AE47" s="638"/>
      <c r="AF47" s="638"/>
      <c r="AG47" s="638"/>
      <c r="AH47" s="638"/>
      <c r="AI47" s="638"/>
      <c r="AJ47" s="639"/>
      <c r="AK47" s="637"/>
      <c r="AL47" s="638"/>
      <c r="AM47" s="638"/>
      <c r="AN47" s="638"/>
      <c r="AO47" s="638"/>
      <c r="AP47" s="639"/>
      <c r="AQ47" s="637"/>
      <c r="AR47" s="638"/>
      <c r="AS47" s="638"/>
      <c r="AT47" s="638"/>
      <c r="AU47" s="638"/>
      <c r="AV47" s="639"/>
      <c r="AW47" s="610"/>
      <c r="AX47" s="611"/>
      <c r="AY47" s="611"/>
      <c r="AZ47" s="611"/>
      <c r="BA47" s="611"/>
      <c r="BB47" s="611"/>
      <c r="BC47" s="611"/>
      <c r="BD47" s="611"/>
      <c r="BE47" s="611"/>
      <c r="BF47" s="611"/>
      <c r="BG47" s="611"/>
      <c r="BH47" s="643"/>
    </row>
    <row r="48" spans="1:60" ht="11.65" customHeight="1">
      <c r="A48" s="680"/>
      <c r="B48" s="681"/>
      <c r="C48" s="681"/>
      <c r="D48" s="681"/>
      <c r="E48" s="682"/>
      <c r="F48" s="674" t="s">
        <v>1205</v>
      </c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86"/>
      <c r="R48" s="683"/>
      <c r="S48" s="684"/>
      <c r="T48" s="685"/>
      <c r="U48" s="693"/>
      <c r="V48" s="694"/>
      <c r="W48" s="694"/>
      <c r="X48" s="694"/>
      <c r="Y48" s="694"/>
      <c r="Z48" s="694"/>
      <c r="AA48" s="694"/>
      <c r="AB48" s="695"/>
      <c r="AC48" s="677"/>
      <c r="AD48" s="678"/>
      <c r="AE48" s="678"/>
      <c r="AF48" s="678"/>
      <c r="AG48" s="678"/>
      <c r="AH48" s="678"/>
      <c r="AI48" s="678"/>
      <c r="AJ48" s="679"/>
      <c r="AK48" s="677"/>
      <c r="AL48" s="678"/>
      <c r="AM48" s="678"/>
      <c r="AN48" s="678"/>
      <c r="AO48" s="678"/>
      <c r="AP48" s="679"/>
      <c r="AQ48" s="677"/>
      <c r="AR48" s="678"/>
      <c r="AS48" s="678"/>
      <c r="AT48" s="678"/>
      <c r="AU48" s="678"/>
      <c r="AV48" s="679"/>
      <c r="AW48" s="674"/>
      <c r="AX48" s="675"/>
      <c r="AY48" s="675"/>
      <c r="AZ48" s="675"/>
      <c r="BA48" s="675"/>
      <c r="BB48" s="675"/>
      <c r="BC48" s="675"/>
      <c r="BD48" s="675"/>
      <c r="BE48" s="675"/>
      <c r="BF48" s="675"/>
      <c r="BG48" s="675"/>
      <c r="BH48" s="676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93">
    <mergeCell ref="AK42:AP48"/>
    <mergeCell ref="AQ42:AV48"/>
    <mergeCell ref="AW42:BH48"/>
    <mergeCell ref="F43:Q43"/>
    <mergeCell ref="F44:Q44"/>
    <mergeCell ref="F45:Q45"/>
    <mergeCell ref="F46:Q46"/>
    <mergeCell ref="F47:Q47"/>
    <mergeCell ref="F48:Q48"/>
    <mergeCell ref="AC42:AJ48"/>
    <mergeCell ref="A42:E48"/>
    <mergeCell ref="F42:Q42"/>
    <mergeCell ref="R42:T48"/>
    <mergeCell ref="U42:AB48"/>
    <mergeCell ref="R35:T41"/>
    <mergeCell ref="U35:AB41"/>
    <mergeCell ref="F37:Q37"/>
    <mergeCell ref="F38:Q38"/>
    <mergeCell ref="F39:Q39"/>
    <mergeCell ref="F40:Q40"/>
    <mergeCell ref="A35:E41"/>
    <mergeCell ref="AC35:AJ41"/>
    <mergeCell ref="AK35:AP41"/>
    <mergeCell ref="AQ35:AV41"/>
    <mergeCell ref="AW35:BH41"/>
    <mergeCell ref="AQ19:AV26"/>
    <mergeCell ref="AW19:BH26"/>
    <mergeCell ref="AQ27:AV34"/>
    <mergeCell ref="AW27:BH34"/>
    <mergeCell ref="R19:T26"/>
    <mergeCell ref="F20:Q20"/>
    <mergeCell ref="F21:Q21"/>
    <mergeCell ref="F22:Q22"/>
    <mergeCell ref="F23:Q23"/>
    <mergeCell ref="F24:Q24"/>
    <mergeCell ref="F28:Q28"/>
    <mergeCell ref="F29:Q29"/>
    <mergeCell ref="F30:Q30"/>
    <mergeCell ref="F31:Q31"/>
    <mergeCell ref="F32:Q32"/>
    <mergeCell ref="F33:Q33"/>
    <mergeCell ref="F35:Q35"/>
    <mergeCell ref="F36:Q36"/>
    <mergeCell ref="F34:Q34"/>
    <mergeCell ref="F41:Q41"/>
    <mergeCell ref="Z11:AE11"/>
    <mergeCell ref="AF11:AK11"/>
    <mergeCell ref="AL11:AQ11"/>
    <mergeCell ref="A27:E34"/>
    <mergeCell ref="AC27:AJ34"/>
    <mergeCell ref="AK27:AP34"/>
    <mergeCell ref="F27:Q27"/>
    <mergeCell ref="U19:AB26"/>
    <mergeCell ref="AC19:AJ26"/>
    <mergeCell ref="AK19:AP26"/>
    <mergeCell ref="R27:T34"/>
    <mergeCell ref="U27:AB34"/>
    <mergeCell ref="F25:Q25"/>
    <mergeCell ref="F26:Q26"/>
    <mergeCell ref="A19:E26"/>
    <mergeCell ref="F19:Q19"/>
    <mergeCell ref="BB10:BC11"/>
    <mergeCell ref="BD10:BE11"/>
    <mergeCell ref="BF10:BG11"/>
    <mergeCell ref="AW16:BH18"/>
    <mergeCell ref="AR11:AV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N11:S11"/>
    <mergeCell ref="T11:Y11"/>
    <mergeCell ref="AL10:AQ10"/>
    <mergeCell ref="A1:M4"/>
    <mergeCell ref="N1:AV6"/>
    <mergeCell ref="AW1:BH4"/>
    <mergeCell ref="A5:M6"/>
    <mergeCell ref="AW5:BH6"/>
    <mergeCell ref="A7:M9"/>
    <mergeCell ref="N7:AV9"/>
    <mergeCell ref="AW7:BH9"/>
    <mergeCell ref="A10:M11"/>
    <mergeCell ref="N10:S10"/>
    <mergeCell ref="T10:Y10"/>
    <mergeCell ref="Z10:AE10"/>
    <mergeCell ref="AF10:AK10"/>
    <mergeCell ref="AR10:AV10"/>
    <mergeCell ref="AW10:BA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BH51"/>
  <sheetViews>
    <sheetView view="pageBreakPreview" topLeftCell="A4" zoomScale="115" zoomScaleNormal="115" zoomScaleSheetLayoutView="115" workbookViewId="0">
      <selection activeCell="U19" sqref="U19:AB27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791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561</v>
      </c>
      <c r="B19" s="620"/>
      <c r="C19" s="620"/>
      <c r="D19" s="620"/>
      <c r="E19" s="621"/>
      <c r="F19" s="625" t="s">
        <v>563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2</v>
      </c>
      <c r="S19" s="629"/>
      <c r="T19" s="630"/>
      <c r="U19" s="687">
        <v>2700000000</v>
      </c>
      <c r="V19" s="688"/>
      <c r="W19" s="688"/>
      <c r="X19" s="688"/>
      <c r="Y19" s="688"/>
      <c r="Z19" s="688"/>
      <c r="AA19" s="688"/>
      <c r="AB19" s="689"/>
      <c r="AC19" s="634">
        <f>R19*U19</f>
        <v>5400000000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25" customHeight="1">
      <c r="A20" s="622"/>
      <c r="B20" s="623"/>
      <c r="C20" s="623"/>
      <c r="D20" s="623"/>
      <c r="E20" s="624"/>
      <c r="F20" s="696" t="s">
        <v>564</v>
      </c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8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546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531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622"/>
      <c r="B23" s="623"/>
      <c r="C23" s="623"/>
      <c r="D23" s="623"/>
      <c r="E23" s="624"/>
      <c r="F23" s="610" t="s">
        <v>562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2"/>
      <c r="R23" s="631"/>
      <c r="S23" s="632"/>
      <c r="T23" s="633"/>
      <c r="U23" s="690"/>
      <c r="V23" s="691"/>
      <c r="W23" s="691"/>
      <c r="X23" s="691"/>
      <c r="Y23" s="691"/>
      <c r="Z23" s="691"/>
      <c r="AA23" s="691"/>
      <c r="AB23" s="692"/>
      <c r="AC23" s="637"/>
      <c r="AD23" s="638"/>
      <c r="AE23" s="638"/>
      <c r="AF23" s="638"/>
      <c r="AG23" s="638"/>
      <c r="AH23" s="638"/>
      <c r="AI23" s="638"/>
      <c r="AJ23" s="639"/>
      <c r="AK23" s="637"/>
      <c r="AL23" s="638"/>
      <c r="AM23" s="638"/>
      <c r="AN23" s="638"/>
      <c r="AO23" s="638"/>
      <c r="AP23" s="639"/>
      <c r="AQ23" s="637"/>
      <c r="AR23" s="638"/>
      <c r="AS23" s="638"/>
      <c r="AT23" s="638"/>
      <c r="AU23" s="638"/>
      <c r="AV23" s="639"/>
      <c r="AW23" s="610"/>
      <c r="AX23" s="611"/>
      <c r="AY23" s="611"/>
      <c r="AZ23" s="611"/>
      <c r="BA23" s="611"/>
      <c r="BB23" s="611"/>
      <c r="BC23" s="611"/>
      <c r="BD23" s="611"/>
      <c r="BE23" s="611"/>
      <c r="BF23" s="611"/>
      <c r="BG23" s="611"/>
      <c r="BH23" s="643"/>
    </row>
    <row r="24" spans="1:60" ht="11.65" customHeight="1">
      <c r="A24" s="622"/>
      <c r="B24" s="623"/>
      <c r="C24" s="623"/>
      <c r="D24" s="623"/>
      <c r="E24" s="624"/>
      <c r="F24" s="610" t="s">
        <v>533</v>
      </c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2"/>
      <c r="R24" s="631"/>
      <c r="S24" s="632"/>
      <c r="T24" s="633"/>
      <c r="U24" s="690"/>
      <c r="V24" s="691"/>
      <c r="W24" s="691"/>
      <c r="X24" s="691"/>
      <c r="Y24" s="691"/>
      <c r="Z24" s="691"/>
      <c r="AA24" s="691"/>
      <c r="AB24" s="692"/>
      <c r="AC24" s="637"/>
      <c r="AD24" s="638"/>
      <c r="AE24" s="638"/>
      <c r="AF24" s="638"/>
      <c r="AG24" s="638"/>
      <c r="AH24" s="638"/>
      <c r="AI24" s="638"/>
      <c r="AJ24" s="639"/>
      <c r="AK24" s="637"/>
      <c r="AL24" s="638"/>
      <c r="AM24" s="638"/>
      <c r="AN24" s="638"/>
      <c r="AO24" s="638"/>
      <c r="AP24" s="639"/>
      <c r="AQ24" s="637"/>
      <c r="AR24" s="638"/>
      <c r="AS24" s="638"/>
      <c r="AT24" s="638"/>
      <c r="AU24" s="638"/>
      <c r="AV24" s="639"/>
      <c r="AW24" s="610"/>
      <c r="AX24" s="611"/>
      <c r="AY24" s="611"/>
      <c r="AZ24" s="611"/>
      <c r="BA24" s="611"/>
      <c r="BB24" s="611"/>
      <c r="BC24" s="611"/>
      <c r="BD24" s="611"/>
      <c r="BE24" s="611"/>
      <c r="BF24" s="611"/>
      <c r="BG24" s="611"/>
      <c r="BH24" s="643"/>
    </row>
    <row r="25" spans="1:60" ht="11.65" customHeight="1">
      <c r="A25" s="622"/>
      <c r="B25" s="623"/>
      <c r="C25" s="623"/>
      <c r="D25" s="623"/>
      <c r="E25" s="624"/>
      <c r="F25" s="610" t="s">
        <v>534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2"/>
      <c r="R25" s="631"/>
      <c r="S25" s="632"/>
      <c r="T25" s="633"/>
      <c r="U25" s="690"/>
      <c r="V25" s="691"/>
      <c r="W25" s="691"/>
      <c r="X25" s="691"/>
      <c r="Y25" s="691"/>
      <c r="Z25" s="691"/>
      <c r="AA25" s="691"/>
      <c r="AB25" s="692"/>
      <c r="AC25" s="637"/>
      <c r="AD25" s="638"/>
      <c r="AE25" s="638"/>
      <c r="AF25" s="638"/>
      <c r="AG25" s="638"/>
      <c r="AH25" s="638"/>
      <c r="AI25" s="638"/>
      <c r="AJ25" s="639"/>
      <c r="AK25" s="637"/>
      <c r="AL25" s="638"/>
      <c r="AM25" s="638"/>
      <c r="AN25" s="638"/>
      <c r="AO25" s="638"/>
      <c r="AP25" s="639"/>
      <c r="AQ25" s="637"/>
      <c r="AR25" s="638"/>
      <c r="AS25" s="638"/>
      <c r="AT25" s="638"/>
      <c r="AU25" s="638"/>
      <c r="AV25" s="639"/>
      <c r="AW25" s="610"/>
      <c r="AX25" s="611"/>
      <c r="AY25" s="611"/>
      <c r="AZ25" s="611"/>
      <c r="BA25" s="611"/>
      <c r="BB25" s="611"/>
      <c r="BC25" s="611"/>
      <c r="BD25" s="611"/>
      <c r="BE25" s="611"/>
      <c r="BF25" s="611"/>
      <c r="BG25" s="611"/>
      <c r="BH25" s="643"/>
    </row>
    <row r="26" spans="1:60" ht="11.65" customHeight="1">
      <c r="A26" s="622"/>
      <c r="B26" s="623"/>
      <c r="C26" s="623"/>
      <c r="D26" s="623"/>
      <c r="E26" s="624"/>
      <c r="F26" s="610" t="s">
        <v>535</v>
      </c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2"/>
      <c r="R26" s="631"/>
      <c r="S26" s="632"/>
      <c r="T26" s="633"/>
      <c r="U26" s="690"/>
      <c r="V26" s="691"/>
      <c r="W26" s="691"/>
      <c r="X26" s="691"/>
      <c r="Y26" s="691"/>
      <c r="Z26" s="691"/>
      <c r="AA26" s="691"/>
      <c r="AB26" s="692"/>
      <c r="AC26" s="637"/>
      <c r="AD26" s="638"/>
      <c r="AE26" s="638"/>
      <c r="AF26" s="638"/>
      <c r="AG26" s="638"/>
      <c r="AH26" s="638"/>
      <c r="AI26" s="638"/>
      <c r="AJ26" s="639"/>
      <c r="AK26" s="637"/>
      <c r="AL26" s="638"/>
      <c r="AM26" s="638"/>
      <c r="AN26" s="638"/>
      <c r="AO26" s="638"/>
      <c r="AP26" s="639"/>
      <c r="AQ26" s="637"/>
      <c r="AR26" s="638"/>
      <c r="AS26" s="638"/>
      <c r="AT26" s="638"/>
      <c r="AU26" s="638"/>
      <c r="AV26" s="639"/>
      <c r="AW26" s="610"/>
      <c r="AX26" s="611"/>
      <c r="AY26" s="611"/>
      <c r="AZ26" s="611"/>
      <c r="BA26" s="611"/>
      <c r="BB26" s="611"/>
      <c r="BC26" s="611"/>
      <c r="BD26" s="611"/>
      <c r="BE26" s="611"/>
      <c r="BF26" s="611"/>
      <c r="BG26" s="611"/>
      <c r="BH26" s="643"/>
    </row>
    <row r="27" spans="1:60" ht="11.65" customHeight="1">
      <c r="A27" s="680"/>
      <c r="B27" s="681"/>
      <c r="C27" s="681"/>
      <c r="D27" s="681"/>
      <c r="E27" s="682"/>
      <c r="F27" s="674" t="s">
        <v>1205</v>
      </c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86"/>
      <c r="R27" s="683"/>
      <c r="S27" s="684"/>
      <c r="T27" s="685"/>
      <c r="U27" s="693"/>
      <c r="V27" s="694"/>
      <c r="W27" s="694"/>
      <c r="X27" s="694"/>
      <c r="Y27" s="694"/>
      <c r="Z27" s="694"/>
      <c r="AA27" s="694"/>
      <c r="AB27" s="695"/>
      <c r="AC27" s="677"/>
      <c r="AD27" s="678"/>
      <c r="AE27" s="678"/>
      <c r="AF27" s="678"/>
      <c r="AG27" s="678"/>
      <c r="AH27" s="678"/>
      <c r="AI27" s="678"/>
      <c r="AJ27" s="679"/>
      <c r="AK27" s="677"/>
      <c r="AL27" s="678"/>
      <c r="AM27" s="678"/>
      <c r="AN27" s="678"/>
      <c r="AO27" s="678"/>
      <c r="AP27" s="679"/>
      <c r="AQ27" s="677"/>
      <c r="AR27" s="678"/>
      <c r="AS27" s="678"/>
      <c r="AT27" s="678"/>
      <c r="AU27" s="678"/>
      <c r="AV27" s="679"/>
      <c r="AW27" s="674"/>
      <c r="AX27" s="675"/>
      <c r="AY27" s="675"/>
      <c r="AZ27" s="675"/>
      <c r="BA27" s="675"/>
      <c r="BB27" s="675"/>
      <c r="BC27" s="675"/>
      <c r="BD27" s="675"/>
      <c r="BE27" s="675"/>
      <c r="BF27" s="675"/>
      <c r="BG27" s="675"/>
      <c r="BH27" s="676"/>
    </row>
    <row r="28" spans="1:60" ht="11.65" customHeight="1">
      <c r="A28" s="299"/>
      <c r="B28" s="300"/>
      <c r="C28" s="300"/>
      <c r="D28" s="300"/>
      <c r="E28" s="300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607" t="s">
        <v>303</v>
      </c>
      <c r="V28" s="608"/>
      <c r="W28" s="608"/>
      <c r="X28" s="608"/>
      <c r="Y28" s="608"/>
      <c r="Z28" s="608"/>
      <c r="AA28" s="608"/>
      <c r="AB28" s="608"/>
      <c r="AC28" s="609">
        <f>SUM('CRANES (1)'!AC19:AJ48)+SUM('CRANES (2)'!AC19:AJ48)+SUM('CRANES (3)'!AC19:AJ27)</f>
        <v>27450000000</v>
      </c>
      <c r="AD28" s="609"/>
      <c r="AE28" s="609"/>
      <c r="AF28" s="609"/>
      <c r="AG28" s="609"/>
      <c r="AH28" s="609"/>
      <c r="AI28" s="609"/>
      <c r="AJ28" s="609"/>
      <c r="AK28" s="607" t="s">
        <v>304</v>
      </c>
      <c r="AL28" s="608"/>
      <c r="AM28" s="608"/>
      <c r="AN28" s="608"/>
      <c r="AO28" s="608"/>
      <c r="AP28" s="608"/>
      <c r="AQ28" s="609">
        <f>SUM('CRANES (1)'!AQ19:AV48)+SUM('CRANES (2)'!AQ19:AV48)+SUM('CRANES (3)'!AQ19:AV27)</f>
        <v>0</v>
      </c>
      <c r="AR28" s="609"/>
      <c r="AS28" s="609"/>
      <c r="AT28" s="609"/>
      <c r="AU28" s="609"/>
      <c r="AV28" s="609"/>
      <c r="AW28" s="309"/>
      <c r="AX28" s="301"/>
      <c r="AY28" s="301"/>
      <c r="AZ28" s="301"/>
      <c r="BA28" s="301"/>
      <c r="BB28" s="301"/>
      <c r="BC28" s="301"/>
      <c r="BD28" s="301"/>
      <c r="BE28" s="301"/>
      <c r="BF28" s="301"/>
      <c r="BG28" s="301"/>
      <c r="BH28" s="310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608"/>
      <c r="V29" s="608"/>
      <c r="W29" s="608"/>
      <c r="X29" s="608"/>
      <c r="Y29" s="608"/>
      <c r="Z29" s="608"/>
      <c r="AA29" s="608"/>
      <c r="AB29" s="608"/>
      <c r="AC29" s="609"/>
      <c r="AD29" s="609"/>
      <c r="AE29" s="609"/>
      <c r="AF29" s="609"/>
      <c r="AG29" s="609"/>
      <c r="AH29" s="609"/>
      <c r="AI29" s="609"/>
      <c r="AJ29" s="609"/>
      <c r="AK29" s="608"/>
      <c r="AL29" s="608"/>
      <c r="AM29" s="608"/>
      <c r="AN29" s="608"/>
      <c r="AO29" s="608"/>
      <c r="AP29" s="608"/>
      <c r="AQ29" s="609"/>
      <c r="AR29" s="609"/>
      <c r="AS29" s="609"/>
      <c r="AT29" s="609"/>
      <c r="AU29" s="609"/>
      <c r="AV29" s="609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294"/>
      <c r="B30" s="295"/>
      <c r="C30" s="295"/>
      <c r="D30" s="295"/>
      <c r="E30" s="295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311"/>
      <c r="V30" s="311"/>
      <c r="W30" s="311"/>
      <c r="X30" s="311"/>
      <c r="Y30" s="311"/>
      <c r="Z30" s="311"/>
      <c r="AA30" s="311"/>
      <c r="AB30" s="311"/>
      <c r="AC30" s="312"/>
      <c r="AD30" s="312"/>
      <c r="AE30" s="312"/>
      <c r="AF30" s="312"/>
      <c r="AG30" s="312"/>
      <c r="AH30" s="312"/>
      <c r="AI30" s="312"/>
      <c r="AJ30" s="312"/>
      <c r="AK30" s="311"/>
      <c r="AL30" s="311"/>
      <c r="AM30" s="311"/>
      <c r="AN30" s="311"/>
      <c r="AO30" s="311"/>
      <c r="AP30" s="311"/>
      <c r="AQ30" s="312"/>
      <c r="AR30" s="312"/>
      <c r="AS30" s="312"/>
      <c r="AT30" s="312"/>
      <c r="AU30" s="312"/>
      <c r="AV30" s="312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294"/>
      <c r="B31" s="295"/>
      <c r="C31" s="295"/>
      <c r="D31" s="295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311"/>
      <c r="V31" s="311"/>
      <c r="W31" s="311"/>
      <c r="X31" s="311"/>
      <c r="Y31" s="311"/>
      <c r="Z31" s="311"/>
      <c r="AA31" s="311"/>
      <c r="AB31" s="311"/>
      <c r="AC31" s="312"/>
      <c r="AD31" s="312"/>
      <c r="AE31" s="312"/>
      <c r="AF31" s="312"/>
      <c r="AG31" s="312"/>
      <c r="AH31" s="312"/>
      <c r="AI31" s="312"/>
      <c r="AJ31" s="312"/>
      <c r="AK31" s="311"/>
      <c r="AL31" s="311"/>
      <c r="AM31" s="311"/>
      <c r="AN31" s="311"/>
      <c r="AO31" s="311"/>
      <c r="AP31" s="311"/>
      <c r="AQ31" s="312"/>
      <c r="AR31" s="312"/>
      <c r="AS31" s="312"/>
      <c r="AT31" s="312"/>
      <c r="AU31" s="312"/>
      <c r="AV31" s="312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311"/>
      <c r="V32" s="311"/>
      <c r="W32" s="311"/>
      <c r="X32" s="311"/>
      <c r="Y32" s="311"/>
      <c r="Z32" s="311"/>
      <c r="AA32" s="311"/>
      <c r="AB32" s="311"/>
      <c r="AC32" s="312"/>
      <c r="AD32" s="312"/>
      <c r="AE32" s="312"/>
      <c r="AF32" s="312"/>
      <c r="AG32" s="312"/>
      <c r="AH32" s="312"/>
      <c r="AI32" s="312"/>
      <c r="AJ32" s="312"/>
      <c r="AK32" s="311"/>
      <c r="AL32" s="311"/>
      <c r="AM32" s="311"/>
      <c r="AN32" s="311"/>
      <c r="AO32" s="311"/>
      <c r="AP32" s="311"/>
      <c r="AQ32" s="312"/>
      <c r="AR32" s="312"/>
      <c r="AS32" s="312"/>
      <c r="AT32" s="312"/>
      <c r="AU32" s="312"/>
      <c r="AV32" s="312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311"/>
      <c r="V33" s="311"/>
      <c r="W33" s="311"/>
      <c r="X33" s="311"/>
      <c r="Y33" s="311"/>
      <c r="Z33" s="311"/>
      <c r="AA33" s="311"/>
      <c r="AB33" s="311"/>
      <c r="AC33" s="312"/>
      <c r="AD33" s="312"/>
      <c r="AE33" s="312"/>
      <c r="AF33" s="312"/>
      <c r="AG33" s="312"/>
      <c r="AH33" s="312"/>
      <c r="AI33" s="312"/>
      <c r="AJ33" s="312"/>
      <c r="AK33" s="311"/>
      <c r="AL33" s="311"/>
      <c r="AM33" s="311"/>
      <c r="AN33" s="311"/>
      <c r="AO33" s="311"/>
      <c r="AP33" s="311"/>
      <c r="AQ33" s="312"/>
      <c r="AR33" s="312"/>
      <c r="AS33" s="312"/>
      <c r="AT33" s="312"/>
      <c r="AU33" s="312"/>
      <c r="AV33" s="312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311"/>
      <c r="V34" s="311"/>
      <c r="W34" s="311"/>
      <c r="X34" s="311"/>
      <c r="Y34" s="311"/>
      <c r="Z34" s="311"/>
      <c r="AA34" s="311"/>
      <c r="AB34" s="311"/>
      <c r="AC34" s="312"/>
      <c r="AD34" s="312"/>
      <c r="AE34" s="312"/>
      <c r="AF34" s="312"/>
      <c r="AG34" s="312"/>
      <c r="AH34" s="312"/>
      <c r="AI34" s="312"/>
      <c r="AJ34" s="312"/>
      <c r="AK34" s="311"/>
      <c r="AL34" s="311"/>
      <c r="AM34" s="311"/>
      <c r="AN34" s="311"/>
      <c r="AO34" s="311"/>
      <c r="AP34" s="311"/>
      <c r="AQ34" s="312"/>
      <c r="AR34" s="312"/>
      <c r="AS34" s="312"/>
      <c r="AT34" s="312"/>
      <c r="AU34" s="312"/>
      <c r="AV34" s="312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311"/>
      <c r="V35" s="311"/>
      <c r="W35" s="311"/>
      <c r="X35" s="311"/>
      <c r="Y35" s="311"/>
      <c r="Z35" s="311"/>
      <c r="AA35" s="311"/>
      <c r="AB35" s="311"/>
      <c r="AC35" s="312"/>
      <c r="AD35" s="312"/>
      <c r="AE35" s="312"/>
      <c r="AF35" s="312"/>
      <c r="AG35" s="312"/>
      <c r="AH35" s="312"/>
      <c r="AI35" s="312"/>
      <c r="AJ35" s="312"/>
      <c r="AK35" s="311"/>
      <c r="AL35" s="311"/>
      <c r="AM35" s="311"/>
      <c r="AN35" s="311"/>
      <c r="AO35" s="311"/>
      <c r="AP35" s="311"/>
      <c r="AQ35" s="312"/>
      <c r="AR35" s="312"/>
      <c r="AS35" s="312"/>
      <c r="AT35" s="312"/>
      <c r="AU35" s="312"/>
      <c r="AV35" s="312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311"/>
      <c r="V36" s="311"/>
      <c r="W36" s="311"/>
      <c r="X36" s="311"/>
      <c r="Y36" s="311"/>
      <c r="Z36" s="311"/>
      <c r="AA36" s="311"/>
      <c r="AB36" s="311"/>
      <c r="AC36" s="312"/>
      <c r="AD36" s="312"/>
      <c r="AE36" s="312"/>
      <c r="AF36" s="312"/>
      <c r="AG36" s="312"/>
      <c r="AH36" s="312"/>
      <c r="AI36" s="312"/>
      <c r="AJ36" s="312"/>
      <c r="AK36" s="311"/>
      <c r="AL36" s="311"/>
      <c r="AM36" s="311"/>
      <c r="AN36" s="311"/>
      <c r="AO36" s="311"/>
      <c r="AP36" s="311"/>
      <c r="AQ36" s="312"/>
      <c r="AR36" s="312"/>
      <c r="AS36" s="312"/>
      <c r="AT36" s="312"/>
      <c r="AU36" s="312"/>
      <c r="AV36" s="312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311"/>
      <c r="V37" s="311"/>
      <c r="W37" s="311"/>
      <c r="X37" s="311"/>
      <c r="Y37" s="311"/>
      <c r="Z37" s="311"/>
      <c r="AA37" s="311"/>
      <c r="AB37" s="311"/>
      <c r="AC37" s="312"/>
      <c r="AD37" s="312"/>
      <c r="AE37" s="312"/>
      <c r="AF37" s="312"/>
      <c r="AG37" s="312"/>
      <c r="AH37" s="312"/>
      <c r="AI37" s="312"/>
      <c r="AJ37" s="312"/>
      <c r="AK37" s="311"/>
      <c r="AL37" s="311"/>
      <c r="AM37" s="311"/>
      <c r="AN37" s="311"/>
      <c r="AO37" s="311"/>
      <c r="AP37" s="311"/>
      <c r="AQ37" s="312"/>
      <c r="AR37" s="312"/>
      <c r="AS37" s="312"/>
      <c r="AT37" s="312"/>
      <c r="AU37" s="312"/>
      <c r="AV37" s="312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311"/>
      <c r="V38" s="311"/>
      <c r="W38" s="311"/>
      <c r="X38" s="311"/>
      <c r="Y38" s="311"/>
      <c r="Z38" s="311"/>
      <c r="AA38" s="311"/>
      <c r="AB38" s="311"/>
      <c r="AC38" s="312"/>
      <c r="AD38" s="312"/>
      <c r="AE38" s="312"/>
      <c r="AF38" s="312"/>
      <c r="AG38" s="312"/>
      <c r="AH38" s="312"/>
      <c r="AI38" s="312"/>
      <c r="AJ38" s="312"/>
      <c r="AK38" s="311"/>
      <c r="AL38" s="311"/>
      <c r="AM38" s="311"/>
      <c r="AN38" s="311"/>
      <c r="AO38" s="311"/>
      <c r="AP38" s="311"/>
      <c r="AQ38" s="312"/>
      <c r="AR38" s="312"/>
      <c r="AS38" s="312"/>
      <c r="AT38" s="312"/>
      <c r="AU38" s="312"/>
      <c r="AV38" s="312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311"/>
      <c r="V39" s="311"/>
      <c r="W39" s="311"/>
      <c r="X39" s="311"/>
      <c r="Y39" s="311"/>
      <c r="Z39" s="311"/>
      <c r="AA39" s="311"/>
      <c r="AB39" s="311"/>
      <c r="AC39" s="312"/>
      <c r="AD39" s="312"/>
      <c r="AE39" s="312"/>
      <c r="AF39" s="312"/>
      <c r="AG39" s="312"/>
      <c r="AH39" s="312"/>
      <c r="AI39" s="312"/>
      <c r="AJ39" s="312"/>
      <c r="AK39" s="311"/>
      <c r="AL39" s="311"/>
      <c r="AM39" s="311"/>
      <c r="AN39" s="311"/>
      <c r="AO39" s="311"/>
      <c r="AP39" s="311"/>
      <c r="AQ39" s="312"/>
      <c r="AR39" s="312"/>
      <c r="AS39" s="312"/>
      <c r="AT39" s="312"/>
      <c r="AU39" s="312"/>
      <c r="AV39" s="312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311"/>
      <c r="V40" s="311"/>
      <c r="W40" s="311"/>
      <c r="X40" s="311"/>
      <c r="Y40" s="311"/>
      <c r="Z40" s="311"/>
      <c r="AA40" s="311"/>
      <c r="AB40" s="311"/>
      <c r="AC40" s="312"/>
      <c r="AD40" s="312"/>
      <c r="AE40" s="312"/>
      <c r="AF40" s="312"/>
      <c r="AG40" s="312"/>
      <c r="AH40" s="312"/>
      <c r="AI40" s="312"/>
      <c r="AJ40" s="312"/>
      <c r="AK40" s="311"/>
      <c r="AL40" s="311"/>
      <c r="AM40" s="311"/>
      <c r="AN40" s="311"/>
      <c r="AO40" s="311"/>
      <c r="AP40" s="311"/>
      <c r="AQ40" s="312"/>
      <c r="AR40" s="312"/>
      <c r="AS40" s="312"/>
      <c r="AT40" s="312"/>
      <c r="AU40" s="312"/>
      <c r="AV40" s="312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311"/>
      <c r="V41" s="311"/>
      <c r="W41" s="311"/>
      <c r="X41" s="311"/>
      <c r="Y41" s="311"/>
      <c r="Z41" s="311"/>
      <c r="AA41" s="311"/>
      <c r="AB41" s="311"/>
      <c r="AC41" s="312"/>
      <c r="AD41" s="312"/>
      <c r="AE41" s="312"/>
      <c r="AF41" s="312"/>
      <c r="AG41" s="312"/>
      <c r="AH41" s="312"/>
      <c r="AI41" s="312"/>
      <c r="AJ41" s="312"/>
      <c r="AK41" s="311"/>
      <c r="AL41" s="311"/>
      <c r="AM41" s="311"/>
      <c r="AN41" s="311"/>
      <c r="AO41" s="311"/>
      <c r="AP41" s="311"/>
      <c r="AQ41" s="312"/>
      <c r="AR41" s="312"/>
      <c r="AS41" s="312"/>
      <c r="AT41" s="312"/>
      <c r="AU41" s="312"/>
      <c r="AV41" s="312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311"/>
      <c r="V42" s="311"/>
      <c r="W42" s="311"/>
      <c r="X42" s="311"/>
      <c r="Y42" s="311"/>
      <c r="Z42" s="311"/>
      <c r="AA42" s="311"/>
      <c r="AB42" s="311"/>
      <c r="AC42" s="312"/>
      <c r="AD42" s="312"/>
      <c r="AE42" s="312"/>
      <c r="AF42" s="312"/>
      <c r="AG42" s="312"/>
      <c r="AH42" s="312"/>
      <c r="AI42" s="312"/>
      <c r="AJ42" s="312"/>
      <c r="AK42" s="311"/>
      <c r="AL42" s="311"/>
      <c r="AM42" s="311"/>
      <c r="AN42" s="311"/>
      <c r="AO42" s="311"/>
      <c r="AP42" s="311"/>
      <c r="AQ42" s="312"/>
      <c r="AR42" s="312"/>
      <c r="AS42" s="312"/>
      <c r="AT42" s="312"/>
      <c r="AU42" s="312"/>
      <c r="AV42" s="312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311"/>
      <c r="V43" s="311"/>
      <c r="W43" s="311"/>
      <c r="X43" s="311"/>
      <c r="Y43" s="311"/>
      <c r="Z43" s="311"/>
      <c r="AA43" s="311"/>
      <c r="AB43" s="311"/>
      <c r="AC43" s="312"/>
      <c r="AD43" s="312"/>
      <c r="AE43" s="312"/>
      <c r="AF43" s="312"/>
      <c r="AG43" s="312"/>
      <c r="AH43" s="312"/>
      <c r="AI43" s="312"/>
      <c r="AJ43" s="312"/>
      <c r="AK43" s="311"/>
      <c r="AL43" s="311"/>
      <c r="AM43" s="311"/>
      <c r="AN43" s="311"/>
      <c r="AO43" s="311"/>
      <c r="AP43" s="311"/>
      <c r="AQ43" s="312"/>
      <c r="AR43" s="312"/>
      <c r="AS43" s="312"/>
      <c r="AT43" s="312"/>
      <c r="AU43" s="312"/>
      <c r="AV43" s="312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311"/>
      <c r="V44" s="311"/>
      <c r="W44" s="311"/>
      <c r="X44" s="311"/>
      <c r="Y44" s="311"/>
      <c r="Z44" s="311"/>
      <c r="AA44" s="311"/>
      <c r="AB44" s="311"/>
      <c r="AC44" s="312"/>
      <c r="AD44" s="312"/>
      <c r="AE44" s="312"/>
      <c r="AF44" s="312"/>
      <c r="AG44" s="312"/>
      <c r="AH44" s="312"/>
      <c r="AI44" s="312"/>
      <c r="AJ44" s="312"/>
      <c r="AK44" s="311"/>
      <c r="AL44" s="311"/>
      <c r="AM44" s="311"/>
      <c r="AN44" s="311"/>
      <c r="AO44" s="311"/>
      <c r="AP44" s="311"/>
      <c r="AQ44" s="312"/>
      <c r="AR44" s="312"/>
      <c r="AS44" s="312"/>
      <c r="AT44" s="312"/>
      <c r="AU44" s="312"/>
      <c r="AV44" s="312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311"/>
      <c r="V45" s="311"/>
      <c r="W45" s="311"/>
      <c r="X45" s="311"/>
      <c r="Y45" s="311"/>
      <c r="Z45" s="311"/>
      <c r="AA45" s="311"/>
      <c r="AB45" s="311"/>
      <c r="AC45" s="312"/>
      <c r="AD45" s="312"/>
      <c r="AE45" s="312"/>
      <c r="AF45" s="312"/>
      <c r="AG45" s="312"/>
      <c r="AH45" s="312"/>
      <c r="AI45" s="312"/>
      <c r="AJ45" s="312"/>
      <c r="AK45" s="311"/>
      <c r="AL45" s="311"/>
      <c r="AM45" s="311"/>
      <c r="AN45" s="311"/>
      <c r="AO45" s="311"/>
      <c r="AP45" s="311"/>
      <c r="AQ45" s="312"/>
      <c r="AR45" s="312"/>
      <c r="AS45" s="312"/>
      <c r="AT45" s="312"/>
      <c r="AU45" s="312"/>
      <c r="AV45" s="312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311"/>
      <c r="V46" s="311"/>
      <c r="W46" s="311"/>
      <c r="X46" s="311"/>
      <c r="Y46" s="311"/>
      <c r="Z46" s="311"/>
      <c r="AA46" s="311"/>
      <c r="AB46" s="311"/>
      <c r="AC46" s="312"/>
      <c r="AD46" s="312"/>
      <c r="AE46" s="312"/>
      <c r="AF46" s="312"/>
      <c r="AG46" s="312"/>
      <c r="AH46" s="312"/>
      <c r="AI46" s="312"/>
      <c r="AJ46" s="312"/>
      <c r="AK46" s="311"/>
      <c r="AL46" s="311"/>
      <c r="AM46" s="311"/>
      <c r="AN46" s="311"/>
      <c r="AO46" s="311"/>
      <c r="AP46" s="311"/>
      <c r="AQ46" s="312"/>
      <c r="AR46" s="312"/>
      <c r="AS46" s="312"/>
      <c r="AT46" s="312"/>
      <c r="AU46" s="312"/>
      <c r="AV46" s="312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311"/>
      <c r="V47" s="311"/>
      <c r="W47" s="311"/>
      <c r="X47" s="311"/>
      <c r="Y47" s="311"/>
      <c r="Z47" s="311"/>
      <c r="AA47" s="311"/>
      <c r="AB47" s="311"/>
      <c r="AC47" s="312"/>
      <c r="AD47" s="312"/>
      <c r="AE47" s="312"/>
      <c r="AF47" s="312"/>
      <c r="AG47" s="312"/>
      <c r="AH47" s="312"/>
      <c r="AI47" s="312"/>
      <c r="AJ47" s="312"/>
      <c r="AK47" s="311"/>
      <c r="AL47" s="311"/>
      <c r="AM47" s="311"/>
      <c r="AN47" s="311"/>
      <c r="AO47" s="311"/>
      <c r="AP47" s="311"/>
      <c r="AQ47" s="312"/>
      <c r="AR47" s="312"/>
      <c r="AS47" s="312"/>
      <c r="AT47" s="312"/>
      <c r="AU47" s="312"/>
      <c r="AV47" s="312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311"/>
      <c r="V48" s="311"/>
      <c r="W48" s="311"/>
      <c r="X48" s="311"/>
      <c r="Y48" s="311"/>
      <c r="Z48" s="311"/>
      <c r="AA48" s="311"/>
      <c r="AB48" s="311"/>
      <c r="AC48" s="312"/>
      <c r="AD48" s="312"/>
      <c r="AE48" s="312"/>
      <c r="AF48" s="312"/>
      <c r="AG48" s="312"/>
      <c r="AH48" s="312"/>
      <c r="AI48" s="312"/>
      <c r="AJ48" s="312"/>
      <c r="AK48" s="311"/>
      <c r="AL48" s="311"/>
      <c r="AM48" s="311"/>
      <c r="AN48" s="311"/>
      <c r="AO48" s="311"/>
      <c r="AP48" s="311"/>
      <c r="AQ48" s="312"/>
      <c r="AR48" s="312"/>
      <c r="AS48" s="312"/>
      <c r="AT48" s="312"/>
      <c r="AU48" s="312"/>
      <c r="AV48" s="312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5">
    <mergeCell ref="AK28:AP29"/>
    <mergeCell ref="AQ28:AV29"/>
    <mergeCell ref="F20:Q20"/>
    <mergeCell ref="U28:AB29"/>
    <mergeCell ref="AC28:AJ29"/>
    <mergeCell ref="F22:Q22"/>
    <mergeCell ref="F23:Q23"/>
    <mergeCell ref="F24:Q24"/>
    <mergeCell ref="F25:Q25"/>
    <mergeCell ref="F26:Q26"/>
    <mergeCell ref="F27:Q27"/>
    <mergeCell ref="A10:M11"/>
    <mergeCell ref="AW16:BH18"/>
    <mergeCell ref="A19:E27"/>
    <mergeCell ref="F19:Q19"/>
    <mergeCell ref="R19:T27"/>
    <mergeCell ref="U19:AB27"/>
    <mergeCell ref="AC19:AJ27"/>
    <mergeCell ref="AK19:AP27"/>
    <mergeCell ref="AQ19:AV27"/>
    <mergeCell ref="AW19:BH27"/>
    <mergeCell ref="F21:Q21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 tint="-0.249977111117893"/>
  </sheetPr>
  <dimension ref="A1:BH51"/>
  <sheetViews>
    <sheetView view="pageBreakPreview" zoomScale="115" zoomScaleNormal="115" zoomScaleSheetLayoutView="115" workbookViewId="0">
      <selection activeCell="U19" sqref="U19:AB22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747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653" t="s">
        <v>301</v>
      </c>
      <c r="B16" s="654"/>
      <c r="C16" s="654"/>
      <c r="D16" s="654"/>
      <c r="E16" s="654"/>
      <c r="F16" s="659" t="s">
        <v>302</v>
      </c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60"/>
      <c r="R16" s="665" t="s">
        <v>311</v>
      </c>
      <c r="S16" s="613"/>
      <c r="T16" s="660"/>
      <c r="U16" s="665" t="s">
        <v>305</v>
      </c>
      <c r="V16" s="666"/>
      <c r="W16" s="666"/>
      <c r="X16" s="666"/>
      <c r="Y16" s="666"/>
      <c r="Z16" s="666"/>
      <c r="AA16" s="666"/>
      <c r="AB16" s="667"/>
      <c r="AC16" s="665" t="s">
        <v>306</v>
      </c>
      <c r="AD16" s="666"/>
      <c r="AE16" s="666"/>
      <c r="AF16" s="666"/>
      <c r="AG16" s="666"/>
      <c r="AH16" s="666"/>
      <c r="AI16" s="666"/>
      <c r="AJ16" s="667"/>
      <c r="AK16" s="666" t="s">
        <v>307</v>
      </c>
      <c r="AL16" s="613"/>
      <c r="AM16" s="613"/>
      <c r="AN16" s="613"/>
      <c r="AO16" s="613"/>
      <c r="AP16" s="613"/>
      <c r="AQ16" s="665" t="s">
        <v>308</v>
      </c>
      <c r="AR16" s="613"/>
      <c r="AS16" s="613"/>
      <c r="AT16" s="613"/>
      <c r="AU16" s="613"/>
      <c r="AV16" s="660"/>
      <c r="AW16" s="613" t="s">
        <v>36</v>
      </c>
      <c r="AX16" s="613"/>
      <c r="AY16" s="613"/>
      <c r="AZ16" s="613"/>
      <c r="BA16" s="613"/>
      <c r="BB16" s="613"/>
      <c r="BC16" s="613"/>
      <c r="BD16" s="613"/>
      <c r="BE16" s="613"/>
      <c r="BF16" s="613"/>
      <c r="BG16" s="613"/>
      <c r="BH16" s="614"/>
    </row>
    <row r="17" spans="1:60" ht="11.65" customHeight="1">
      <c r="A17" s="655"/>
      <c r="B17" s="656"/>
      <c r="C17" s="656"/>
      <c r="D17" s="656"/>
      <c r="E17" s="656"/>
      <c r="F17" s="661"/>
      <c r="G17" s="615"/>
      <c r="H17" s="615"/>
      <c r="I17" s="615"/>
      <c r="J17" s="615"/>
      <c r="K17" s="615"/>
      <c r="L17" s="615"/>
      <c r="M17" s="615"/>
      <c r="N17" s="615"/>
      <c r="O17" s="615"/>
      <c r="P17" s="615"/>
      <c r="Q17" s="662"/>
      <c r="R17" s="661"/>
      <c r="S17" s="615"/>
      <c r="T17" s="662"/>
      <c r="U17" s="668"/>
      <c r="V17" s="669"/>
      <c r="W17" s="669"/>
      <c r="X17" s="669"/>
      <c r="Y17" s="669"/>
      <c r="Z17" s="669"/>
      <c r="AA17" s="669"/>
      <c r="AB17" s="670"/>
      <c r="AC17" s="668"/>
      <c r="AD17" s="669"/>
      <c r="AE17" s="669"/>
      <c r="AF17" s="669"/>
      <c r="AG17" s="669"/>
      <c r="AH17" s="669"/>
      <c r="AI17" s="669"/>
      <c r="AJ17" s="670"/>
      <c r="AK17" s="615"/>
      <c r="AL17" s="615"/>
      <c r="AM17" s="615"/>
      <c r="AN17" s="615"/>
      <c r="AO17" s="615"/>
      <c r="AP17" s="615"/>
      <c r="AQ17" s="661"/>
      <c r="AR17" s="615"/>
      <c r="AS17" s="615"/>
      <c r="AT17" s="615"/>
      <c r="AU17" s="615"/>
      <c r="AV17" s="662"/>
      <c r="AW17" s="615"/>
      <c r="AX17" s="615"/>
      <c r="AY17" s="615"/>
      <c r="AZ17" s="615"/>
      <c r="BA17" s="615"/>
      <c r="BB17" s="615"/>
      <c r="BC17" s="615"/>
      <c r="BD17" s="615"/>
      <c r="BE17" s="615"/>
      <c r="BF17" s="615"/>
      <c r="BG17" s="615"/>
      <c r="BH17" s="616"/>
    </row>
    <row r="18" spans="1:60" ht="11.65" customHeight="1">
      <c r="A18" s="657"/>
      <c r="B18" s="658"/>
      <c r="C18" s="658"/>
      <c r="D18" s="658"/>
      <c r="E18" s="658"/>
      <c r="F18" s="663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64"/>
      <c r="R18" s="663"/>
      <c r="S18" s="617"/>
      <c r="T18" s="664"/>
      <c r="U18" s="671"/>
      <c r="V18" s="672"/>
      <c r="W18" s="672"/>
      <c r="X18" s="672"/>
      <c r="Y18" s="672"/>
      <c r="Z18" s="672"/>
      <c r="AA18" s="672"/>
      <c r="AB18" s="673"/>
      <c r="AC18" s="671"/>
      <c r="AD18" s="672"/>
      <c r="AE18" s="672"/>
      <c r="AF18" s="672"/>
      <c r="AG18" s="672"/>
      <c r="AH18" s="672"/>
      <c r="AI18" s="672"/>
      <c r="AJ18" s="673"/>
      <c r="AK18" s="617"/>
      <c r="AL18" s="617"/>
      <c r="AM18" s="617"/>
      <c r="AN18" s="617"/>
      <c r="AO18" s="617"/>
      <c r="AP18" s="617"/>
      <c r="AQ18" s="663"/>
      <c r="AR18" s="617"/>
      <c r="AS18" s="617"/>
      <c r="AT18" s="617"/>
      <c r="AU18" s="617"/>
      <c r="AV18" s="664"/>
      <c r="AW18" s="617"/>
      <c r="AX18" s="617"/>
      <c r="AY18" s="617"/>
      <c r="AZ18" s="617"/>
      <c r="BA18" s="617"/>
      <c r="BB18" s="617"/>
      <c r="BC18" s="617"/>
      <c r="BD18" s="617"/>
      <c r="BE18" s="617"/>
      <c r="BF18" s="617"/>
      <c r="BG18" s="617"/>
      <c r="BH18" s="618"/>
    </row>
    <row r="19" spans="1:60" ht="11.25" customHeight="1">
      <c r="A19" s="619" t="s">
        <v>748</v>
      </c>
      <c r="B19" s="620"/>
      <c r="C19" s="620"/>
      <c r="D19" s="620"/>
      <c r="E19" s="621"/>
      <c r="F19" s="625" t="s">
        <v>749</v>
      </c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7"/>
      <c r="R19" s="628">
        <v>1</v>
      </c>
      <c r="S19" s="629"/>
      <c r="T19" s="630"/>
      <c r="U19" s="687">
        <v>800000000</v>
      </c>
      <c r="V19" s="688"/>
      <c r="W19" s="688"/>
      <c r="X19" s="688"/>
      <c r="Y19" s="688"/>
      <c r="Z19" s="688"/>
      <c r="AA19" s="688"/>
      <c r="AB19" s="689"/>
      <c r="AC19" s="634">
        <f>R19*U19</f>
        <v>800000000</v>
      </c>
      <c r="AD19" s="635"/>
      <c r="AE19" s="635"/>
      <c r="AF19" s="635"/>
      <c r="AG19" s="635"/>
      <c r="AH19" s="635"/>
      <c r="AI19" s="635"/>
      <c r="AJ19" s="636"/>
      <c r="AK19" s="634"/>
      <c r="AL19" s="635"/>
      <c r="AM19" s="635"/>
      <c r="AN19" s="635"/>
      <c r="AO19" s="635"/>
      <c r="AP19" s="636"/>
      <c r="AQ19" s="634">
        <f>R19*AK19</f>
        <v>0</v>
      </c>
      <c r="AR19" s="635"/>
      <c r="AS19" s="635"/>
      <c r="AT19" s="635"/>
      <c r="AU19" s="635"/>
      <c r="AV19" s="636"/>
      <c r="AW19" s="640"/>
      <c r="AX19" s="641"/>
      <c r="AY19" s="641"/>
      <c r="AZ19" s="641"/>
      <c r="BA19" s="641"/>
      <c r="BB19" s="641"/>
      <c r="BC19" s="641"/>
      <c r="BD19" s="641"/>
      <c r="BE19" s="641"/>
      <c r="BF19" s="641"/>
      <c r="BG19" s="641"/>
      <c r="BH19" s="642"/>
    </row>
    <row r="20" spans="1:60" ht="11.65" customHeight="1">
      <c r="A20" s="622"/>
      <c r="B20" s="623"/>
      <c r="C20" s="623"/>
      <c r="D20" s="623"/>
      <c r="E20" s="624"/>
      <c r="F20" s="610" t="s">
        <v>750</v>
      </c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2"/>
      <c r="R20" s="631"/>
      <c r="S20" s="632"/>
      <c r="T20" s="633"/>
      <c r="U20" s="690"/>
      <c r="V20" s="691"/>
      <c r="W20" s="691"/>
      <c r="X20" s="691"/>
      <c r="Y20" s="691"/>
      <c r="Z20" s="691"/>
      <c r="AA20" s="691"/>
      <c r="AB20" s="692"/>
      <c r="AC20" s="637"/>
      <c r="AD20" s="638"/>
      <c r="AE20" s="638"/>
      <c r="AF20" s="638"/>
      <c r="AG20" s="638"/>
      <c r="AH20" s="638"/>
      <c r="AI20" s="638"/>
      <c r="AJ20" s="639"/>
      <c r="AK20" s="637"/>
      <c r="AL20" s="638"/>
      <c r="AM20" s="638"/>
      <c r="AN20" s="638"/>
      <c r="AO20" s="638"/>
      <c r="AP20" s="639"/>
      <c r="AQ20" s="637"/>
      <c r="AR20" s="638"/>
      <c r="AS20" s="638"/>
      <c r="AT20" s="638"/>
      <c r="AU20" s="638"/>
      <c r="AV20" s="639"/>
      <c r="AW20" s="610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43"/>
    </row>
    <row r="21" spans="1:60" ht="11.65" customHeight="1">
      <c r="A21" s="622"/>
      <c r="B21" s="623"/>
      <c r="C21" s="623"/>
      <c r="D21" s="623"/>
      <c r="E21" s="624"/>
      <c r="F21" s="610" t="s">
        <v>751</v>
      </c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2"/>
      <c r="R21" s="631"/>
      <c r="S21" s="632"/>
      <c r="T21" s="633"/>
      <c r="U21" s="690"/>
      <c r="V21" s="691"/>
      <c r="W21" s="691"/>
      <c r="X21" s="691"/>
      <c r="Y21" s="691"/>
      <c r="Z21" s="691"/>
      <c r="AA21" s="691"/>
      <c r="AB21" s="692"/>
      <c r="AC21" s="637"/>
      <c r="AD21" s="638"/>
      <c r="AE21" s="638"/>
      <c r="AF21" s="638"/>
      <c r="AG21" s="638"/>
      <c r="AH21" s="638"/>
      <c r="AI21" s="638"/>
      <c r="AJ21" s="639"/>
      <c r="AK21" s="637"/>
      <c r="AL21" s="638"/>
      <c r="AM21" s="638"/>
      <c r="AN21" s="638"/>
      <c r="AO21" s="638"/>
      <c r="AP21" s="639"/>
      <c r="AQ21" s="637"/>
      <c r="AR21" s="638"/>
      <c r="AS21" s="638"/>
      <c r="AT21" s="638"/>
      <c r="AU21" s="638"/>
      <c r="AV21" s="639"/>
      <c r="AW21" s="610"/>
      <c r="AX21" s="611"/>
      <c r="AY21" s="611"/>
      <c r="AZ21" s="611"/>
      <c r="BA21" s="611"/>
      <c r="BB21" s="611"/>
      <c r="BC21" s="611"/>
      <c r="BD21" s="611"/>
      <c r="BE21" s="611"/>
      <c r="BF21" s="611"/>
      <c r="BG21" s="611"/>
      <c r="BH21" s="643"/>
    </row>
    <row r="22" spans="1:60" ht="11.65" customHeight="1">
      <c r="A22" s="622"/>
      <c r="B22" s="623"/>
      <c r="C22" s="623"/>
      <c r="D22" s="623"/>
      <c r="E22" s="624"/>
      <c r="F22" s="610" t="s">
        <v>752</v>
      </c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2"/>
      <c r="R22" s="631"/>
      <c r="S22" s="632"/>
      <c r="T22" s="633"/>
      <c r="U22" s="690"/>
      <c r="V22" s="691"/>
      <c r="W22" s="691"/>
      <c r="X22" s="691"/>
      <c r="Y22" s="691"/>
      <c r="Z22" s="691"/>
      <c r="AA22" s="691"/>
      <c r="AB22" s="692"/>
      <c r="AC22" s="637"/>
      <c r="AD22" s="638"/>
      <c r="AE22" s="638"/>
      <c r="AF22" s="638"/>
      <c r="AG22" s="638"/>
      <c r="AH22" s="638"/>
      <c r="AI22" s="638"/>
      <c r="AJ22" s="639"/>
      <c r="AK22" s="637"/>
      <c r="AL22" s="638"/>
      <c r="AM22" s="638"/>
      <c r="AN22" s="638"/>
      <c r="AO22" s="638"/>
      <c r="AP22" s="639"/>
      <c r="AQ22" s="637"/>
      <c r="AR22" s="638"/>
      <c r="AS22" s="638"/>
      <c r="AT22" s="638"/>
      <c r="AU22" s="638"/>
      <c r="AV22" s="639"/>
      <c r="AW22" s="610"/>
      <c r="AX22" s="611"/>
      <c r="AY22" s="611"/>
      <c r="AZ22" s="611"/>
      <c r="BA22" s="611"/>
      <c r="BB22" s="611"/>
      <c r="BC22" s="611"/>
      <c r="BD22" s="611"/>
      <c r="BE22" s="611"/>
      <c r="BF22" s="611"/>
      <c r="BG22" s="611"/>
      <c r="BH22" s="643"/>
    </row>
    <row r="23" spans="1:60" ht="11.65" customHeight="1">
      <c r="A23" s="299"/>
      <c r="B23" s="300"/>
      <c r="C23" s="300"/>
      <c r="D23" s="300"/>
      <c r="E23" s="300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607" t="s">
        <v>303</v>
      </c>
      <c r="V23" s="608"/>
      <c r="W23" s="608"/>
      <c r="X23" s="608"/>
      <c r="Y23" s="608"/>
      <c r="Z23" s="608"/>
      <c r="AA23" s="608"/>
      <c r="AB23" s="608"/>
      <c r="AC23" s="609">
        <f>AC19</f>
        <v>800000000</v>
      </c>
      <c r="AD23" s="609"/>
      <c r="AE23" s="609"/>
      <c r="AF23" s="609"/>
      <c r="AG23" s="609"/>
      <c r="AH23" s="609"/>
      <c r="AI23" s="609"/>
      <c r="AJ23" s="609"/>
      <c r="AK23" s="607" t="s">
        <v>304</v>
      </c>
      <c r="AL23" s="608"/>
      <c r="AM23" s="608"/>
      <c r="AN23" s="608"/>
      <c r="AO23" s="608"/>
      <c r="AP23" s="608"/>
      <c r="AQ23" s="609">
        <f>AQ19</f>
        <v>0</v>
      </c>
      <c r="AR23" s="609"/>
      <c r="AS23" s="609"/>
      <c r="AT23" s="609"/>
      <c r="AU23" s="609"/>
      <c r="AV23" s="609"/>
      <c r="AW23" s="309"/>
      <c r="AX23" s="301"/>
      <c r="AY23" s="301"/>
      <c r="AZ23" s="301"/>
      <c r="BA23" s="301"/>
      <c r="BB23" s="301"/>
      <c r="BC23" s="301"/>
      <c r="BD23" s="301"/>
      <c r="BE23" s="301"/>
      <c r="BF23" s="301"/>
      <c r="BG23" s="301"/>
      <c r="BH23" s="310"/>
    </row>
    <row r="24" spans="1:60" ht="11.65" customHeight="1">
      <c r="A24" s="294"/>
      <c r="B24" s="295"/>
      <c r="C24" s="295"/>
      <c r="D24" s="295"/>
      <c r="E24" s="295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608"/>
      <c r="V24" s="608"/>
      <c r="W24" s="608"/>
      <c r="X24" s="608"/>
      <c r="Y24" s="608"/>
      <c r="Z24" s="608"/>
      <c r="AA24" s="608"/>
      <c r="AB24" s="608"/>
      <c r="AC24" s="609"/>
      <c r="AD24" s="609"/>
      <c r="AE24" s="609"/>
      <c r="AF24" s="609"/>
      <c r="AG24" s="609"/>
      <c r="AH24" s="609"/>
      <c r="AI24" s="609"/>
      <c r="AJ24" s="609"/>
      <c r="AK24" s="608"/>
      <c r="AL24" s="608"/>
      <c r="AM24" s="608"/>
      <c r="AN24" s="608"/>
      <c r="AO24" s="608"/>
      <c r="AP24" s="608"/>
      <c r="AQ24" s="609"/>
      <c r="AR24" s="609"/>
      <c r="AS24" s="609"/>
      <c r="AT24" s="609"/>
      <c r="AU24" s="609"/>
      <c r="AV24" s="609"/>
      <c r="AW24" s="293"/>
      <c r="AX24" s="293"/>
      <c r="AY24" s="293"/>
      <c r="AZ24" s="293"/>
      <c r="BA24" s="293"/>
      <c r="BB24" s="293"/>
      <c r="BC24" s="293"/>
      <c r="BD24" s="293"/>
      <c r="BE24" s="293"/>
      <c r="BF24" s="293"/>
      <c r="BG24" s="293"/>
      <c r="BH24" s="298"/>
    </row>
    <row r="25" spans="1:60" ht="11.65" customHeight="1">
      <c r="A25" s="294"/>
      <c r="B25" s="295"/>
      <c r="C25" s="295"/>
      <c r="D25" s="295"/>
      <c r="E25" s="295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311"/>
      <c r="V25" s="311"/>
      <c r="W25" s="311"/>
      <c r="X25" s="311"/>
      <c r="Y25" s="311"/>
      <c r="Z25" s="311"/>
      <c r="AA25" s="311"/>
      <c r="AB25" s="311"/>
      <c r="AC25" s="312"/>
      <c r="AD25" s="312"/>
      <c r="AE25" s="312"/>
      <c r="AF25" s="312"/>
      <c r="AG25" s="312"/>
      <c r="AH25" s="312"/>
      <c r="AI25" s="312"/>
      <c r="AJ25" s="312"/>
      <c r="AK25" s="311"/>
      <c r="AL25" s="311"/>
      <c r="AM25" s="311"/>
      <c r="AN25" s="311"/>
      <c r="AO25" s="311"/>
      <c r="AP25" s="311"/>
      <c r="AQ25" s="312"/>
      <c r="AR25" s="312"/>
      <c r="AS25" s="312"/>
      <c r="AT25" s="312"/>
      <c r="AU25" s="312"/>
      <c r="AV25" s="312"/>
      <c r="AW25" s="293"/>
      <c r="AX25" s="293"/>
      <c r="AY25" s="293"/>
      <c r="AZ25" s="293"/>
      <c r="BA25" s="293"/>
      <c r="BB25" s="293"/>
      <c r="BC25" s="293"/>
      <c r="BD25" s="293"/>
      <c r="BE25" s="293"/>
      <c r="BF25" s="293"/>
      <c r="BG25" s="293"/>
      <c r="BH25" s="298"/>
    </row>
    <row r="26" spans="1:60" ht="11.65" customHeight="1">
      <c r="A26" s="294"/>
      <c r="B26" s="295"/>
      <c r="C26" s="295"/>
      <c r="D26" s="295"/>
      <c r="E26" s="295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311"/>
      <c r="V26" s="311"/>
      <c r="W26" s="311"/>
      <c r="X26" s="311"/>
      <c r="Y26" s="311"/>
      <c r="Z26" s="311"/>
      <c r="AA26" s="311"/>
      <c r="AB26" s="311"/>
      <c r="AC26" s="312"/>
      <c r="AD26" s="312"/>
      <c r="AE26" s="312"/>
      <c r="AF26" s="312"/>
      <c r="AG26" s="312"/>
      <c r="AH26" s="312"/>
      <c r="AI26" s="312"/>
      <c r="AJ26" s="312"/>
      <c r="AK26" s="311"/>
      <c r="AL26" s="311"/>
      <c r="AM26" s="311"/>
      <c r="AN26" s="311"/>
      <c r="AO26" s="311"/>
      <c r="AP26" s="311"/>
      <c r="AQ26" s="312"/>
      <c r="AR26" s="312"/>
      <c r="AS26" s="312"/>
      <c r="AT26" s="312"/>
      <c r="AU26" s="312"/>
      <c r="AV26" s="312"/>
      <c r="AW26" s="293"/>
      <c r="AX26" s="293"/>
      <c r="AY26" s="293"/>
      <c r="AZ26" s="293"/>
      <c r="BA26" s="293"/>
      <c r="BB26" s="293"/>
      <c r="BC26" s="293"/>
      <c r="BD26" s="293"/>
      <c r="BE26" s="293"/>
      <c r="BF26" s="293"/>
      <c r="BG26" s="293"/>
      <c r="BH26" s="298"/>
    </row>
    <row r="27" spans="1:60" ht="11.65" customHeight="1">
      <c r="A27" s="294"/>
      <c r="B27" s="295"/>
      <c r="C27" s="295"/>
      <c r="D27" s="295"/>
      <c r="E27" s="295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311"/>
      <c r="V27" s="311"/>
      <c r="W27" s="311"/>
      <c r="X27" s="311"/>
      <c r="Y27" s="311"/>
      <c r="Z27" s="311"/>
      <c r="AA27" s="311"/>
      <c r="AB27" s="311"/>
      <c r="AC27" s="312"/>
      <c r="AD27" s="312"/>
      <c r="AE27" s="312"/>
      <c r="AF27" s="312"/>
      <c r="AG27" s="312"/>
      <c r="AH27" s="312"/>
      <c r="AI27" s="312"/>
      <c r="AJ27" s="312"/>
      <c r="AK27" s="311"/>
      <c r="AL27" s="311"/>
      <c r="AM27" s="311"/>
      <c r="AN27" s="311"/>
      <c r="AO27" s="311"/>
      <c r="AP27" s="311"/>
      <c r="AQ27" s="312"/>
      <c r="AR27" s="312"/>
      <c r="AS27" s="312"/>
      <c r="AT27" s="312"/>
      <c r="AU27" s="312"/>
      <c r="AV27" s="312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  <c r="BG27" s="293"/>
      <c r="BH27" s="298"/>
    </row>
    <row r="28" spans="1:60" ht="11.65" customHeight="1">
      <c r="A28" s="294"/>
      <c r="B28" s="295"/>
      <c r="C28" s="295"/>
      <c r="D28" s="295"/>
      <c r="E28" s="295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311"/>
      <c r="V28" s="311"/>
      <c r="W28" s="311"/>
      <c r="X28" s="311"/>
      <c r="Y28" s="311"/>
      <c r="Z28" s="311"/>
      <c r="AA28" s="311"/>
      <c r="AB28" s="311"/>
      <c r="AC28" s="312"/>
      <c r="AD28" s="312"/>
      <c r="AE28" s="312"/>
      <c r="AF28" s="312"/>
      <c r="AG28" s="312"/>
      <c r="AH28" s="312"/>
      <c r="AI28" s="312"/>
      <c r="AJ28" s="312"/>
      <c r="AK28" s="311"/>
      <c r="AL28" s="311"/>
      <c r="AM28" s="311"/>
      <c r="AN28" s="311"/>
      <c r="AO28" s="311"/>
      <c r="AP28" s="311"/>
      <c r="AQ28" s="312"/>
      <c r="AR28" s="312"/>
      <c r="AS28" s="312"/>
      <c r="AT28" s="312"/>
      <c r="AU28" s="312"/>
      <c r="AV28" s="312"/>
      <c r="AW28" s="293"/>
      <c r="AX28" s="293"/>
      <c r="AY28" s="293"/>
      <c r="AZ28" s="293"/>
      <c r="BA28" s="293"/>
      <c r="BB28" s="293"/>
      <c r="BC28" s="293"/>
      <c r="BD28" s="293"/>
      <c r="BE28" s="293"/>
      <c r="BF28" s="293"/>
      <c r="BG28" s="293"/>
      <c r="BH28" s="298"/>
    </row>
    <row r="29" spans="1:60" ht="11.65" customHeight="1">
      <c r="A29" s="294"/>
      <c r="B29" s="295"/>
      <c r="C29" s="295"/>
      <c r="D29" s="295"/>
      <c r="E29" s="295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311"/>
      <c r="V29" s="311"/>
      <c r="W29" s="311"/>
      <c r="X29" s="311"/>
      <c r="Y29" s="311"/>
      <c r="Z29" s="311"/>
      <c r="AA29" s="311"/>
      <c r="AB29" s="311"/>
      <c r="AC29" s="312"/>
      <c r="AD29" s="312"/>
      <c r="AE29" s="312"/>
      <c r="AF29" s="312"/>
      <c r="AG29" s="312"/>
      <c r="AH29" s="312"/>
      <c r="AI29" s="312"/>
      <c r="AJ29" s="312"/>
      <c r="AK29" s="311"/>
      <c r="AL29" s="311"/>
      <c r="AM29" s="311"/>
      <c r="AN29" s="311"/>
      <c r="AO29" s="311"/>
      <c r="AP29" s="311"/>
      <c r="AQ29" s="312"/>
      <c r="AR29" s="312"/>
      <c r="AS29" s="312"/>
      <c r="AT29" s="312"/>
      <c r="AU29" s="312"/>
      <c r="AV29" s="312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8"/>
    </row>
    <row r="30" spans="1:60" ht="11.65" customHeight="1">
      <c r="A30" s="294"/>
      <c r="B30" s="295"/>
      <c r="C30" s="295"/>
      <c r="D30" s="295"/>
      <c r="E30" s="295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311"/>
      <c r="V30" s="311"/>
      <c r="W30" s="311"/>
      <c r="X30" s="311"/>
      <c r="Y30" s="311"/>
      <c r="Z30" s="311"/>
      <c r="AA30" s="311"/>
      <c r="AB30" s="311"/>
      <c r="AC30" s="312"/>
      <c r="AD30" s="312"/>
      <c r="AE30" s="312"/>
      <c r="AF30" s="312"/>
      <c r="AG30" s="312"/>
      <c r="AH30" s="312"/>
      <c r="AI30" s="312"/>
      <c r="AJ30" s="312"/>
      <c r="AK30" s="311"/>
      <c r="AL30" s="311"/>
      <c r="AM30" s="311"/>
      <c r="AN30" s="311"/>
      <c r="AO30" s="311"/>
      <c r="AP30" s="311"/>
      <c r="AQ30" s="312"/>
      <c r="AR30" s="312"/>
      <c r="AS30" s="312"/>
      <c r="AT30" s="312"/>
      <c r="AU30" s="312"/>
      <c r="AV30" s="312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8"/>
    </row>
    <row r="31" spans="1:60" ht="11.65" customHeight="1">
      <c r="A31" s="294"/>
      <c r="B31" s="295"/>
      <c r="C31" s="295"/>
      <c r="D31" s="295"/>
      <c r="E31" s="295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311"/>
      <c r="V31" s="311"/>
      <c r="W31" s="311"/>
      <c r="X31" s="311"/>
      <c r="Y31" s="311"/>
      <c r="Z31" s="311"/>
      <c r="AA31" s="311"/>
      <c r="AB31" s="311"/>
      <c r="AC31" s="312"/>
      <c r="AD31" s="312"/>
      <c r="AE31" s="312"/>
      <c r="AF31" s="312"/>
      <c r="AG31" s="312"/>
      <c r="AH31" s="312"/>
      <c r="AI31" s="312"/>
      <c r="AJ31" s="312"/>
      <c r="AK31" s="311"/>
      <c r="AL31" s="311"/>
      <c r="AM31" s="311"/>
      <c r="AN31" s="311"/>
      <c r="AO31" s="311"/>
      <c r="AP31" s="311"/>
      <c r="AQ31" s="312"/>
      <c r="AR31" s="312"/>
      <c r="AS31" s="312"/>
      <c r="AT31" s="312"/>
      <c r="AU31" s="312"/>
      <c r="AV31" s="312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8"/>
    </row>
    <row r="32" spans="1:60" ht="11.65" customHeight="1">
      <c r="A32" s="294"/>
      <c r="B32" s="295"/>
      <c r="C32" s="295"/>
      <c r="D32" s="295"/>
      <c r="E32" s="295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311"/>
      <c r="V32" s="311"/>
      <c r="W32" s="311"/>
      <c r="X32" s="311"/>
      <c r="Y32" s="311"/>
      <c r="Z32" s="311"/>
      <c r="AA32" s="311"/>
      <c r="AB32" s="311"/>
      <c r="AC32" s="312"/>
      <c r="AD32" s="312"/>
      <c r="AE32" s="312"/>
      <c r="AF32" s="312"/>
      <c r="AG32" s="312"/>
      <c r="AH32" s="312"/>
      <c r="AI32" s="312"/>
      <c r="AJ32" s="312"/>
      <c r="AK32" s="311"/>
      <c r="AL32" s="311"/>
      <c r="AM32" s="311"/>
      <c r="AN32" s="311"/>
      <c r="AO32" s="311"/>
      <c r="AP32" s="311"/>
      <c r="AQ32" s="312"/>
      <c r="AR32" s="312"/>
      <c r="AS32" s="312"/>
      <c r="AT32" s="312"/>
      <c r="AU32" s="312"/>
      <c r="AV32" s="312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8"/>
    </row>
    <row r="33" spans="1:60" ht="11.65" customHeight="1">
      <c r="A33" s="294"/>
      <c r="B33" s="295"/>
      <c r="C33" s="295"/>
      <c r="D33" s="295"/>
      <c r="E33" s="295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311"/>
      <c r="V33" s="311"/>
      <c r="W33" s="311"/>
      <c r="X33" s="311"/>
      <c r="Y33" s="311"/>
      <c r="Z33" s="311"/>
      <c r="AA33" s="311"/>
      <c r="AB33" s="311"/>
      <c r="AC33" s="312"/>
      <c r="AD33" s="312"/>
      <c r="AE33" s="312"/>
      <c r="AF33" s="312"/>
      <c r="AG33" s="312"/>
      <c r="AH33" s="312"/>
      <c r="AI33" s="312"/>
      <c r="AJ33" s="312"/>
      <c r="AK33" s="311"/>
      <c r="AL33" s="311"/>
      <c r="AM33" s="311"/>
      <c r="AN33" s="311"/>
      <c r="AO33" s="311"/>
      <c r="AP33" s="311"/>
      <c r="AQ33" s="312"/>
      <c r="AR33" s="312"/>
      <c r="AS33" s="312"/>
      <c r="AT33" s="312"/>
      <c r="AU33" s="312"/>
      <c r="AV33" s="312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8"/>
    </row>
    <row r="34" spans="1:60" ht="11.65" customHeight="1">
      <c r="A34" s="294"/>
      <c r="B34" s="295"/>
      <c r="C34" s="295"/>
      <c r="D34" s="295"/>
      <c r="E34" s="295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311"/>
      <c r="V34" s="311"/>
      <c r="W34" s="311"/>
      <c r="X34" s="311"/>
      <c r="Y34" s="311"/>
      <c r="Z34" s="311"/>
      <c r="AA34" s="311"/>
      <c r="AB34" s="311"/>
      <c r="AC34" s="312"/>
      <c r="AD34" s="312"/>
      <c r="AE34" s="312"/>
      <c r="AF34" s="312"/>
      <c r="AG34" s="312"/>
      <c r="AH34" s="312"/>
      <c r="AI34" s="312"/>
      <c r="AJ34" s="312"/>
      <c r="AK34" s="311"/>
      <c r="AL34" s="311"/>
      <c r="AM34" s="311"/>
      <c r="AN34" s="311"/>
      <c r="AO34" s="311"/>
      <c r="AP34" s="311"/>
      <c r="AQ34" s="312"/>
      <c r="AR34" s="312"/>
      <c r="AS34" s="312"/>
      <c r="AT34" s="312"/>
      <c r="AU34" s="312"/>
      <c r="AV34" s="312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8"/>
    </row>
    <row r="35" spans="1:60" ht="11.65" customHeight="1">
      <c r="A35" s="294"/>
      <c r="B35" s="295"/>
      <c r="C35" s="295"/>
      <c r="D35" s="295"/>
      <c r="E35" s="295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311"/>
      <c r="V35" s="311"/>
      <c r="W35" s="311"/>
      <c r="X35" s="311"/>
      <c r="Y35" s="311"/>
      <c r="Z35" s="311"/>
      <c r="AA35" s="311"/>
      <c r="AB35" s="311"/>
      <c r="AC35" s="312"/>
      <c r="AD35" s="312"/>
      <c r="AE35" s="312"/>
      <c r="AF35" s="312"/>
      <c r="AG35" s="312"/>
      <c r="AH35" s="312"/>
      <c r="AI35" s="312"/>
      <c r="AJ35" s="312"/>
      <c r="AK35" s="311"/>
      <c r="AL35" s="311"/>
      <c r="AM35" s="311"/>
      <c r="AN35" s="311"/>
      <c r="AO35" s="311"/>
      <c r="AP35" s="311"/>
      <c r="AQ35" s="312"/>
      <c r="AR35" s="312"/>
      <c r="AS35" s="312"/>
      <c r="AT35" s="312"/>
      <c r="AU35" s="312"/>
      <c r="AV35" s="312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8"/>
    </row>
    <row r="36" spans="1:60" ht="11.65" customHeight="1">
      <c r="A36" s="294"/>
      <c r="B36" s="295"/>
      <c r="C36" s="295"/>
      <c r="D36" s="295"/>
      <c r="E36" s="295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311"/>
      <c r="V36" s="311"/>
      <c r="W36" s="311"/>
      <c r="X36" s="311"/>
      <c r="Y36" s="311"/>
      <c r="Z36" s="311"/>
      <c r="AA36" s="311"/>
      <c r="AB36" s="311"/>
      <c r="AC36" s="312"/>
      <c r="AD36" s="312"/>
      <c r="AE36" s="312"/>
      <c r="AF36" s="312"/>
      <c r="AG36" s="312"/>
      <c r="AH36" s="312"/>
      <c r="AI36" s="312"/>
      <c r="AJ36" s="312"/>
      <c r="AK36" s="311"/>
      <c r="AL36" s="311"/>
      <c r="AM36" s="311"/>
      <c r="AN36" s="311"/>
      <c r="AO36" s="311"/>
      <c r="AP36" s="311"/>
      <c r="AQ36" s="312"/>
      <c r="AR36" s="312"/>
      <c r="AS36" s="312"/>
      <c r="AT36" s="312"/>
      <c r="AU36" s="312"/>
      <c r="AV36" s="312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8"/>
    </row>
    <row r="37" spans="1:60" ht="11.65" customHeight="1">
      <c r="A37" s="294"/>
      <c r="B37" s="295"/>
      <c r="C37" s="295"/>
      <c r="D37" s="295"/>
      <c r="E37" s="295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311"/>
      <c r="V37" s="311"/>
      <c r="W37" s="311"/>
      <c r="X37" s="311"/>
      <c r="Y37" s="311"/>
      <c r="Z37" s="311"/>
      <c r="AA37" s="311"/>
      <c r="AB37" s="311"/>
      <c r="AC37" s="312"/>
      <c r="AD37" s="312"/>
      <c r="AE37" s="312"/>
      <c r="AF37" s="312"/>
      <c r="AG37" s="312"/>
      <c r="AH37" s="312"/>
      <c r="AI37" s="312"/>
      <c r="AJ37" s="312"/>
      <c r="AK37" s="311"/>
      <c r="AL37" s="311"/>
      <c r="AM37" s="311"/>
      <c r="AN37" s="311"/>
      <c r="AO37" s="311"/>
      <c r="AP37" s="311"/>
      <c r="AQ37" s="312"/>
      <c r="AR37" s="312"/>
      <c r="AS37" s="312"/>
      <c r="AT37" s="312"/>
      <c r="AU37" s="312"/>
      <c r="AV37" s="312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8"/>
    </row>
    <row r="38" spans="1:60" ht="11.65" customHeight="1">
      <c r="A38" s="294"/>
      <c r="B38" s="295"/>
      <c r="C38" s="295"/>
      <c r="D38" s="295"/>
      <c r="E38" s="295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311"/>
      <c r="V38" s="311"/>
      <c r="W38" s="311"/>
      <c r="X38" s="311"/>
      <c r="Y38" s="311"/>
      <c r="Z38" s="311"/>
      <c r="AA38" s="311"/>
      <c r="AB38" s="311"/>
      <c r="AC38" s="312"/>
      <c r="AD38" s="312"/>
      <c r="AE38" s="312"/>
      <c r="AF38" s="312"/>
      <c r="AG38" s="312"/>
      <c r="AH38" s="312"/>
      <c r="AI38" s="312"/>
      <c r="AJ38" s="312"/>
      <c r="AK38" s="311"/>
      <c r="AL38" s="311"/>
      <c r="AM38" s="311"/>
      <c r="AN38" s="311"/>
      <c r="AO38" s="311"/>
      <c r="AP38" s="311"/>
      <c r="AQ38" s="312"/>
      <c r="AR38" s="312"/>
      <c r="AS38" s="312"/>
      <c r="AT38" s="312"/>
      <c r="AU38" s="312"/>
      <c r="AV38" s="312"/>
      <c r="AW38" s="293"/>
      <c r="AX38" s="293"/>
      <c r="AY38" s="293"/>
      <c r="AZ38" s="293"/>
      <c r="BA38" s="293"/>
      <c r="BB38" s="293"/>
      <c r="BC38" s="293"/>
      <c r="BD38" s="293"/>
      <c r="BE38" s="293"/>
      <c r="BF38" s="293"/>
      <c r="BG38" s="293"/>
      <c r="BH38" s="298"/>
    </row>
    <row r="39" spans="1:60" ht="11.65" customHeight="1">
      <c r="A39" s="294"/>
      <c r="B39" s="295"/>
      <c r="C39" s="295"/>
      <c r="D39" s="295"/>
      <c r="E39" s="295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311"/>
      <c r="V39" s="311"/>
      <c r="W39" s="311"/>
      <c r="X39" s="311"/>
      <c r="Y39" s="311"/>
      <c r="Z39" s="311"/>
      <c r="AA39" s="311"/>
      <c r="AB39" s="311"/>
      <c r="AC39" s="312"/>
      <c r="AD39" s="312"/>
      <c r="AE39" s="312"/>
      <c r="AF39" s="312"/>
      <c r="AG39" s="312"/>
      <c r="AH39" s="312"/>
      <c r="AI39" s="312"/>
      <c r="AJ39" s="312"/>
      <c r="AK39" s="311"/>
      <c r="AL39" s="311"/>
      <c r="AM39" s="311"/>
      <c r="AN39" s="311"/>
      <c r="AO39" s="311"/>
      <c r="AP39" s="311"/>
      <c r="AQ39" s="312"/>
      <c r="AR39" s="312"/>
      <c r="AS39" s="312"/>
      <c r="AT39" s="312"/>
      <c r="AU39" s="312"/>
      <c r="AV39" s="312"/>
      <c r="AW39" s="293"/>
      <c r="AX39" s="293"/>
      <c r="AY39" s="293"/>
      <c r="AZ39" s="293"/>
      <c r="BA39" s="293"/>
      <c r="BB39" s="293"/>
      <c r="BC39" s="293"/>
      <c r="BD39" s="293"/>
      <c r="BE39" s="293"/>
      <c r="BF39" s="293"/>
      <c r="BG39" s="293"/>
      <c r="BH39" s="298"/>
    </row>
    <row r="40" spans="1:60" ht="11.65" customHeight="1">
      <c r="A40" s="294"/>
      <c r="B40" s="295"/>
      <c r="C40" s="295"/>
      <c r="D40" s="295"/>
      <c r="E40" s="295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311"/>
      <c r="V40" s="311"/>
      <c r="W40" s="311"/>
      <c r="X40" s="311"/>
      <c r="Y40" s="311"/>
      <c r="Z40" s="311"/>
      <c r="AA40" s="311"/>
      <c r="AB40" s="311"/>
      <c r="AC40" s="312"/>
      <c r="AD40" s="312"/>
      <c r="AE40" s="312"/>
      <c r="AF40" s="312"/>
      <c r="AG40" s="312"/>
      <c r="AH40" s="312"/>
      <c r="AI40" s="312"/>
      <c r="AJ40" s="312"/>
      <c r="AK40" s="311"/>
      <c r="AL40" s="311"/>
      <c r="AM40" s="311"/>
      <c r="AN40" s="311"/>
      <c r="AO40" s="311"/>
      <c r="AP40" s="311"/>
      <c r="AQ40" s="312"/>
      <c r="AR40" s="312"/>
      <c r="AS40" s="312"/>
      <c r="AT40" s="312"/>
      <c r="AU40" s="312"/>
      <c r="AV40" s="312"/>
      <c r="AW40" s="293"/>
      <c r="AX40" s="293"/>
      <c r="AY40" s="293"/>
      <c r="AZ40" s="293"/>
      <c r="BA40" s="293"/>
      <c r="BB40" s="293"/>
      <c r="BC40" s="293"/>
      <c r="BD40" s="293"/>
      <c r="BE40" s="293"/>
      <c r="BF40" s="293"/>
      <c r="BG40" s="293"/>
      <c r="BH40" s="298"/>
    </row>
    <row r="41" spans="1:60" ht="11.65" customHeight="1">
      <c r="A41" s="294"/>
      <c r="B41" s="295"/>
      <c r="C41" s="295"/>
      <c r="D41" s="295"/>
      <c r="E41" s="295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311"/>
      <c r="V41" s="311"/>
      <c r="W41" s="311"/>
      <c r="X41" s="311"/>
      <c r="Y41" s="311"/>
      <c r="Z41" s="311"/>
      <c r="AA41" s="311"/>
      <c r="AB41" s="311"/>
      <c r="AC41" s="312"/>
      <c r="AD41" s="312"/>
      <c r="AE41" s="312"/>
      <c r="AF41" s="312"/>
      <c r="AG41" s="312"/>
      <c r="AH41" s="312"/>
      <c r="AI41" s="312"/>
      <c r="AJ41" s="312"/>
      <c r="AK41" s="311"/>
      <c r="AL41" s="311"/>
      <c r="AM41" s="311"/>
      <c r="AN41" s="311"/>
      <c r="AO41" s="311"/>
      <c r="AP41" s="311"/>
      <c r="AQ41" s="312"/>
      <c r="AR41" s="312"/>
      <c r="AS41" s="312"/>
      <c r="AT41" s="312"/>
      <c r="AU41" s="312"/>
      <c r="AV41" s="312"/>
      <c r="AW41" s="293"/>
      <c r="AX41" s="293"/>
      <c r="AY41" s="293"/>
      <c r="AZ41" s="293"/>
      <c r="BA41" s="293"/>
      <c r="BB41" s="293"/>
      <c r="BC41" s="293"/>
      <c r="BD41" s="293"/>
      <c r="BE41" s="293"/>
      <c r="BF41" s="293"/>
      <c r="BG41" s="293"/>
      <c r="BH41" s="298"/>
    </row>
    <row r="42" spans="1:60" ht="11.65" customHeight="1">
      <c r="A42" s="294"/>
      <c r="B42" s="295"/>
      <c r="C42" s="295"/>
      <c r="D42" s="295"/>
      <c r="E42" s="295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311"/>
      <c r="V42" s="311"/>
      <c r="W42" s="311"/>
      <c r="X42" s="311"/>
      <c r="Y42" s="311"/>
      <c r="Z42" s="311"/>
      <c r="AA42" s="311"/>
      <c r="AB42" s="311"/>
      <c r="AC42" s="312"/>
      <c r="AD42" s="312"/>
      <c r="AE42" s="312"/>
      <c r="AF42" s="312"/>
      <c r="AG42" s="312"/>
      <c r="AH42" s="312"/>
      <c r="AI42" s="312"/>
      <c r="AJ42" s="312"/>
      <c r="AK42" s="311"/>
      <c r="AL42" s="311"/>
      <c r="AM42" s="311"/>
      <c r="AN42" s="311"/>
      <c r="AO42" s="311"/>
      <c r="AP42" s="311"/>
      <c r="AQ42" s="312"/>
      <c r="AR42" s="312"/>
      <c r="AS42" s="312"/>
      <c r="AT42" s="312"/>
      <c r="AU42" s="312"/>
      <c r="AV42" s="312"/>
      <c r="AW42" s="293"/>
      <c r="AX42" s="293"/>
      <c r="AY42" s="293"/>
      <c r="AZ42" s="293"/>
      <c r="BA42" s="293"/>
      <c r="BB42" s="293"/>
      <c r="BC42" s="293"/>
      <c r="BD42" s="293"/>
      <c r="BE42" s="293"/>
      <c r="BF42" s="293"/>
      <c r="BG42" s="293"/>
      <c r="BH42" s="298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311"/>
      <c r="V43" s="311"/>
      <c r="W43" s="311"/>
      <c r="X43" s="311"/>
      <c r="Y43" s="311"/>
      <c r="Z43" s="311"/>
      <c r="AA43" s="311"/>
      <c r="AB43" s="311"/>
      <c r="AC43" s="312"/>
      <c r="AD43" s="312"/>
      <c r="AE43" s="312"/>
      <c r="AF43" s="312"/>
      <c r="AG43" s="312"/>
      <c r="AH43" s="312"/>
      <c r="AI43" s="312"/>
      <c r="AJ43" s="312"/>
      <c r="AK43" s="311"/>
      <c r="AL43" s="311"/>
      <c r="AM43" s="311"/>
      <c r="AN43" s="311"/>
      <c r="AO43" s="311"/>
      <c r="AP43" s="311"/>
      <c r="AQ43" s="312"/>
      <c r="AR43" s="312"/>
      <c r="AS43" s="312"/>
      <c r="AT43" s="312"/>
      <c r="AU43" s="312"/>
      <c r="AV43" s="312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311"/>
      <c r="V44" s="311"/>
      <c r="W44" s="311"/>
      <c r="X44" s="311"/>
      <c r="Y44" s="311"/>
      <c r="Z44" s="311"/>
      <c r="AA44" s="311"/>
      <c r="AB44" s="311"/>
      <c r="AC44" s="312"/>
      <c r="AD44" s="312"/>
      <c r="AE44" s="312"/>
      <c r="AF44" s="312"/>
      <c r="AG44" s="312"/>
      <c r="AH44" s="312"/>
      <c r="AI44" s="312"/>
      <c r="AJ44" s="312"/>
      <c r="AK44" s="311"/>
      <c r="AL44" s="311"/>
      <c r="AM44" s="311"/>
      <c r="AN44" s="311"/>
      <c r="AO44" s="311"/>
      <c r="AP44" s="311"/>
      <c r="AQ44" s="312"/>
      <c r="AR44" s="312"/>
      <c r="AS44" s="312"/>
      <c r="AT44" s="312"/>
      <c r="AU44" s="312"/>
      <c r="AV44" s="312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311"/>
      <c r="V45" s="311"/>
      <c r="W45" s="311"/>
      <c r="X45" s="311"/>
      <c r="Y45" s="311"/>
      <c r="Z45" s="311"/>
      <c r="AA45" s="311"/>
      <c r="AB45" s="311"/>
      <c r="AC45" s="312"/>
      <c r="AD45" s="312"/>
      <c r="AE45" s="312"/>
      <c r="AF45" s="312"/>
      <c r="AG45" s="312"/>
      <c r="AH45" s="312"/>
      <c r="AI45" s="312"/>
      <c r="AJ45" s="312"/>
      <c r="AK45" s="311"/>
      <c r="AL45" s="311"/>
      <c r="AM45" s="311"/>
      <c r="AN45" s="311"/>
      <c r="AO45" s="311"/>
      <c r="AP45" s="311"/>
      <c r="AQ45" s="312"/>
      <c r="AR45" s="312"/>
      <c r="AS45" s="312"/>
      <c r="AT45" s="312"/>
      <c r="AU45" s="312"/>
      <c r="AV45" s="312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311"/>
      <c r="V46" s="311"/>
      <c r="W46" s="311"/>
      <c r="X46" s="311"/>
      <c r="Y46" s="311"/>
      <c r="Z46" s="311"/>
      <c r="AA46" s="311"/>
      <c r="AB46" s="311"/>
      <c r="AC46" s="312"/>
      <c r="AD46" s="312"/>
      <c r="AE46" s="312"/>
      <c r="AF46" s="312"/>
      <c r="AG46" s="312"/>
      <c r="AH46" s="312"/>
      <c r="AI46" s="312"/>
      <c r="AJ46" s="312"/>
      <c r="AK46" s="311"/>
      <c r="AL46" s="311"/>
      <c r="AM46" s="311"/>
      <c r="AN46" s="311"/>
      <c r="AO46" s="311"/>
      <c r="AP46" s="311"/>
      <c r="AQ46" s="312"/>
      <c r="AR46" s="312"/>
      <c r="AS46" s="312"/>
      <c r="AT46" s="312"/>
      <c r="AU46" s="312"/>
      <c r="AV46" s="312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311"/>
      <c r="V47" s="311"/>
      <c r="W47" s="311"/>
      <c r="X47" s="311"/>
      <c r="Y47" s="311"/>
      <c r="Z47" s="311"/>
      <c r="AA47" s="311"/>
      <c r="AB47" s="311"/>
      <c r="AC47" s="312"/>
      <c r="AD47" s="312"/>
      <c r="AE47" s="312"/>
      <c r="AF47" s="312"/>
      <c r="AG47" s="312"/>
      <c r="AH47" s="312"/>
      <c r="AI47" s="312"/>
      <c r="AJ47" s="312"/>
      <c r="AK47" s="311"/>
      <c r="AL47" s="311"/>
      <c r="AM47" s="311"/>
      <c r="AN47" s="311"/>
      <c r="AO47" s="311"/>
      <c r="AP47" s="311"/>
      <c r="AQ47" s="312"/>
      <c r="AR47" s="312"/>
      <c r="AS47" s="312"/>
      <c r="AT47" s="312"/>
      <c r="AU47" s="312"/>
      <c r="AV47" s="312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311"/>
      <c r="V48" s="311"/>
      <c r="W48" s="311"/>
      <c r="X48" s="311"/>
      <c r="Y48" s="311"/>
      <c r="Z48" s="311"/>
      <c r="AA48" s="311"/>
      <c r="AB48" s="311"/>
      <c r="AC48" s="312"/>
      <c r="AD48" s="312"/>
      <c r="AE48" s="312"/>
      <c r="AF48" s="312"/>
      <c r="AG48" s="312"/>
      <c r="AH48" s="312"/>
      <c r="AI48" s="312"/>
      <c r="AJ48" s="312"/>
      <c r="AK48" s="311"/>
      <c r="AL48" s="311"/>
      <c r="AM48" s="311"/>
      <c r="AN48" s="311"/>
      <c r="AO48" s="311"/>
      <c r="AP48" s="311"/>
      <c r="AQ48" s="312"/>
      <c r="AR48" s="312"/>
      <c r="AS48" s="312"/>
      <c r="AT48" s="312"/>
      <c r="AU48" s="312"/>
      <c r="AV48" s="312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50">
    <mergeCell ref="U23:AB24"/>
    <mergeCell ref="AC23:AJ24"/>
    <mergeCell ref="AK23:AP24"/>
    <mergeCell ref="AQ23:AV24"/>
    <mergeCell ref="F20:Q20"/>
    <mergeCell ref="F21:Q21"/>
    <mergeCell ref="F22:Q22"/>
    <mergeCell ref="A10:M11"/>
    <mergeCell ref="AW16:BH18"/>
    <mergeCell ref="A19:E22"/>
    <mergeCell ref="F19:Q19"/>
    <mergeCell ref="R19:T22"/>
    <mergeCell ref="U19:AB22"/>
    <mergeCell ref="AC19:AJ22"/>
    <mergeCell ref="AK19:AP22"/>
    <mergeCell ref="AQ19:AV22"/>
    <mergeCell ref="AW19:BH22"/>
    <mergeCell ref="N11:S11"/>
    <mergeCell ref="T11:Y11"/>
    <mergeCell ref="Z11:AE11"/>
    <mergeCell ref="AF11:AK11"/>
    <mergeCell ref="AL11:AQ11"/>
    <mergeCell ref="A13:BH13"/>
    <mergeCell ref="A14:BH14"/>
    <mergeCell ref="A16:E18"/>
    <mergeCell ref="F16:Q18"/>
    <mergeCell ref="R16:T18"/>
    <mergeCell ref="U16:AB18"/>
    <mergeCell ref="AC16:AJ18"/>
    <mergeCell ref="AK16:AP18"/>
    <mergeCell ref="AQ16:AV18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D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7" tint="0.39997558519241921"/>
  </sheetPr>
  <dimension ref="A1:BH51"/>
  <sheetViews>
    <sheetView view="pageBreakPreview" topLeftCell="A25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647" t="s">
        <v>1104</v>
      </c>
      <c r="B13" s="648"/>
      <c r="C13" s="648"/>
      <c r="D13" s="648"/>
      <c r="E13" s="648"/>
      <c r="F13" s="648"/>
      <c r="G13" s="648"/>
      <c r="H13" s="648"/>
      <c r="I13" s="648"/>
      <c r="J13" s="648"/>
      <c r="K13" s="648"/>
      <c r="L13" s="648"/>
      <c r="M13" s="648"/>
      <c r="N13" s="648"/>
      <c r="O13" s="648"/>
      <c r="P13" s="648"/>
      <c r="Q13" s="648"/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8"/>
      <c r="AC13" s="648"/>
      <c r="AD13" s="648"/>
      <c r="AE13" s="648"/>
      <c r="AF13" s="648"/>
      <c r="AG13" s="648"/>
      <c r="AH13" s="648"/>
      <c r="AI13" s="648"/>
      <c r="AJ13" s="648"/>
      <c r="AK13" s="648"/>
      <c r="AL13" s="648"/>
      <c r="AM13" s="648"/>
      <c r="AN13" s="648"/>
      <c r="AO13" s="648"/>
      <c r="AP13" s="648"/>
      <c r="AQ13" s="648"/>
      <c r="AR13" s="648"/>
      <c r="AS13" s="648"/>
      <c r="AT13" s="648"/>
      <c r="AU13" s="648"/>
      <c r="AV13" s="648"/>
      <c r="AW13" s="648"/>
      <c r="AX13" s="648"/>
      <c r="AY13" s="648"/>
      <c r="AZ13" s="648"/>
      <c r="BA13" s="648"/>
      <c r="BB13" s="648"/>
      <c r="BC13" s="648"/>
      <c r="BD13" s="648"/>
      <c r="BE13" s="648"/>
      <c r="BF13" s="648"/>
      <c r="BG13" s="648"/>
      <c r="BH13" s="649"/>
    </row>
    <row r="14" spans="1:60" ht="11.65" customHeight="1" thickBot="1">
      <c r="A14" s="883"/>
      <c r="B14" s="884"/>
      <c r="C14" s="884"/>
      <c r="D14" s="884"/>
      <c r="E14" s="884"/>
      <c r="F14" s="884"/>
      <c r="G14" s="884"/>
      <c r="H14" s="884"/>
      <c r="I14" s="884"/>
      <c r="J14" s="884"/>
      <c r="K14" s="884"/>
      <c r="L14" s="884"/>
      <c r="M14" s="884"/>
      <c r="N14" s="884"/>
      <c r="O14" s="884"/>
      <c r="P14" s="884"/>
      <c r="Q14" s="884"/>
      <c r="R14" s="884"/>
      <c r="S14" s="884"/>
      <c r="T14" s="884"/>
      <c r="U14" s="884"/>
      <c r="V14" s="884"/>
      <c r="W14" s="884"/>
      <c r="X14" s="884"/>
      <c r="Y14" s="884"/>
      <c r="Z14" s="884"/>
      <c r="AA14" s="884"/>
      <c r="AB14" s="884"/>
      <c r="AC14" s="884"/>
      <c r="AD14" s="884"/>
      <c r="AE14" s="884"/>
      <c r="AF14" s="884"/>
      <c r="AG14" s="884"/>
      <c r="AH14" s="884"/>
      <c r="AI14" s="884"/>
      <c r="AJ14" s="884"/>
      <c r="AK14" s="884"/>
      <c r="AL14" s="884"/>
      <c r="AM14" s="884"/>
      <c r="AN14" s="884"/>
      <c r="AO14" s="884"/>
      <c r="AP14" s="884"/>
      <c r="AQ14" s="884"/>
      <c r="AR14" s="884"/>
      <c r="AS14" s="884"/>
      <c r="AT14" s="884"/>
      <c r="AU14" s="884"/>
      <c r="AV14" s="884"/>
      <c r="AW14" s="884"/>
      <c r="AX14" s="884"/>
      <c r="AY14" s="884"/>
      <c r="AZ14" s="884"/>
      <c r="BA14" s="884"/>
      <c r="BB14" s="884"/>
      <c r="BC14" s="884"/>
      <c r="BD14" s="884"/>
      <c r="BE14" s="884"/>
      <c r="BF14" s="884"/>
      <c r="BG14" s="884"/>
      <c r="BH14" s="885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ht="11.65" customHeight="1">
      <c r="A16" s="886" t="s">
        <v>753</v>
      </c>
      <c r="B16" s="887"/>
      <c r="C16" s="887" t="s">
        <v>754</v>
      </c>
      <c r="D16" s="887"/>
      <c r="E16" s="887"/>
      <c r="F16" s="887"/>
      <c r="G16" s="887"/>
      <c r="H16" s="887"/>
      <c r="I16" s="887"/>
      <c r="J16" s="887"/>
      <c r="K16" s="877" t="s">
        <v>297</v>
      </c>
      <c r="L16" s="877"/>
      <c r="M16" s="877"/>
      <c r="N16" s="877"/>
      <c r="O16" s="877"/>
      <c r="P16" s="877"/>
      <c r="Q16" s="877"/>
      <c r="R16" s="877"/>
      <c r="S16" s="877"/>
      <c r="T16" s="877"/>
      <c r="U16" s="877"/>
      <c r="V16" s="877"/>
      <c r="W16" s="877" t="s">
        <v>332</v>
      </c>
      <c r="X16" s="877"/>
      <c r="Y16" s="877"/>
      <c r="Z16" s="877"/>
      <c r="AA16" s="877"/>
      <c r="AB16" s="877"/>
      <c r="AC16" s="877"/>
      <c r="AD16" s="877"/>
      <c r="AE16" s="877"/>
      <c r="AF16" s="877"/>
      <c r="AG16" s="877"/>
      <c r="AH16" s="877"/>
      <c r="AI16" s="879" t="s">
        <v>770</v>
      </c>
      <c r="AJ16" s="879"/>
      <c r="AK16" s="879"/>
      <c r="AL16" s="879"/>
      <c r="AM16" s="879"/>
      <c r="AN16" s="879"/>
      <c r="AO16" s="879"/>
      <c r="AP16" s="879"/>
      <c r="AQ16" s="879"/>
      <c r="AR16" s="879"/>
      <c r="AS16" s="879"/>
      <c r="AT16" s="880"/>
      <c r="AU16" s="896" t="s">
        <v>789</v>
      </c>
      <c r="AV16" s="877"/>
      <c r="AW16" s="877"/>
      <c r="AX16" s="877"/>
      <c r="AY16" s="877"/>
      <c r="AZ16" s="877"/>
      <c r="BA16" s="877"/>
      <c r="BB16" s="877"/>
      <c r="BC16" s="877"/>
      <c r="BD16" s="877"/>
      <c r="BE16" s="877"/>
      <c r="BF16" s="877"/>
      <c r="BG16" s="877"/>
      <c r="BH16" s="897"/>
    </row>
    <row r="17" spans="1:60" ht="11.65" customHeight="1">
      <c r="A17" s="888"/>
      <c r="B17" s="889"/>
      <c r="C17" s="889"/>
      <c r="D17" s="889"/>
      <c r="E17" s="889"/>
      <c r="F17" s="889"/>
      <c r="G17" s="889"/>
      <c r="H17" s="889"/>
      <c r="I17" s="889"/>
      <c r="J17" s="889"/>
      <c r="K17" s="878"/>
      <c r="L17" s="878"/>
      <c r="M17" s="878"/>
      <c r="N17" s="878"/>
      <c r="O17" s="878"/>
      <c r="P17" s="878"/>
      <c r="Q17" s="878"/>
      <c r="R17" s="878"/>
      <c r="S17" s="878"/>
      <c r="T17" s="878"/>
      <c r="U17" s="878"/>
      <c r="V17" s="878"/>
      <c r="W17" s="878"/>
      <c r="X17" s="878"/>
      <c r="Y17" s="878"/>
      <c r="Z17" s="878"/>
      <c r="AA17" s="878"/>
      <c r="AB17" s="878"/>
      <c r="AC17" s="878"/>
      <c r="AD17" s="878"/>
      <c r="AE17" s="878"/>
      <c r="AF17" s="878"/>
      <c r="AG17" s="878"/>
      <c r="AH17" s="878"/>
      <c r="AI17" s="881"/>
      <c r="AJ17" s="881"/>
      <c r="AK17" s="881"/>
      <c r="AL17" s="881"/>
      <c r="AM17" s="881"/>
      <c r="AN17" s="881"/>
      <c r="AO17" s="881"/>
      <c r="AP17" s="881"/>
      <c r="AQ17" s="881"/>
      <c r="AR17" s="881"/>
      <c r="AS17" s="881"/>
      <c r="AT17" s="882"/>
      <c r="AU17" s="898"/>
      <c r="AV17" s="878"/>
      <c r="AW17" s="878"/>
      <c r="AX17" s="878"/>
      <c r="AY17" s="878"/>
      <c r="AZ17" s="878"/>
      <c r="BA17" s="878"/>
      <c r="BB17" s="878"/>
      <c r="BC17" s="878"/>
      <c r="BD17" s="878"/>
      <c r="BE17" s="878"/>
      <c r="BF17" s="878"/>
      <c r="BG17" s="878"/>
      <c r="BH17" s="899"/>
    </row>
    <row r="18" spans="1:60" ht="11.65" customHeight="1">
      <c r="A18" s="888"/>
      <c r="B18" s="889"/>
      <c r="C18" s="889"/>
      <c r="D18" s="889"/>
      <c r="E18" s="889"/>
      <c r="F18" s="889"/>
      <c r="G18" s="889"/>
      <c r="H18" s="889"/>
      <c r="I18" s="889"/>
      <c r="J18" s="889"/>
      <c r="K18" s="872" t="s">
        <v>306</v>
      </c>
      <c r="L18" s="872"/>
      <c r="M18" s="872"/>
      <c r="N18" s="872"/>
      <c r="O18" s="872"/>
      <c r="P18" s="891"/>
      <c r="Q18" s="871" t="s">
        <v>308</v>
      </c>
      <c r="R18" s="872"/>
      <c r="S18" s="872"/>
      <c r="T18" s="872"/>
      <c r="U18" s="872"/>
      <c r="V18" s="872"/>
      <c r="W18" s="872" t="s">
        <v>306</v>
      </c>
      <c r="X18" s="872"/>
      <c r="Y18" s="872"/>
      <c r="Z18" s="872"/>
      <c r="AA18" s="872"/>
      <c r="AB18" s="891"/>
      <c r="AC18" s="871" t="s">
        <v>308</v>
      </c>
      <c r="AD18" s="872"/>
      <c r="AE18" s="872"/>
      <c r="AF18" s="872"/>
      <c r="AG18" s="872"/>
      <c r="AH18" s="872"/>
      <c r="AI18" s="872" t="s">
        <v>306</v>
      </c>
      <c r="AJ18" s="872"/>
      <c r="AK18" s="872"/>
      <c r="AL18" s="872"/>
      <c r="AM18" s="872"/>
      <c r="AN18" s="891"/>
      <c r="AO18" s="871" t="s">
        <v>308</v>
      </c>
      <c r="AP18" s="872"/>
      <c r="AQ18" s="872"/>
      <c r="AR18" s="872"/>
      <c r="AS18" s="872"/>
      <c r="AT18" s="873"/>
      <c r="AU18" s="890" t="s">
        <v>306</v>
      </c>
      <c r="AV18" s="872"/>
      <c r="AW18" s="872"/>
      <c r="AX18" s="872"/>
      <c r="AY18" s="872"/>
      <c r="AZ18" s="872"/>
      <c r="BA18" s="891"/>
      <c r="BB18" s="871" t="s">
        <v>308</v>
      </c>
      <c r="BC18" s="872"/>
      <c r="BD18" s="872"/>
      <c r="BE18" s="872"/>
      <c r="BF18" s="872"/>
      <c r="BG18" s="872"/>
      <c r="BH18" s="894"/>
    </row>
    <row r="19" spans="1:60" ht="11.65" customHeight="1">
      <c r="A19" s="888"/>
      <c r="B19" s="889"/>
      <c r="C19" s="889"/>
      <c r="D19" s="889"/>
      <c r="E19" s="889"/>
      <c r="F19" s="889"/>
      <c r="G19" s="889"/>
      <c r="H19" s="889"/>
      <c r="I19" s="889"/>
      <c r="J19" s="889"/>
      <c r="K19" s="875"/>
      <c r="L19" s="875"/>
      <c r="M19" s="875"/>
      <c r="N19" s="875"/>
      <c r="O19" s="875"/>
      <c r="P19" s="893"/>
      <c r="Q19" s="874"/>
      <c r="R19" s="875"/>
      <c r="S19" s="875"/>
      <c r="T19" s="875"/>
      <c r="U19" s="875"/>
      <c r="V19" s="875"/>
      <c r="W19" s="875"/>
      <c r="X19" s="875"/>
      <c r="Y19" s="875"/>
      <c r="Z19" s="875"/>
      <c r="AA19" s="875"/>
      <c r="AB19" s="893"/>
      <c r="AC19" s="874"/>
      <c r="AD19" s="875"/>
      <c r="AE19" s="875"/>
      <c r="AF19" s="875"/>
      <c r="AG19" s="875"/>
      <c r="AH19" s="875"/>
      <c r="AI19" s="875"/>
      <c r="AJ19" s="875"/>
      <c r="AK19" s="875"/>
      <c r="AL19" s="875"/>
      <c r="AM19" s="875"/>
      <c r="AN19" s="893"/>
      <c r="AO19" s="874"/>
      <c r="AP19" s="875"/>
      <c r="AQ19" s="875"/>
      <c r="AR19" s="875"/>
      <c r="AS19" s="875"/>
      <c r="AT19" s="876"/>
      <c r="AU19" s="892"/>
      <c r="AV19" s="875"/>
      <c r="AW19" s="875"/>
      <c r="AX19" s="875"/>
      <c r="AY19" s="875"/>
      <c r="AZ19" s="875"/>
      <c r="BA19" s="893"/>
      <c r="BB19" s="874"/>
      <c r="BC19" s="875"/>
      <c r="BD19" s="875"/>
      <c r="BE19" s="875"/>
      <c r="BF19" s="875"/>
      <c r="BG19" s="875"/>
      <c r="BH19" s="895"/>
    </row>
    <row r="20" spans="1:60" ht="11.25" customHeight="1">
      <c r="A20" s="843" t="s">
        <v>46</v>
      </c>
      <c r="B20" s="844"/>
      <c r="C20" s="845" t="s">
        <v>755</v>
      </c>
      <c r="D20" s="846"/>
      <c r="E20" s="846"/>
      <c r="F20" s="846"/>
      <c r="G20" s="846"/>
      <c r="H20" s="846"/>
      <c r="I20" s="846"/>
      <c r="J20" s="847"/>
      <c r="K20" s="848">
        <f>'DESALTERS-A'!AC38</f>
        <v>0</v>
      </c>
      <c r="L20" s="848"/>
      <c r="M20" s="848"/>
      <c r="N20" s="848"/>
      <c r="O20" s="848"/>
      <c r="P20" s="849"/>
      <c r="Q20" s="850">
        <f>'DESALTERS-A'!AQ38</f>
        <v>3500000</v>
      </c>
      <c r="R20" s="848"/>
      <c r="S20" s="848"/>
      <c r="T20" s="848"/>
      <c r="U20" s="848"/>
      <c r="V20" s="848"/>
      <c r="W20" s="848">
        <f>'DESALTERS-B'!AC40</f>
        <v>0</v>
      </c>
      <c r="X20" s="848"/>
      <c r="Y20" s="848"/>
      <c r="Z20" s="848"/>
      <c r="AA20" s="848"/>
      <c r="AB20" s="849"/>
      <c r="AC20" s="850">
        <f>'DESALTERS-B'!AQ40</f>
        <v>2500000</v>
      </c>
      <c r="AD20" s="848"/>
      <c r="AE20" s="848"/>
      <c r="AF20" s="848"/>
      <c r="AG20" s="848"/>
      <c r="AH20" s="848"/>
      <c r="AI20" s="848"/>
      <c r="AJ20" s="848"/>
      <c r="AK20" s="848"/>
      <c r="AL20" s="848"/>
      <c r="AM20" s="848"/>
      <c r="AN20" s="849"/>
      <c r="AO20" s="850"/>
      <c r="AP20" s="848"/>
      <c r="AQ20" s="848"/>
      <c r="AR20" s="848"/>
      <c r="AS20" s="848"/>
      <c r="AT20" s="851"/>
      <c r="AU20" s="852">
        <f>K20+W20+AI20</f>
        <v>0</v>
      </c>
      <c r="AV20" s="853"/>
      <c r="AW20" s="853"/>
      <c r="AX20" s="853"/>
      <c r="AY20" s="853"/>
      <c r="AZ20" s="853"/>
      <c r="BA20" s="854"/>
      <c r="BB20" s="855">
        <f>Q20+AC20+AO20</f>
        <v>6000000</v>
      </c>
      <c r="BC20" s="853"/>
      <c r="BD20" s="853"/>
      <c r="BE20" s="853"/>
      <c r="BF20" s="853"/>
      <c r="BG20" s="853"/>
      <c r="BH20" s="856"/>
    </row>
    <row r="21" spans="1:60" ht="11.25" customHeight="1">
      <c r="A21" s="843" t="s">
        <v>49</v>
      </c>
      <c r="B21" s="844"/>
      <c r="C21" s="845" t="s">
        <v>756</v>
      </c>
      <c r="D21" s="846"/>
      <c r="E21" s="846"/>
      <c r="F21" s="846"/>
      <c r="G21" s="846"/>
      <c r="H21" s="846"/>
      <c r="I21" s="846"/>
      <c r="J21" s="847"/>
      <c r="K21" s="848">
        <f>'HEATERS-A'!AC37</f>
        <v>0</v>
      </c>
      <c r="L21" s="848"/>
      <c r="M21" s="848"/>
      <c r="N21" s="848"/>
      <c r="O21" s="848"/>
      <c r="P21" s="849"/>
      <c r="Q21" s="850">
        <f>'HEATERS-A'!AQ37</f>
        <v>2210000</v>
      </c>
      <c r="R21" s="848"/>
      <c r="S21" s="848"/>
      <c r="T21" s="848"/>
      <c r="U21" s="848"/>
      <c r="V21" s="848"/>
      <c r="W21" s="848">
        <f>'HEATERS-B'!AC38</f>
        <v>0</v>
      </c>
      <c r="X21" s="848"/>
      <c r="Y21" s="848"/>
      <c r="Z21" s="848"/>
      <c r="AA21" s="848"/>
      <c r="AB21" s="849"/>
      <c r="AC21" s="850">
        <f>'HEATERS-B'!AQ38</f>
        <v>2180000</v>
      </c>
      <c r="AD21" s="848"/>
      <c r="AE21" s="848"/>
      <c r="AF21" s="848"/>
      <c r="AG21" s="848"/>
      <c r="AH21" s="848"/>
      <c r="AI21" s="848"/>
      <c r="AJ21" s="848"/>
      <c r="AK21" s="848"/>
      <c r="AL21" s="848"/>
      <c r="AM21" s="848"/>
      <c r="AN21" s="849"/>
      <c r="AO21" s="850"/>
      <c r="AP21" s="848"/>
      <c r="AQ21" s="848"/>
      <c r="AR21" s="848"/>
      <c r="AS21" s="848"/>
      <c r="AT21" s="851"/>
      <c r="AU21" s="852">
        <f t="shared" ref="AU21:AU37" si="0">K21+W21+AI21</f>
        <v>0</v>
      </c>
      <c r="AV21" s="853"/>
      <c r="AW21" s="853"/>
      <c r="AX21" s="853"/>
      <c r="AY21" s="853"/>
      <c r="AZ21" s="853"/>
      <c r="BA21" s="854"/>
      <c r="BB21" s="855">
        <f t="shared" ref="BB21:BB37" si="1">Q21+AC21+AO21</f>
        <v>4390000</v>
      </c>
      <c r="BC21" s="853"/>
      <c r="BD21" s="853"/>
      <c r="BE21" s="853"/>
      <c r="BF21" s="853"/>
      <c r="BG21" s="853"/>
      <c r="BH21" s="856"/>
    </row>
    <row r="22" spans="1:60" ht="11.65" customHeight="1">
      <c r="A22" s="843" t="s">
        <v>52</v>
      </c>
      <c r="B22" s="844"/>
      <c r="C22" s="845" t="s">
        <v>757</v>
      </c>
      <c r="D22" s="846"/>
      <c r="E22" s="846"/>
      <c r="F22" s="846"/>
      <c r="G22" s="846"/>
      <c r="H22" s="846"/>
      <c r="I22" s="846"/>
      <c r="J22" s="847"/>
      <c r="K22" s="848">
        <f>'VESSELS-A'!AC35</f>
        <v>2100000000</v>
      </c>
      <c r="L22" s="848"/>
      <c r="M22" s="848"/>
      <c r="N22" s="848"/>
      <c r="O22" s="848"/>
      <c r="P22" s="849"/>
      <c r="Q22" s="850">
        <f>'VESSELS-A'!AQ35</f>
        <v>0</v>
      </c>
      <c r="R22" s="848"/>
      <c r="S22" s="848"/>
      <c r="T22" s="848"/>
      <c r="U22" s="848"/>
      <c r="V22" s="848"/>
      <c r="W22" s="848">
        <f>'VESSELS-B'!AC37</f>
        <v>1500000000</v>
      </c>
      <c r="X22" s="848"/>
      <c r="Y22" s="848"/>
      <c r="Z22" s="848"/>
      <c r="AA22" s="848"/>
      <c r="AB22" s="849"/>
      <c r="AC22" s="850">
        <f>'VESSELS-B'!AQ37</f>
        <v>0</v>
      </c>
      <c r="AD22" s="848"/>
      <c r="AE22" s="848"/>
      <c r="AF22" s="848"/>
      <c r="AG22" s="848"/>
      <c r="AH22" s="848"/>
      <c r="AI22" s="848">
        <f>'VESSELS-C (2)'!AC28</f>
        <v>4850000000</v>
      </c>
      <c r="AJ22" s="848"/>
      <c r="AK22" s="848"/>
      <c r="AL22" s="848"/>
      <c r="AM22" s="848"/>
      <c r="AN22" s="849"/>
      <c r="AO22" s="850">
        <f>'VESSELS-C (2)'!AQ28</f>
        <v>0</v>
      </c>
      <c r="AP22" s="848"/>
      <c r="AQ22" s="848"/>
      <c r="AR22" s="848"/>
      <c r="AS22" s="848"/>
      <c r="AT22" s="851"/>
      <c r="AU22" s="852">
        <f t="shared" si="0"/>
        <v>8450000000</v>
      </c>
      <c r="AV22" s="853"/>
      <c r="AW22" s="853"/>
      <c r="AX22" s="853"/>
      <c r="AY22" s="853"/>
      <c r="AZ22" s="853"/>
      <c r="BA22" s="854"/>
      <c r="BB22" s="855">
        <f t="shared" si="1"/>
        <v>0</v>
      </c>
      <c r="BC22" s="853"/>
      <c r="BD22" s="853"/>
      <c r="BE22" s="853"/>
      <c r="BF22" s="853"/>
      <c r="BG22" s="853"/>
      <c r="BH22" s="856"/>
    </row>
    <row r="23" spans="1:60" ht="11.65" customHeight="1">
      <c r="A23" s="843" t="s">
        <v>55</v>
      </c>
      <c r="B23" s="844"/>
      <c r="C23" s="845" t="s">
        <v>758</v>
      </c>
      <c r="D23" s="846"/>
      <c r="E23" s="846"/>
      <c r="F23" s="846"/>
      <c r="G23" s="846"/>
      <c r="H23" s="846"/>
      <c r="I23" s="846"/>
      <c r="J23" s="847"/>
      <c r="K23" s="848">
        <f>'TANKS-A (2)'!AC35</f>
        <v>30000000000</v>
      </c>
      <c r="L23" s="848"/>
      <c r="M23" s="848"/>
      <c r="N23" s="848"/>
      <c r="O23" s="848"/>
      <c r="P23" s="849"/>
      <c r="Q23" s="850">
        <f>'TANKS-A (2)'!AQ35</f>
        <v>0</v>
      </c>
      <c r="R23" s="848"/>
      <c r="S23" s="848"/>
      <c r="T23" s="848"/>
      <c r="U23" s="848"/>
      <c r="V23" s="848"/>
      <c r="W23" s="848">
        <f>'TANKS-B (2)'!AC50</f>
        <v>42000000000</v>
      </c>
      <c r="X23" s="848"/>
      <c r="Y23" s="848"/>
      <c r="Z23" s="848"/>
      <c r="AA23" s="848"/>
      <c r="AB23" s="849"/>
      <c r="AC23" s="850">
        <f>'TANKS-B (2)'!AQ50</f>
        <v>0</v>
      </c>
      <c r="AD23" s="848"/>
      <c r="AE23" s="848"/>
      <c r="AF23" s="848"/>
      <c r="AG23" s="848"/>
      <c r="AH23" s="848"/>
      <c r="AI23" s="848">
        <f>'TANKS-C'!AC45</f>
        <v>13200000000</v>
      </c>
      <c r="AJ23" s="848"/>
      <c r="AK23" s="848"/>
      <c r="AL23" s="848"/>
      <c r="AM23" s="848"/>
      <c r="AN23" s="849"/>
      <c r="AO23" s="850">
        <f>'TANKS-C'!AQ45</f>
        <v>0</v>
      </c>
      <c r="AP23" s="848"/>
      <c r="AQ23" s="848"/>
      <c r="AR23" s="848"/>
      <c r="AS23" s="848"/>
      <c r="AT23" s="851"/>
      <c r="AU23" s="852">
        <f t="shared" si="0"/>
        <v>85200000000</v>
      </c>
      <c r="AV23" s="853"/>
      <c r="AW23" s="853"/>
      <c r="AX23" s="853"/>
      <c r="AY23" s="853"/>
      <c r="AZ23" s="853"/>
      <c r="BA23" s="854"/>
      <c r="BB23" s="855">
        <f t="shared" si="1"/>
        <v>0</v>
      </c>
      <c r="BC23" s="853"/>
      <c r="BD23" s="853"/>
      <c r="BE23" s="853"/>
      <c r="BF23" s="853"/>
      <c r="BG23" s="853"/>
      <c r="BH23" s="856"/>
    </row>
    <row r="24" spans="1:60" ht="11.65" customHeight="1">
      <c r="A24" s="843" t="s">
        <v>45</v>
      </c>
      <c r="B24" s="844"/>
      <c r="C24" s="845" t="s">
        <v>764</v>
      </c>
      <c r="D24" s="846"/>
      <c r="E24" s="846"/>
      <c r="F24" s="846"/>
      <c r="G24" s="846"/>
      <c r="H24" s="846"/>
      <c r="I24" s="846"/>
      <c r="J24" s="847"/>
      <c r="K24" s="848">
        <f>'PLATE H.E.-A'!AC33</f>
        <v>0</v>
      </c>
      <c r="L24" s="848"/>
      <c r="M24" s="848"/>
      <c r="N24" s="848"/>
      <c r="O24" s="848"/>
      <c r="P24" s="849"/>
      <c r="Q24" s="850">
        <f>'PLATE H.E.-A'!AQ33</f>
        <v>145000</v>
      </c>
      <c r="R24" s="848"/>
      <c r="S24" s="848"/>
      <c r="T24" s="848"/>
      <c r="U24" s="848"/>
      <c r="V24" s="848"/>
      <c r="W24" s="848">
        <f>'PLATE H.E.-B'!AC33</f>
        <v>0</v>
      </c>
      <c r="X24" s="848"/>
      <c r="Y24" s="848"/>
      <c r="Z24" s="848"/>
      <c r="AA24" s="848"/>
      <c r="AB24" s="849"/>
      <c r="AC24" s="850">
        <f>'PLATE H.E.-B'!AQ33</f>
        <v>90000</v>
      </c>
      <c r="AD24" s="848"/>
      <c r="AE24" s="848"/>
      <c r="AF24" s="848"/>
      <c r="AG24" s="848"/>
      <c r="AH24" s="848"/>
      <c r="AI24" s="848"/>
      <c r="AJ24" s="848"/>
      <c r="AK24" s="848"/>
      <c r="AL24" s="848"/>
      <c r="AM24" s="848"/>
      <c r="AN24" s="849"/>
      <c r="AO24" s="850"/>
      <c r="AP24" s="848"/>
      <c r="AQ24" s="848"/>
      <c r="AR24" s="848"/>
      <c r="AS24" s="848"/>
      <c r="AT24" s="851"/>
      <c r="AU24" s="852">
        <f t="shared" si="0"/>
        <v>0</v>
      </c>
      <c r="AV24" s="853"/>
      <c r="AW24" s="853"/>
      <c r="AX24" s="853"/>
      <c r="AY24" s="853"/>
      <c r="AZ24" s="853"/>
      <c r="BA24" s="854"/>
      <c r="BB24" s="855">
        <f t="shared" si="1"/>
        <v>235000</v>
      </c>
      <c r="BC24" s="853"/>
      <c r="BD24" s="853"/>
      <c r="BE24" s="853"/>
      <c r="BF24" s="853"/>
      <c r="BG24" s="853"/>
      <c r="BH24" s="856"/>
    </row>
    <row r="25" spans="1:60" ht="11.65" customHeight="1">
      <c r="A25" s="843" t="s">
        <v>62</v>
      </c>
      <c r="B25" s="844"/>
      <c r="C25" s="845" t="s">
        <v>759</v>
      </c>
      <c r="D25" s="846"/>
      <c r="E25" s="846"/>
      <c r="F25" s="846"/>
      <c r="G25" s="846"/>
      <c r="H25" s="846"/>
      <c r="I25" s="846"/>
      <c r="J25" s="847"/>
      <c r="K25" s="848">
        <f>'PUMPS-A (3)'!AC50</f>
        <v>0</v>
      </c>
      <c r="L25" s="848"/>
      <c r="M25" s="848"/>
      <c r="N25" s="848"/>
      <c r="O25" s="848"/>
      <c r="P25" s="849"/>
      <c r="Q25" s="850">
        <f>'PUMPS-A (3)'!AQ50</f>
        <v>0</v>
      </c>
      <c r="R25" s="848"/>
      <c r="S25" s="848"/>
      <c r="T25" s="848"/>
      <c r="U25" s="848"/>
      <c r="V25" s="848"/>
      <c r="W25" s="848">
        <f>'PUMPS-B (5)'!AC36</f>
        <v>0</v>
      </c>
      <c r="X25" s="848"/>
      <c r="Y25" s="848"/>
      <c r="Z25" s="848"/>
      <c r="AA25" s="848"/>
      <c r="AB25" s="849"/>
      <c r="AC25" s="850">
        <f>'PUMPS-B (5)'!AQ36</f>
        <v>1460500</v>
      </c>
      <c r="AD25" s="848"/>
      <c r="AE25" s="848"/>
      <c r="AF25" s="848"/>
      <c r="AG25" s="848"/>
      <c r="AH25" s="848"/>
      <c r="AI25" s="848">
        <f>'PUMPS-C (4)'!AC32</f>
        <v>1700000000</v>
      </c>
      <c r="AJ25" s="848"/>
      <c r="AK25" s="848"/>
      <c r="AL25" s="848"/>
      <c r="AM25" s="848"/>
      <c r="AN25" s="849"/>
      <c r="AO25" s="850">
        <f>'PUMPS-C (4)'!AQ32</f>
        <v>243000</v>
      </c>
      <c r="AP25" s="848"/>
      <c r="AQ25" s="848"/>
      <c r="AR25" s="848"/>
      <c r="AS25" s="848"/>
      <c r="AT25" s="851"/>
      <c r="AU25" s="852">
        <f t="shared" si="0"/>
        <v>1700000000</v>
      </c>
      <c r="AV25" s="853"/>
      <c r="AW25" s="853"/>
      <c r="AX25" s="853"/>
      <c r="AY25" s="853"/>
      <c r="AZ25" s="853"/>
      <c r="BA25" s="854"/>
      <c r="BB25" s="855">
        <f t="shared" si="1"/>
        <v>1703500</v>
      </c>
      <c r="BC25" s="853"/>
      <c r="BD25" s="853"/>
      <c r="BE25" s="853"/>
      <c r="BF25" s="853"/>
      <c r="BG25" s="853"/>
      <c r="BH25" s="856"/>
    </row>
    <row r="26" spans="1:60" ht="11.65" customHeight="1">
      <c r="A26" s="843" t="s">
        <v>67</v>
      </c>
      <c r="B26" s="844"/>
      <c r="C26" s="845" t="s">
        <v>765</v>
      </c>
      <c r="D26" s="846"/>
      <c r="E26" s="846"/>
      <c r="F26" s="846"/>
      <c r="G26" s="846"/>
      <c r="H26" s="846"/>
      <c r="I26" s="846"/>
      <c r="J26" s="847"/>
      <c r="K26" s="848">
        <f>'C.I.P.-A (6)'!AC34</f>
        <v>18800000000</v>
      </c>
      <c r="L26" s="848"/>
      <c r="M26" s="848"/>
      <c r="N26" s="848"/>
      <c r="O26" s="848"/>
      <c r="P26" s="849"/>
      <c r="Q26" s="850">
        <f>'C.I.P.-A (6)'!AQ34</f>
        <v>0</v>
      </c>
      <c r="R26" s="848"/>
      <c r="S26" s="848"/>
      <c r="T26" s="848"/>
      <c r="U26" s="848"/>
      <c r="V26" s="848"/>
      <c r="W26" s="848">
        <f>'C.I.P.-B (5)'!AC34</f>
        <v>15050000000</v>
      </c>
      <c r="X26" s="848"/>
      <c r="Y26" s="848"/>
      <c r="Z26" s="848"/>
      <c r="AA26" s="848"/>
      <c r="AB26" s="849"/>
      <c r="AC26" s="850">
        <f>'C.I.P.-B (5)'!AQ34</f>
        <v>0</v>
      </c>
      <c r="AD26" s="848"/>
      <c r="AE26" s="848"/>
      <c r="AF26" s="848"/>
      <c r="AG26" s="848"/>
      <c r="AH26" s="848"/>
      <c r="AI26" s="848"/>
      <c r="AJ26" s="848"/>
      <c r="AK26" s="848"/>
      <c r="AL26" s="848"/>
      <c r="AM26" s="848"/>
      <c r="AN26" s="849"/>
      <c r="AO26" s="850"/>
      <c r="AP26" s="848"/>
      <c r="AQ26" s="848"/>
      <c r="AR26" s="848"/>
      <c r="AS26" s="848"/>
      <c r="AT26" s="851"/>
      <c r="AU26" s="852">
        <f t="shared" si="0"/>
        <v>33850000000</v>
      </c>
      <c r="AV26" s="853"/>
      <c r="AW26" s="853"/>
      <c r="AX26" s="853"/>
      <c r="AY26" s="853"/>
      <c r="AZ26" s="853"/>
      <c r="BA26" s="854"/>
      <c r="BB26" s="855">
        <f t="shared" si="1"/>
        <v>0</v>
      </c>
      <c r="BC26" s="853"/>
      <c r="BD26" s="853"/>
      <c r="BE26" s="853"/>
      <c r="BF26" s="853"/>
      <c r="BG26" s="853"/>
      <c r="BH26" s="856"/>
    </row>
    <row r="27" spans="1:60" ht="11.65" customHeight="1">
      <c r="A27" s="843" t="s">
        <v>72</v>
      </c>
      <c r="B27" s="844"/>
      <c r="C27" s="845" t="s">
        <v>788</v>
      </c>
      <c r="D27" s="846"/>
      <c r="E27" s="846"/>
      <c r="F27" s="846"/>
      <c r="G27" s="846"/>
      <c r="H27" s="846"/>
      <c r="I27" s="846"/>
      <c r="J27" s="847"/>
      <c r="K27" s="848"/>
      <c r="L27" s="848"/>
      <c r="M27" s="848"/>
      <c r="N27" s="848"/>
      <c r="O27" s="848"/>
      <c r="P27" s="849"/>
      <c r="Q27" s="850"/>
      <c r="R27" s="848"/>
      <c r="S27" s="848"/>
      <c r="T27" s="848"/>
      <c r="U27" s="848"/>
      <c r="V27" s="848"/>
      <c r="W27" s="848">
        <f>'STRIPPER-B'!AC42</f>
        <v>9000000000</v>
      </c>
      <c r="X27" s="848"/>
      <c r="Y27" s="848"/>
      <c r="Z27" s="848"/>
      <c r="AA27" s="848"/>
      <c r="AB27" s="849"/>
      <c r="AC27" s="850">
        <f>'STRIPPER-B'!AQ42</f>
        <v>0</v>
      </c>
      <c r="AD27" s="848"/>
      <c r="AE27" s="848"/>
      <c r="AF27" s="848"/>
      <c r="AG27" s="848"/>
      <c r="AH27" s="848"/>
      <c r="AI27" s="848"/>
      <c r="AJ27" s="848"/>
      <c r="AK27" s="848"/>
      <c r="AL27" s="848"/>
      <c r="AM27" s="848"/>
      <c r="AN27" s="849"/>
      <c r="AO27" s="850"/>
      <c r="AP27" s="848"/>
      <c r="AQ27" s="848"/>
      <c r="AR27" s="848"/>
      <c r="AS27" s="848"/>
      <c r="AT27" s="851"/>
      <c r="AU27" s="852">
        <f t="shared" ref="AU27" si="2">K27+W27+AI27</f>
        <v>9000000000</v>
      </c>
      <c r="AV27" s="853"/>
      <c r="AW27" s="853"/>
      <c r="AX27" s="853"/>
      <c r="AY27" s="853"/>
      <c r="AZ27" s="853"/>
      <c r="BA27" s="854"/>
      <c r="BB27" s="855">
        <f t="shared" ref="BB27" si="3">Q27+AC27+AO27</f>
        <v>0</v>
      </c>
      <c r="BC27" s="853"/>
      <c r="BD27" s="853"/>
      <c r="BE27" s="853"/>
      <c r="BF27" s="853"/>
      <c r="BG27" s="853"/>
      <c r="BH27" s="856"/>
    </row>
    <row r="28" spans="1:60" ht="11.65" customHeight="1">
      <c r="A28" s="843" t="s">
        <v>77</v>
      </c>
      <c r="B28" s="844"/>
      <c r="C28" s="845" t="s">
        <v>1183</v>
      </c>
      <c r="D28" s="846"/>
      <c r="E28" s="846"/>
      <c r="F28" s="846"/>
      <c r="G28" s="846"/>
      <c r="H28" s="846"/>
      <c r="I28" s="846"/>
      <c r="J28" s="847"/>
      <c r="K28" s="848"/>
      <c r="L28" s="848"/>
      <c r="M28" s="848"/>
      <c r="N28" s="848"/>
      <c r="O28" s="848"/>
      <c r="P28" s="849"/>
      <c r="Q28" s="850"/>
      <c r="R28" s="848"/>
      <c r="S28" s="848"/>
      <c r="T28" s="848"/>
      <c r="U28" s="848"/>
      <c r="V28" s="848"/>
      <c r="W28" s="848"/>
      <c r="X28" s="848"/>
      <c r="Y28" s="848"/>
      <c r="Z28" s="848"/>
      <c r="AA28" s="848"/>
      <c r="AB28" s="849"/>
      <c r="AC28" s="850"/>
      <c r="AD28" s="848"/>
      <c r="AE28" s="848"/>
      <c r="AF28" s="848"/>
      <c r="AG28" s="848"/>
      <c r="AH28" s="848"/>
      <c r="AI28" s="848">
        <f>'CHILLING UNIT (DEAERATOR)'!AC22</f>
        <v>1500000000</v>
      </c>
      <c r="AJ28" s="848"/>
      <c r="AK28" s="848"/>
      <c r="AL28" s="848"/>
      <c r="AM28" s="848"/>
      <c r="AN28" s="849"/>
      <c r="AO28" s="850">
        <f>'CHILLING UNIT (DEAERATOR)'!AQ22</f>
        <v>0</v>
      </c>
      <c r="AP28" s="848"/>
      <c r="AQ28" s="848"/>
      <c r="AR28" s="848"/>
      <c r="AS28" s="848"/>
      <c r="AT28" s="851"/>
      <c r="AU28" s="852">
        <f t="shared" ref="AU28" si="4">K28+W28+AI28</f>
        <v>1500000000</v>
      </c>
      <c r="AV28" s="853"/>
      <c r="AW28" s="853"/>
      <c r="AX28" s="853"/>
      <c r="AY28" s="853"/>
      <c r="AZ28" s="853"/>
      <c r="BA28" s="854"/>
      <c r="BB28" s="855">
        <f t="shared" ref="BB28" si="5">Q28+AC28+AO28</f>
        <v>0</v>
      </c>
      <c r="BC28" s="853"/>
      <c r="BD28" s="853"/>
      <c r="BE28" s="853"/>
      <c r="BF28" s="853"/>
      <c r="BG28" s="853"/>
      <c r="BH28" s="856"/>
    </row>
    <row r="29" spans="1:60" ht="11.65" customHeight="1">
      <c r="A29" s="843" t="s">
        <v>85</v>
      </c>
      <c r="B29" s="844"/>
      <c r="C29" s="845" t="s">
        <v>760</v>
      </c>
      <c r="D29" s="846"/>
      <c r="E29" s="846"/>
      <c r="F29" s="846"/>
      <c r="G29" s="846"/>
      <c r="H29" s="846"/>
      <c r="I29" s="846"/>
      <c r="J29" s="847"/>
      <c r="K29" s="848">
        <f>'IWWTP-A (2)'!AC21</f>
        <v>0</v>
      </c>
      <c r="L29" s="848"/>
      <c r="M29" s="848"/>
      <c r="N29" s="848"/>
      <c r="O29" s="848"/>
      <c r="P29" s="849"/>
      <c r="Q29" s="850">
        <f>'IWWTP-A (2)'!AQ21</f>
        <v>1000000</v>
      </c>
      <c r="R29" s="848"/>
      <c r="S29" s="848"/>
      <c r="T29" s="848"/>
      <c r="U29" s="848"/>
      <c r="V29" s="848"/>
      <c r="W29" s="848">
        <f>'IWWTP-B (2)'!AC22</f>
        <v>0</v>
      </c>
      <c r="X29" s="848"/>
      <c r="Y29" s="848"/>
      <c r="Z29" s="848"/>
      <c r="AA29" s="848"/>
      <c r="AB29" s="849"/>
      <c r="AC29" s="850">
        <f>'IWWTP-B (2)'!AQ22</f>
        <v>600000</v>
      </c>
      <c r="AD29" s="848"/>
      <c r="AE29" s="848"/>
      <c r="AF29" s="848"/>
      <c r="AG29" s="848"/>
      <c r="AH29" s="848"/>
      <c r="AI29" s="848"/>
      <c r="AJ29" s="848"/>
      <c r="AK29" s="848"/>
      <c r="AL29" s="848"/>
      <c r="AM29" s="848"/>
      <c r="AN29" s="849"/>
      <c r="AO29" s="850"/>
      <c r="AP29" s="848"/>
      <c r="AQ29" s="848"/>
      <c r="AR29" s="848"/>
      <c r="AS29" s="848"/>
      <c r="AT29" s="851"/>
      <c r="AU29" s="852">
        <f t="shared" si="0"/>
        <v>0</v>
      </c>
      <c r="AV29" s="853"/>
      <c r="AW29" s="853"/>
      <c r="AX29" s="853"/>
      <c r="AY29" s="853"/>
      <c r="AZ29" s="853"/>
      <c r="BA29" s="854"/>
      <c r="BB29" s="855">
        <f t="shared" si="1"/>
        <v>1600000</v>
      </c>
      <c r="BC29" s="853"/>
      <c r="BD29" s="853"/>
      <c r="BE29" s="853"/>
      <c r="BF29" s="853"/>
      <c r="BG29" s="853"/>
      <c r="BH29" s="856"/>
    </row>
    <row r="30" spans="1:60" ht="11.65" customHeight="1">
      <c r="A30" s="843" t="s">
        <v>89</v>
      </c>
      <c r="B30" s="844"/>
      <c r="C30" s="845" t="s">
        <v>761</v>
      </c>
      <c r="D30" s="846"/>
      <c r="E30" s="846"/>
      <c r="F30" s="846"/>
      <c r="G30" s="846"/>
      <c r="H30" s="846"/>
      <c r="I30" s="846"/>
      <c r="J30" s="847"/>
      <c r="K30" s="848">
        <f>'FILTERS-A'!AC39</f>
        <v>1000000000</v>
      </c>
      <c r="L30" s="848"/>
      <c r="M30" s="848"/>
      <c r="N30" s="848"/>
      <c r="O30" s="848"/>
      <c r="P30" s="849"/>
      <c r="Q30" s="850">
        <f>'FILTERS-A'!AQ39</f>
        <v>250000</v>
      </c>
      <c r="R30" s="848"/>
      <c r="S30" s="848"/>
      <c r="T30" s="848"/>
      <c r="U30" s="848"/>
      <c r="V30" s="848"/>
      <c r="W30" s="848">
        <f>'FILTERS-B'!AC40</f>
        <v>1200000000</v>
      </c>
      <c r="X30" s="848"/>
      <c r="Y30" s="848"/>
      <c r="Z30" s="848"/>
      <c r="AA30" s="848"/>
      <c r="AB30" s="849"/>
      <c r="AC30" s="850">
        <f>'FILTERS-B'!AQ40</f>
        <v>200000</v>
      </c>
      <c r="AD30" s="848"/>
      <c r="AE30" s="848"/>
      <c r="AF30" s="848"/>
      <c r="AG30" s="848"/>
      <c r="AH30" s="848"/>
      <c r="AI30" s="848"/>
      <c r="AJ30" s="848"/>
      <c r="AK30" s="848"/>
      <c r="AL30" s="848"/>
      <c r="AM30" s="848"/>
      <c r="AN30" s="849"/>
      <c r="AO30" s="850"/>
      <c r="AP30" s="848"/>
      <c r="AQ30" s="848"/>
      <c r="AR30" s="848"/>
      <c r="AS30" s="848"/>
      <c r="AT30" s="851"/>
      <c r="AU30" s="852">
        <f t="shared" si="0"/>
        <v>2200000000</v>
      </c>
      <c r="AV30" s="853"/>
      <c r="AW30" s="853"/>
      <c r="AX30" s="853"/>
      <c r="AY30" s="853"/>
      <c r="AZ30" s="853"/>
      <c r="BA30" s="854"/>
      <c r="BB30" s="855">
        <f t="shared" si="1"/>
        <v>450000</v>
      </c>
      <c r="BC30" s="853"/>
      <c r="BD30" s="853"/>
      <c r="BE30" s="853"/>
      <c r="BF30" s="853"/>
      <c r="BG30" s="853"/>
      <c r="BH30" s="856"/>
    </row>
    <row r="31" spans="1:60" ht="11.65" customHeight="1">
      <c r="A31" s="843" t="s">
        <v>92</v>
      </c>
      <c r="B31" s="844"/>
      <c r="C31" s="845" t="s">
        <v>762</v>
      </c>
      <c r="D31" s="846"/>
      <c r="E31" s="846"/>
      <c r="F31" s="846"/>
      <c r="G31" s="846"/>
      <c r="H31" s="846"/>
      <c r="I31" s="846"/>
      <c r="J31" s="847"/>
      <c r="K31" s="848">
        <f>'FLARE-A'!AC28</f>
        <v>3500000000</v>
      </c>
      <c r="L31" s="848"/>
      <c r="M31" s="848"/>
      <c r="N31" s="848"/>
      <c r="O31" s="848"/>
      <c r="P31" s="849"/>
      <c r="Q31" s="850">
        <f>'FLARE-A'!AQ28</f>
        <v>0</v>
      </c>
      <c r="R31" s="848"/>
      <c r="S31" s="848"/>
      <c r="T31" s="848"/>
      <c r="U31" s="848"/>
      <c r="V31" s="848"/>
      <c r="W31" s="848">
        <f>'FLARE-B'!AC28</f>
        <v>3000000000</v>
      </c>
      <c r="X31" s="848"/>
      <c r="Y31" s="848"/>
      <c r="Z31" s="848"/>
      <c r="AA31" s="848"/>
      <c r="AB31" s="849"/>
      <c r="AC31" s="850">
        <f>'FLARE-B'!AQ28</f>
        <v>0</v>
      </c>
      <c r="AD31" s="848"/>
      <c r="AE31" s="848"/>
      <c r="AF31" s="848"/>
      <c r="AG31" s="848"/>
      <c r="AH31" s="848"/>
      <c r="AI31" s="848"/>
      <c r="AJ31" s="848"/>
      <c r="AK31" s="848"/>
      <c r="AL31" s="848"/>
      <c r="AM31" s="848"/>
      <c r="AN31" s="849"/>
      <c r="AO31" s="850"/>
      <c r="AP31" s="848"/>
      <c r="AQ31" s="848"/>
      <c r="AR31" s="848"/>
      <c r="AS31" s="848"/>
      <c r="AT31" s="851"/>
      <c r="AU31" s="852">
        <f t="shared" si="0"/>
        <v>6500000000</v>
      </c>
      <c r="AV31" s="853"/>
      <c r="AW31" s="853"/>
      <c r="AX31" s="853"/>
      <c r="AY31" s="853"/>
      <c r="AZ31" s="853"/>
      <c r="BA31" s="854"/>
      <c r="BB31" s="855">
        <f t="shared" si="1"/>
        <v>0</v>
      </c>
      <c r="BC31" s="853"/>
      <c r="BD31" s="853"/>
      <c r="BE31" s="853"/>
      <c r="BF31" s="853"/>
      <c r="BG31" s="853"/>
      <c r="BH31" s="856"/>
    </row>
    <row r="32" spans="1:60" ht="11.65" customHeight="1">
      <c r="A32" s="843" t="s">
        <v>95</v>
      </c>
      <c r="B32" s="844"/>
      <c r="C32" s="845" t="s">
        <v>763</v>
      </c>
      <c r="D32" s="846"/>
      <c r="E32" s="846"/>
      <c r="F32" s="846"/>
      <c r="G32" s="846"/>
      <c r="H32" s="846"/>
      <c r="I32" s="846"/>
      <c r="J32" s="847"/>
      <c r="K32" s="848">
        <f>'STACK-A'!AC28</f>
        <v>200000000</v>
      </c>
      <c r="L32" s="848"/>
      <c r="M32" s="848"/>
      <c r="N32" s="848"/>
      <c r="O32" s="848"/>
      <c r="P32" s="849"/>
      <c r="Q32" s="850">
        <f>'STACK-A'!AQ28</f>
        <v>0</v>
      </c>
      <c r="R32" s="848"/>
      <c r="S32" s="848"/>
      <c r="T32" s="848"/>
      <c r="U32" s="848"/>
      <c r="V32" s="848"/>
      <c r="W32" s="848">
        <f>'STACK-B'!AC28</f>
        <v>150000000</v>
      </c>
      <c r="X32" s="848"/>
      <c r="Y32" s="848"/>
      <c r="Z32" s="848"/>
      <c r="AA32" s="848"/>
      <c r="AB32" s="849"/>
      <c r="AC32" s="850">
        <f>'STACK-B'!AQ28</f>
        <v>0</v>
      </c>
      <c r="AD32" s="848"/>
      <c r="AE32" s="848"/>
      <c r="AF32" s="848"/>
      <c r="AG32" s="848"/>
      <c r="AH32" s="848"/>
      <c r="AI32" s="848"/>
      <c r="AJ32" s="848"/>
      <c r="AK32" s="848"/>
      <c r="AL32" s="848"/>
      <c r="AM32" s="848"/>
      <c r="AN32" s="849"/>
      <c r="AO32" s="850"/>
      <c r="AP32" s="848"/>
      <c r="AQ32" s="848"/>
      <c r="AR32" s="848"/>
      <c r="AS32" s="848"/>
      <c r="AT32" s="851"/>
      <c r="AU32" s="852">
        <f t="shared" si="0"/>
        <v>350000000</v>
      </c>
      <c r="AV32" s="853"/>
      <c r="AW32" s="853"/>
      <c r="AX32" s="853"/>
      <c r="AY32" s="853"/>
      <c r="AZ32" s="853"/>
      <c r="BA32" s="854"/>
      <c r="BB32" s="855">
        <f t="shared" si="1"/>
        <v>0</v>
      </c>
      <c r="BC32" s="853"/>
      <c r="BD32" s="853"/>
      <c r="BE32" s="853"/>
      <c r="BF32" s="853"/>
      <c r="BG32" s="853"/>
      <c r="BH32" s="856"/>
    </row>
    <row r="33" spans="1:60" ht="11.65" customHeight="1">
      <c r="A33" s="843" t="s">
        <v>101</v>
      </c>
      <c r="B33" s="844"/>
      <c r="C33" s="845" t="s">
        <v>813</v>
      </c>
      <c r="D33" s="846"/>
      <c r="E33" s="846"/>
      <c r="F33" s="846"/>
      <c r="G33" s="846"/>
      <c r="H33" s="846"/>
      <c r="I33" s="846"/>
      <c r="J33" s="847"/>
      <c r="K33" s="848">
        <f>'BURN PIT IGNITION-A'!AC25</f>
        <v>2500000000</v>
      </c>
      <c r="L33" s="848"/>
      <c r="M33" s="848"/>
      <c r="N33" s="848"/>
      <c r="O33" s="848"/>
      <c r="P33" s="849"/>
      <c r="Q33" s="850">
        <f>'BURN PIT IGNITION-A'!AQ25</f>
        <v>0</v>
      </c>
      <c r="R33" s="848"/>
      <c r="S33" s="848"/>
      <c r="T33" s="848"/>
      <c r="U33" s="848"/>
      <c r="V33" s="848"/>
      <c r="W33" s="848">
        <f>'BURN PIT IGNITION-B'!AC25</f>
        <v>2000000000</v>
      </c>
      <c r="X33" s="848"/>
      <c r="Y33" s="848"/>
      <c r="Z33" s="848"/>
      <c r="AA33" s="848"/>
      <c r="AB33" s="849"/>
      <c r="AC33" s="850">
        <f>'BURN PIT IGNITION-B'!AQ25</f>
        <v>0</v>
      </c>
      <c r="AD33" s="848"/>
      <c r="AE33" s="848"/>
      <c r="AF33" s="848"/>
      <c r="AG33" s="848"/>
      <c r="AH33" s="848"/>
      <c r="AI33" s="848"/>
      <c r="AJ33" s="848"/>
      <c r="AK33" s="848"/>
      <c r="AL33" s="848"/>
      <c r="AM33" s="848"/>
      <c r="AN33" s="849"/>
      <c r="AO33" s="850"/>
      <c r="AP33" s="848"/>
      <c r="AQ33" s="848"/>
      <c r="AR33" s="848"/>
      <c r="AS33" s="848"/>
      <c r="AT33" s="851"/>
      <c r="AU33" s="852"/>
      <c r="AV33" s="853"/>
      <c r="AW33" s="853"/>
      <c r="AX33" s="853"/>
      <c r="AY33" s="853"/>
      <c r="AZ33" s="853"/>
      <c r="BA33" s="854"/>
      <c r="BB33" s="855"/>
      <c r="BC33" s="853"/>
      <c r="BD33" s="853"/>
      <c r="BE33" s="853"/>
      <c r="BF33" s="853"/>
      <c r="BG33" s="853"/>
      <c r="BH33" s="856"/>
    </row>
    <row r="34" spans="1:60" ht="11.65" customHeight="1">
      <c r="A34" s="843" t="s">
        <v>105</v>
      </c>
      <c r="B34" s="844"/>
      <c r="C34" s="845" t="s">
        <v>766</v>
      </c>
      <c r="D34" s="846"/>
      <c r="E34" s="846"/>
      <c r="F34" s="846"/>
      <c r="G34" s="846"/>
      <c r="H34" s="846"/>
      <c r="I34" s="846"/>
      <c r="J34" s="847"/>
      <c r="K34" s="848"/>
      <c r="L34" s="848"/>
      <c r="M34" s="848"/>
      <c r="N34" s="848"/>
      <c r="O34" s="848"/>
      <c r="P34" s="849"/>
      <c r="Q34" s="850"/>
      <c r="R34" s="848"/>
      <c r="S34" s="848"/>
      <c r="T34" s="848"/>
      <c r="U34" s="848"/>
      <c r="V34" s="848"/>
      <c r="W34" s="848"/>
      <c r="X34" s="848"/>
      <c r="Y34" s="848"/>
      <c r="Z34" s="848"/>
      <c r="AA34" s="848"/>
      <c r="AB34" s="849"/>
      <c r="AC34" s="850"/>
      <c r="AD34" s="848"/>
      <c r="AE34" s="848"/>
      <c r="AF34" s="848"/>
      <c r="AG34" s="848"/>
      <c r="AH34" s="848"/>
      <c r="AI34" s="848">
        <f>'AIR COMP.'!AC25</f>
        <v>50000000000</v>
      </c>
      <c r="AJ34" s="848"/>
      <c r="AK34" s="848"/>
      <c r="AL34" s="848"/>
      <c r="AM34" s="848"/>
      <c r="AN34" s="849"/>
      <c r="AO34" s="850">
        <f>'AIR COMP.'!AQ25</f>
        <v>0</v>
      </c>
      <c r="AP34" s="848"/>
      <c r="AQ34" s="848"/>
      <c r="AR34" s="848"/>
      <c r="AS34" s="848"/>
      <c r="AT34" s="851"/>
      <c r="AU34" s="852">
        <f t="shared" si="0"/>
        <v>50000000000</v>
      </c>
      <c r="AV34" s="853"/>
      <c r="AW34" s="853"/>
      <c r="AX34" s="853"/>
      <c r="AY34" s="853"/>
      <c r="AZ34" s="853"/>
      <c r="BA34" s="854"/>
      <c r="BB34" s="855">
        <f t="shared" si="1"/>
        <v>0</v>
      </c>
      <c r="BC34" s="853"/>
      <c r="BD34" s="853"/>
      <c r="BE34" s="853"/>
      <c r="BF34" s="853"/>
      <c r="BG34" s="853"/>
      <c r="BH34" s="856"/>
    </row>
    <row r="35" spans="1:60" ht="11.65" customHeight="1">
      <c r="A35" s="843" t="s">
        <v>108</v>
      </c>
      <c r="B35" s="844"/>
      <c r="C35" s="845" t="s">
        <v>738</v>
      </c>
      <c r="D35" s="846"/>
      <c r="E35" s="846"/>
      <c r="F35" s="846"/>
      <c r="G35" s="846"/>
      <c r="H35" s="846"/>
      <c r="I35" s="846"/>
      <c r="J35" s="847"/>
      <c r="K35" s="848"/>
      <c r="L35" s="848"/>
      <c r="M35" s="848"/>
      <c r="N35" s="848"/>
      <c r="O35" s="848"/>
      <c r="P35" s="849"/>
      <c r="Q35" s="850"/>
      <c r="R35" s="848"/>
      <c r="S35" s="848"/>
      <c r="T35" s="848"/>
      <c r="U35" s="848"/>
      <c r="V35" s="848"/>
      <c r="W35" s="848"/>
      <c r="X35" s="848"/>
      <c r="Y35" s="848"/>
      <c r="Z35" s="848"/>
      <c r="AA35" s="848"/>
      <c r="AB35" s="849"/>
      <c r="AC35" s="850"/>
      <c r="AD35" s="848"/>
      <c r="AE35" s="848"/>
      <c r="AF35" s="848"/>
      <c r="AG35" s="848"/>
      <c r="AH35" s="848"/>
      <c r="AI35" s="848">
        <f>'AIR DRYER'!AC31</f>
        <v>500000000</v>
      </c>
      <c r="AJ35" s="848"/>
      <c r="AK35" s="848"/>
      <c r="AL35" s="848"/>
      <c r="AM35" s="848"/>
      <c r="AN35" s="849"/>
      <c r="AO35" s="850">
        <f>'AIR DRYER'!AQ31</f>
        <v>0</v>
      </c>
      <c r="AP35" s="848"/>
      <c r="AQ35" s="848"/>
      <c r="AR35" s="848"/>
      <c r="AS35" s="848"/>
      <c r="AT35" s="851"/>
      <c r="AU35" s="852">
        <f t="shared" si="0"/>
        <v>500000000</v>
      </c>
      <c r="AV35" s="853"/>
      <c r="AW35" s="853"/>
      <c r="AX35" s="853"/>
      <c r="AY35" s="853"/>
      <c r="AZ35" s="853"/>
      <c r="BA35" s="854"/>
      <c r="BB35" s="855">
        <f t="shared" si="1"/>
        <v>0</v>
      </c>
      <c r="BC35" s="853"/>
      <c r="BD35" s="853"/>
      <c r="BE35" s="853"/>
      <c r="BF35" s="853"/>
      <c r="BG35" s="853"/>
      <c r="BH35" s="856"/>
    </row>
    <row r="36" spans="1:60" ht="11.65" customHeight="1">
      <c r="A36" s="843" t="s">
        <v>111</v>
      </c>
      <c r="B36" s="844"/>
      <c r="C36" s="845" t="s">
        <v>767</v>
      </c>
      <c r="D36" s="846"/>
      <c r="E36" s="846"/>
      <c r="F36" s="846"/>
      <c r="G36" s="846"/>
      <c r="H36" s="846"/>
      <c r="I36" s="846"/>
      <c r="J36" s="847"/>
      <c r="K36" s="848"/>
      <c r="L36" s="848"/>
      <c r="M36" s="848"/>
      <c r="N36" s="848"/>
      <c r="O36" s="848"/>
      <c r="P36" s="849"/>
      <c r="Q36" s="850"/>
      <c r="R36" s="848"/>
      <c r="S36" s="848"/>
      <c r="T36" s="848"/>
      <c r="U36" s="848"/>
      <c r="V36" s="848"/>
      <c r="W36" s="848"/>
      <c r="X36" s="848"/>
      <c r="Y36" s="848"/>
      <c r="Z36" s="848"/>
      <c r="AA36" s="848"/>
      <c r="AB36" s="849"/>
      <c r="AC36" s="850"/>
      <c r="AD36" s="848"/>
      <c r="AE36" s="848"/>
      <c r="AF36" s="848"/>
      <c r="AG36" s="848"/>
      <c r="AH36" s="848"/>
      <c r="AI36" s="848">
        <f>'CRANES (3)'!AC28</f>
        <v>27450000000</v>
      </c>
      <c r="AJ36" s="848"/>
      <c r="AK36" s="848"/>
      <c r="AL36" s="848"/>
      <c r="AM36" s="848"/>
      <c r="AN36" s="849"/>
      <c r="AO36" s="850">
        <f>'CRANES (3)'!AQ28</f>
        <v>0</v>
      </c>
      <c r="AP36" s="848"/>
      <c r="AQ36" s="848"/>
      <c r="AR36" s="848"/>
      <c r="AS36" s="848"/>
      <c r="AT36" s="851"/>
      <c r="AU36" s="852">
        <f t="shared" si="0"/>
        <v>27450000000</v>
      </c>
      <c r="AV36" s="853"/>
      <c r="AW36" s="853"/>
      <c r="AX36" s="853"/>
      <c r="AY36" s="853"/>
      <c r="AZ36" s="853"/>
      <c r="BA36" s="854"/>
      <c r="BB36" s="855">
        <f t="shared" si="1"/>
        <v>0</v>
      </c>
      <c r="BC36" s="853"/>
      <c r="BD36" s="853"/>
      <c r="BE36" s="853"/>
      <c r="BF36" s="853"/>
      <c r="BG36" s="853"/>
      <c r="BH36" s="856"/>
    </row>
    <row r="37" spans="1:60" ht="11.65" customHeight="1">
      <c r="A37" s="843" t="s">
        <v>115</v>
      </c>
      <c r="B37" s="844"/>
      <c r="C37" s="845" t="s">
        <v>768</v>
      </c>
      <c r="D37" s="846"/>
      <c r="E37" s="846"/>
      <c r="F37" s="846"/>
      <c r="G37" s="846"/>
      <c r="H37" s="846"/>
      <c r="I37" s="846"/>
      <c r="J37" s="847"/>
      <c r="K37" s="848"/>
      <c r="L37" s="848"/>
      <c r="M37" s="848"/>
      <c r="N37" s="848"/>
      <c r="O37" s="848"/>
      <c r="P37" s="849"/>
      <c r="Q37" s="850"/>
      <c r="R37" s="848"/>
      <c r="S37" s="848"/>
      <c r="T37" s="848"/>
      <c r="U37" s="848"/>
      <c r="V37" s="848"/>
      <c r="W37" s="848"/>
      <c r="X37" s="848"/>
      <c r="Y37" s="848"/>
      <c r="Z37" s="848"/>
      <c r="AA37" s="848"/>
      <c r="AB37" s="849"/>
      <c r="AC37" s="850"/>
      <c r="AD37" s="848"/>
      <c r="AE37" s="848"/>
      <c r="AF37" s="848"/>
      <c r="AG37" s="848"/>
      <c r="AH37" s="848"/>
      <c r="AI37" s="848">
        <f>'R.O.'!AC23</f>
        <v>800000000</v>
      </c>
      <c r="AJ37" s="848"/>
      <c r="AK37" s="848"/>
      <c r="AL37" s="848"/>
      <c r="AM37" s="848"/>
      <c r="AN37" s="849"/>
      <c r="AO37" s="850">
        <f>'R.O.'!AQ23</f>
        <v>0</v>
      </c>
      <c r="AP37" s="848"/>
      <c r="AQ37" s="848"/>
      <c r="AR37" s="848"/>
      <c r="AS37" s="848"/>
      <c r="AT37" s="851"/>
      <c r="AU37" s="852">
        <f t="shared" si="0"/>
        <v>800000000</v>
      </c>
      <c r="AV37" s="853"/>
      <c r="AW37" s="853"/>
      <c r="AX37" s="853"/>
      <c r="AY37" s="853"/>
      <c r="AZ37" s="853"/>
      <c r="BA37" s="854"/>
      <c r="BB37" s="855">
        <f t="shared" si="1"/>
        <v>0</v>
      </c>
      <c r="BC37" s="853"/>
      <c r="BD37" s="853"/>
      <c r="BE37" s="853"/>
      <c r="BF37" s="853"/>
      <c r="BG37" s="853"/>
      <c r="BH37" s="856"/>
    </row>
    <row r="38" spans="1:60" ht="11.65" customHeight="1">
      <c r="A38" s="843" t="s">
        <v>118</v>
      </c>
      <c r="B38" s="844"/>
      <c r="C38" s="845" t="s">
        <v>1204</v>
      </c>
      <c r="D38" s="846"/>
      <c r="E38" s="846"/>
      <c r="F38" s="846"/>
      <c r="G38" s="846"/>
      <c r="H38" s="846"/>
      <c r="I38" s="846"/>
      <c r="J38" s="847"/>
      <c r="K38" s="848"/>
      <c r="L38" s="848"/>
      <c r="M38" s="848"/>
      <c r="N38" s="848"/>
      <c r="O38" s="848"/>
      <c r="P38" s="849"/>
      <c r="Q38" s="850"/>
      <c r="R38" s="848"/>
      <c r="S38" s="848"/>
      <c r="T38" s="848"/>
      <c r="U38" s="848"/>
      <c r="V38" s="848"/>
      <c r="W38" s="848"/>
      <c r="X38" s="848"/>
      <c r="Y38" s="848"/>
      <c r="Z38" s="848"/>
      <c r="AA38" s="848"/>
      <c r="AB38" s="849"/>
      <c r="AC38" s="850"/>
      <c r="AD38" s="848"/>
      <c r="AE38" s="848"/>
      <c r="AF38" s="848"/>
      <c r="AG38" s="848"/>
      <c r="AH38" s="848"/>
      <c r="AI38" s="848">
        <v>3000000000</v>
      </c>
      <c r="AJ38" s="848"/>
      <c r="AK38" s="848"/>
      <c r="AL38" s="848"/>
      <c r="AM38" s="848"/>
      <c r="AN38" s="849"/>
      <c r="AO38" s="850">
        <f>'R.O.'!AQ24</f>
        <v>0</v>
      </c>
      <c r="AP38" s="848"/>
      <c r="AQ38" s="848"/>
      <c r="AR38" s="848"/>
      <c r="AS38" s="848"/>
      <c r="AT38" s="851"/>
      <c r="AU38" s="852">
        <f t="shared" ref="AU38" si="6">K38+W38+AI38</f>
        <v>3000000000</v>
      </c>
      <c r="AV38" s="853"/>
      <c r="AW38" s="853"/>
      <c r="AX38" s="853"/>
      <c r="AY38" s="853"/>
      <c r="AZ38" s="853"/>
      <c r="BA38" s="854"/>
      <c r="BB38" s="855">
        <f t="shared" ref="BB38" si="7">Q38+AC38+AO38</f>
        <v>0</v>
      </c>
      <c r="BC38" s="853"/>
      <c r="BD38" s="853"/>
      <c r="BE38" s="853"/>
      <c r="BF38" s="853"/>
      <c r="BG38" s="853"/>
      <c r="BH38" s="856"/>
    </row>
    <row r="39" spans="1:60" ht="11.65" customHeight="1">
      <c r="A39" s="925" t="s">
        <v>122</v>
      </c>
      <c r="B39" s="926"/>
      <c r="C39" s="868" t="s">
        <v>1203</v>
      </c>
      <c r="D39" s="869"/>
      <c r="E39" s="869"/>
      <c r="F39" s="869"/>
      <c r="G39" s="869"/>
      <c r="H39" s="869"/>
      <c r="I39" s="869"/>
      <c r="J39" s="870"/>
      <c r="K39" s="900"/>
      <c r="L39" s="901"/>
      <c r="M39" s="901"/>
      <c r="N39" s="901"/>
      <c r="O39" s="901"/>
      <c r="P39" s="902"/>
      <c r="Q39" s="906"/>
      <c r="R39" s="901"/>
      <c r="S39" s="901"/>
      <c r="T39" s="901"/>
      <c r="U39" s="901"/>
      <c r="V39" s="907"/>
      <c r="W39" s="900"/>
      <c r="X39" s="901"/>
      <c r="Y39" s="901"/>
      <c r="Z39" s="901"/>
      <c r="AA39" s="901"/>
      <c r="AB39" s="902"/>
      <c r="AC39" s="906"/>
      <c r="AD39" s="901"/>
      <c r="AE39" s="901"/>
      <c r="AF39" s="901"/>
      <c r="AG39" s="901"/>
      <c r="AH39" s="907"/>
      <c r="AI39" s="900">
        <v>8000000000</v>
      </c>
      <c r="AJ39" s="901"/>
      <c r="AK39" s="901"/>
      <c r="AL39" s="901"/>
      <c r="AM39" s="901"/>
      <c r="AN39" s="902"/>
      <c r="AO39" s="906">
        <f>'R.O.'!AQ24</f>
        <v>0</v>
      </c>
      <c r="AP39" s="901"/>
      <c r="AQ39" s="901"/>
      <c r="AR39" s="901"/>
      <c r="AS39" s="901"/>
      <c r="AT39" s="910"/>
      <c r="AU39" s="912">
        <f t="shared" ref="AU39" si="8">K39+W39+AI39</f>
        <v>8000000000</v>
      </c>
      <c r="AV39" s="913"/>
      <c r="AW39" s="913"/>
      <c r="AX39" s="913"/>
      <c r="AY39" s="913"/>
      <c r="AZ39" s="913"/>
      <c r="BA39" s="914"/>
      <c r="BB39" s="918">
        <f t="shared" ref="BB39" si="9">Q39+AC39+AO39</f>
        <v>0</v>
      </c>
      <c r="BC39" s="913"/>
      <c r="BD39" s="913"/>
      <c r="BE39" s="913"/>
      <c r="BF39" s="913"/>
      <c r="BG39" s="913"/>
      <c r="BH39" s="919"/>
    </row>
    <row r="40" spans="1:60" ht="11.65" customHeight="1">
      <c r="A40" s="927"/>
      <c r="B40" s="928"/>
      <c r="C40" s="922" t="s">
        <v>1202</v>
      </c>
      <c r="D40" s="923"/>
      <c r="E40" s="923"/>
      <c r="F40" s="923"/>
      <c r="G40" s="923"/>
      <c r="H40" s="923"/>
      <c r="I40" s="923"/>
      <c r="J40" s="924"/>
      <c r="K40" s="903"/>
      <c r="L40" s="904"/>
      <c r="M40" s="904"/>
      <c r="N40" s="904"/>
      <c r="O40" s="904"/>
      <c r="P40" s="905"/>
      <c r="Q40" s="908"/>
      <c r="R40" s="904"/>
      <c r="S40" s="904"/>
      <c r="T40" s="904"/>
      <c r="U40" s="904"/>
      <c r="V40" s="909"/>
      <c r="W40" s="903"/>
      <c r="X40" s="904"/>
      <c r="Y40" s="904"/>
      <c r="Z40" s="904"/>
      <c r="AA40" s="904"/>
      <c r="AB40" s="905"/>
      <c r="AC40" s="908"/>
      <c r="AD40" s="904"/>
      <c r="AE40" s="904"/>
      <c r="AF40" s="904"/>
      <c r="AG40" s="904"/>
      <c r="AH40" s="909"/>
      <c r="AI40" s="903"/>
      <c r="AJ40" s="904"/>
      <c r="AK40" s="904"/>
      <c r="AL40" s="904"/>
      <c r="AM40" s="904"/>
      <c r="AN40" s="905"/>
      <c r="AO40" s="908"/>
      <c r="AP40" s="904"/>
      <c r="AQ40" s="904"/>
      <c r="AR40" s="904"/>
      <c r="AS40" s="904"/>
      <c r="AT40" s="911"/>
      <c r="AU40" s="915"/>
      <c r="AV40" s="916"/>
      <c r="AW40" s="916"/>
      <c r="AX40" s="916"/>
      <c r="AY40" s="916"/>
      <c r="AZ40" s="916"/>
      <c r="BA40" s="917"/>
      <c r="BB40" s="920"/>
      <c r="BC40" s="916"/>
      <c r="BD40" s="916"/>
      <c r="BE40" s="916"/>
      <c r="BF40" s="916"/>
      <c r="BG40" s="916"/>
      <c r="BH40" s="921"/>
    </row>
    <row r="41" spans="1:60" ht="11.65" customHeight="1">
      <c r="A41" s="857" t="s">
        <v>769</v>
      </c>
      <c r="B41" s="858"/>
      <c r="C41" s="858"/>
      <c r="D41" s="858"/>
      <c r="E41" s="858"/>
      <c r="F41" s="858"/>
      <c r="G41" s="858"/>
      <c r="H41" s="858"/>
      <c r="I41" s="858"/>
      <c r="J41" s="858"/>
      <c r="K41" s="859">
        <f t="shared" ref="K41" si="10">SUM(K20:P37)</f>
        <v>58100000000</v>
      </c>
      <c r="L41" s="859"/>
      <c r="M41" s="859"/>
      <c r="N41" s="859"/>
      <c r="O41" s="859"/>
      <c r="P41" s="860"/>
      <c r="Q41" s="861">
        <f t="shared" ref="Q41" si="11">SUM(Q20:V37)</f>
        <v>7105000</v>
      </c>
      <c r="R41" s="859"/>
      <c r="S41" s="859"/>
      <c r="T41" s="859"/>
      <c r="U41" s="859"/>
      <c r="V41" s="859"/>
      <c r="W41" s="859">
        <f t="shared" ref="W41" si="12">SUM(W20:AB37)</f>
        <v>73900000000</v>
      </c>
      <c r="X41" s="859"/>
      <c r="Y41" s="859"/>
      <c r="Z41" s="859"/>
      <c r="AA41" s="859"/>
      <c r="AB41" s="860"/>
      <c r="AC41" s="861">
        <f t="shared" ref="AC41" si="13">SUM(AC20:AH37)</f>
        <v>7030500</v>
      </c>
      <c r="AD41" s="859"/>
      <c r="AE41" s="859"/>
      <c r="AF41" s="859"/>
      <c r="AG41" s="859"/>
      <c r="AH41" s="859"/>
      <c r="AI41" s="859">
        <f>SUM(AI20:AN40)</f>
        <v>111000000000</v>
      </c>
      <c r="AJ41" s="859"/>
      <c r="AK41" s="859"/>
      <c r="AL41" s="859"/>
      <c r="AM41" s="859"/>
      <c r="AN41" s="860"/>
      <c r="AO41" s="861">
        <f>SUM(AO20:AT40)</f>
        <v>243000</v>
      </c>
      <c r="AP41" s="859"/>
      <c r="AQ41" s="859"/>
      <c r="AR41" s="859"/>
      <c r="AS41" s="859"/>
      <c r="AT41" s="862"/>
      <c r="AU41" s="863">
        <f>K41+W41+AI41</f>
        <v>243000000000</v>
      </c>
      <c r="AV41" s="864"/>
      <c r="AW41" s="864"/>
      <c r="AX41" s="864"/>
      <c r="AY41" s="864"/>
      <c r="AZ41" s="864"/>
      <c r="BA41" s="865"/>
      <c r="BB41" s="866">
        <f>Q41+AC41+AO41</f>
        <v>14378500</v>
      </c>
      <c r="BC41" s="864"/>
      <c r="BD41" s="864"/>
      <c r="BE41" s="864"/>
      <c r="BF41" s="864"/>
      <c r="BG41" s="864"/>
      <c r="BH41" s="867"/>
    </row>
    <row r="42" spans="1:60" ht="11.65" customHeight="1">
      <c r="A42" s="857"/>
      <c r="B42" s="858"/>
      <c r="C42" s="858"/>
      <c r="D42" s="858"/>
      <c r="E42" s="858"/>
      <c r="F42" s="858"/>
      <c r="G42" s="858"/>
      <c r="H42" s="858"/>
      <c r="I42" s="858"/>
      <c r="J42" s="858"/>
      <c r="K42" s="859"/>
      <c r="L42" s="859"/>
      <c r="M42" s="859"/>
      <c r="N42" s="859"/>
      <c r="O42" s="859"/>
      <c r="P42" s="860"/>
      <c r="Q42" s="861"/>
      <c r="R42" s="859"/>
      <c r="S42" s="859"/>
      <c r="T42" s="859"/>
      <c r="U42" s="859"/>
      <c r="V42" s="859"/>
      <c r="W42" s="859"/>
      <c r="X42" s="859"/>
      <c r="Y42" s="859"/>
      <c r="Z42" s="859"/>
      <c r="AA42" s="859"/>
      <c r="AB42" s="860"/>
      <c r="AC42" s="861"/>
      <c r="AD42" s="859"/>
      <c r="AE42" s="859"/>
      <c r="AF42" s="859"/>
      <c r="AG42" s="859"/>
      <c r="AH42" s="859"/>
      <c r="AI42" s="859"/>
      <c r="AJ42" s="859"/>
      <c r="AK42" s="859"/>
      <c r="AL42" s="859"/>
      <c r="AM42" s="859"/>
      <c r="AN42" s="860"/>
      <c r="AO42" s="861"/>
      <c r="AP42" s="859"/>
      <c r="AQ42" s="859"/>
      <c r="AR42" s="859"/>
      <c r="AS42" s="859"/>
      <c r="AT42" s="862"/>
      <c r="AU42" s="863"/>
      <c r="AV42" s="864"/>
      <c r="AW42" s="864"/>
      <c r="AX42" s="864"/>
      <c r="AY42" s="864"/>
      <c r="AZ42" s="864"/>
      <c r="BA42" s="865"/>
      <c r="BB42" s="866"/>
      <c r="BC42" s="864"/>
      <c r="BD42" s="864"/>
      <c r="BE42" s="864"/>
      <c r="BF42" s="864"/>
      <c r="BG42" s="864"/>
      <c r="BH42" s="867"/>
    </row>
    <row r="43" spans="1:60" ht="11.65" customHeight="1">
      <c r="A43" s="294"/>
      <c r="B43" s="295"/>
      <c r="C43" s="295"/>
      <c r="D43" s="295"/>
      <c r="E43" s="295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311"/>
      <c r="V43" s="311"/>
      <c r="W43" s="311"/>
      <c r="X43" s="311"/>
      <c r="Y43" s="311"/>
      <c r="Z43" s="311"/>
      <c r="AA43" s="311"/>
      <c r="AB43" s="311"/>
      <c r="AC43" s="312"/>
      <c r="AD43" s="312"/>
      <c r="AE43" s="312"/>
      <c r="AF43" s="312"/>
      <c r="AG43" s="312"/>
      <c r="AH43" s="312"/>
      <c r="AI43" s="312"/>
      <c r="AJ43" s="312"/>
      <c r="AK43" s="311"/>
      <c r="AL43" s="311"/>
      <c r="AM43" s="311"/>
      <c r="AN43" s="311"/>
      <c r="AO43" s="311"/>
      <c r="AP43" s="311"/>
      <c r="AQ43" s="312"/>
      <c r="AR43" s="312"/>
      <c r="AS43" s="312"/>
      <c r="AT43" s="312"/>
      <c r="AU43" s="312"/>
      <c r="AV43" s="312"/>
      <c r="AW43" s="293"/>
      <c r="AX43" s="293"/>
      <c r="AY43" s="293"/>
      <c r="AZ43" s="293"/>
      <c r="BA43" s="293"/>
      <c r="BB43" s="293"/>
      <c r="BC43" s="293"/>
      <c r="BD43" s="293"/>
      <c r="BE43" s="293"/>
      <c r="BF43" s="293"/>
      <c r="BG43" s="293"/>
      <c r="BH43" s="298"/>
    </row>
    <row r="44" spans="1:60" ht="11.65" customHeight="1">
      <c r="A44" s="294"/>
      <c r="B44" s="295"/>
      <c r="C44" s="295"/>
      <c r="D44" s="295"/>
      <c r="E44" s="295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311"/>
      <c r="V44" s="311"/>
      <c r="W44" s="311"/>
      <c r="X44" s="311"/>
      <c r="Y44" s="311"/>
      <c r="Z44" s="311"/>
      <c r="AA44" s="311"/>
      <c r="AB44" s="311"/>
      <c r="AC44" s="312"/>
      <c r="AD44" s="312"/>
      <c r="AE44" s="312"/>
      <c r="AF44" s="312"/>
      <c r="AG44" s="312"/>
      <c r="AH44" s="312"/>
      <c r="AI44" s="312"/>
      <c r="AJ44" s="312"/>
      <c r="AK44" s="311"/>
      <c r="AL44" s="311"/>
      <c r="AM44" s="311"/>
      <c r="AN44" s="311"/>
      <c r="AO44" s="311"/>
      <c r="AP44" s="311"/>
      <c r="AQ44" s="312"/>
      <c r="AR44" s="312"/>
      <c r="AS44" s="312"/>
      <c r="AT44" s="312"/>
      <c r="AU44" s="312"/>
      <c r="AV44" s="312"/>
      <c r="AW44" s="293"/>
      <c r="AX44" s="293"/>
      <c r="AY44" s="293"/>
      <c r="AZ44" s="293"/>
      <c r="BA44" s="293"/>
      <c r="BB44" s="293"/>
      <c r="BC44" s="293"/>
      <c r="BD44" s="293"/>
      <c r="BE44" s="293"/>
      <c r="BF44" s="293"/>
      <c r="BG44" s="293"/>
      <c r="BH44" s="298"/>
    </row>
    <row r="45" spans="1:60" ht="11.65" customHeight="1">
      <c r="A45" s="294"/>
      <c r="B45" s="295"/>
      <c r="C45" s="295"/>
      <c r="D45" s="295"/>
      <c r="E45" s="295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311"/>
      <c r="V45" s="311"/>
      <c r="W45" s="311"/>
      <c r="X45" s="311"/>
      <c r="Y45" s="311"/>
      <c r="Z45" s="311"/>
      <c r="AA45" s="311"/>
      <c r="AB45" s="311"/>
      <c r="AC45" s="312"/>
      <c r="AD45" s="312"/>
      <c r="AE45" s="312"/>
      <c r="AF45" s="312"/>
      <c r="AG45" s="312"/>
      <c r="AH45" s="312"/>
      <c r="AI45" s="312"/>
      <c r="AJ45" s="312"/>
      <c r="AK45" s="311"/>
      <c r="AL45" s="311"/>
      <c r="AM45" s="311"/>
      <c r="AN45" s="311"/>
      <c r="AO45" s="311"/>
      <c r="AP45" s="311"/>
      <c r="AQ45" s="312"/>
      <c r="AR45" s="312"/>
      <c r="AS45" s="312"/>
      <c r="AT45" s="312"/>
      <c r="AU45" s="312"/>
      <c r="AV45" s="312"/>
      <c r="AW45" s="293"/>
      <c r="AX45" s="293"/>
      <c r="AY45" s="293"/>
      <c r="AZ45" s="293"/>
      <c r="BA45" s="293"/>
      <c r="BB45" s="293"/>
      <c r="BC45" s="293"/>
      <c r="BD45" s="293"/>
      <c r="BE45" s="293"/>
      <c r="BF45" s="293"/>
      <c r="BG45" s="293"/>
      <c r="BH45" s="298"/>
    </row>
    <row r="46" spans="1:60" ht="11.65" customHeight="1">
      <c r="A46" s="294"/>
      <c r="B46" s="295"/>
      <c r="C46" s="295"/>
      <c r="D46" s="295"/>
      <c r="E46" s="295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311"/>
      <c r="V46" s="311"/>
      <c r="W46" s="311"/>
      <c r="X46" s="311"/>
      <c r="Y46" s="311"/>
      <c r="Z46" s="311"/>
      <c r="AA46" s="311"/>
      <c r="AB46" s="311"/>
      <c r="AC46" s="312"/>
      <c r="AD46" s="312"/>
      <c r="AE46" s="312"/>
      <c r="AF46" s="312"/>
      <c r="AG46" s="312"/>
      <c r="AH46" s="312"/>
      <c r="AI46" s="312"/>
      <c r="AJ46" s="312"/>
      <c r="AK46" s="311"/>
      <c r="AL46" s="311"/>
      <c r="AM46" s="311"/>
      <c r="AN46" s="311"/>
      <c r="AO46" s="311"/>
      <c r="AP46" s="311"/>
      <c r="AQ46" s="312"/>
      <c r="AR46" s="312"/>
      <c r="AS46" s="312"/>
      <c r="AT46" s="312"/>
      <c r="AU46" s="312"/>
      <c r="AV46" s="312"/>
      <c r="AW46" s="293"/>
      <c r="AX46" s="293"/>
      <c r="AY46" s="293"/>
      <c r="AZ46" s="293"/>
      <c r="BA46" s="293"/>
      <c r="BB46" s="293"/>
      <c r="BC46" s="293"/>
      <c r="BD46" s="293"/>
      <c r="BE46" s="293"/>
      <c r="BF46" s="293"/>
      <c r="BG46" s="293"/>
      <c r="BH46" s="298"/>
    </row>
    <row r="47" spans="1:60" ht="11.65" customHeight="1">
      <c r="A47" s="294"/>
      <c r="B47" s="295"/>
      <c r="C47" s="295"/>
      <c r="D47" s="295"/>
      <c r="E47" s="295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311"/>
      <c r="V47" s="311"/>
      <c r="W47" s="311"/>
      <c r="X47" s="311"/>
      <c r="Y47" s="311"/>
      <c r="Z47" s="311"/>
      <c r="AA47" s="311"/>
      <c r="AB47" s="311"/>
      <c r="AC47" s="312"/>
      <c r="AD47" s="312"/>
      <c r="AE47" s="312"/>
      <c r="AF47" s="312"/>
      <c r="AG47" s="312"/>
      <c r="AH47" s="312"/>
      <c r="AI47" s="312"/>
      <c r="AJ47" s="312"/>
      <c r="AK47" s="311"/>
      <c r="AL47" s="311"/>
      <c r="AM47" s="311"/>
      <c r="AN47" s="311"/>
      <c r="AO47" s="311"/>
      <c r="AP47" s="311"/>
      <c r="AQ47" s="312"/>
      <c r="AR47" s="312"/>
      <c r="AS47" s="312"/>
      <c r="AT47" s="312"/>
      <c r="AU47" s="312"/>
      <c r="AV47" s="312"/>
      <c r="AW47" s="293"/>
      <c r="AX47" s="293"/>
      <c r="AY47" s="293"/>
      <c r="AZ47" s="293"/>
      <c r="BA47" s="293"/>
      <c r="BB47" s="293"/>
      <c r="BC47" s="293"/>
      <c r="BD47" s="293"/>
      <c r="BE47" s="293"/>
      <c r="BF47" s="293"/>
      <c r="BG47" s="293"/>
      <c r="BH47" s="298"/>
    </row>
    <row r="48" spans="1:60" ht="11.65" customHeight="1">
      <c r="A48" s="294"/>
      <c r="B48" s="295"/>
      <c r="C48" s="295"/>
      <c r="D48" s="295"/>
      <c r="E48" s="295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311"/>
      <c r="V48" s="311"/>
      <c r="W48" s="311"/>
      <c r="X48" s="311"/>
      <c r="Y48" s="311"/>
      <c r="Z48" s="311"/>
      <c r="AA48" s="311"/>
      <c r="AB48" s="311"/>
      <c r="AC48" s="312"/>
      <c r="AD48" s="312"/>
      <c r="AE48" s="312"/>
      <c r="AF48" s="312"/>
      <c r="AG48" s="312"/>
      <c r="AH48" s="312"/>
      <c r="AI48" s="312"/>
      <c r="AJ48" s="312"/>
      <c r="AK48" s="311"/>
      <c r="AL48" s="311"/>
      <c r="AM48" s="311"/>
      <c r="AN48" s="311"/>
      <c r="AO48" s="311"/>
      <c r="AP48" s="311"/>
      <c r="AQ48" s="312"/>
      <c r="AR48" s="312"/>
      <c r="AS48" s="312"/>
      <c r="AT48" s="312"/>
      <c r="AU48" s="312"/>
      <c r="AV48" s="312"/>
      <c r="AW48" s="293"/>
      <c r="AX48" s="293"/>
      <c r="AY48" s="293"/>
      <c r="AZ48" s="293"/>
      <c r="BA48" s="293"/>
      <c r="BB48" s="293"/>
      <c r="BC48" s="293"/>
      <c r="BD48" s="293"/>
      <c r="BE48" s="293"/>
      <c r="BF48" s="293"/>
      <c r="BG48" s="293"/>
      <c r="BH48" s="298"/>
    </row>
    <row r="49" spans="1:60" ht="11.65" customHeight="1">
      <c r="A49" s="315"/>
      <c r="B49" s="316"/>
      <c r="C49" s="316"/>
      <c r="D49" s="316"/>
      <c r="E49" s="316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6"/>
      <c r="S49" s="296"/>
      <c r="T49" s="296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8"/>
    </row>
    <row r="50" spans="1:60" ht="11.65" customHeight="1">
      <c r="A50" s="315"/>
      <c r="B50" s="316"/>
      <c r="C50" s="316"/>
      <c r="D50" s="316"/>
      <c r="E50" s="316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6"/>
      <c r="S50" s="296"/>
      <c r="T50" s="296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8"/>
    </row>
    <row r="51" spans="1:60" ht="11.65" customHeight="1" thickBot="1">
      <c r="A51" s="302"/>
      <c r="B51" s="303"/>
      <c r="C51" s="303"/>
      <c r="D51" s="303"/>
      <c r="E51" s="303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5"/>
    </row>
  </sheetData>
  <mergeCells count="250">
    <mergeCell ref="W39:AB40"/>
    <mergeCell ref="AC39:AH40"/>
    <mergeCell ref="AI39:AN40"/>
    <mergeCell ref="AO39:AT40"/>
    <mergeCell ref="AU39:BA40"/>
    <mergeCell ref="BB39:BH40"/>
    <mergeCell ref="A29:B29"/>
    <mergeCell ref="C30:J30"/>
    <mergeCell ref="K30:P30"/>
    <mergeCell ref="Q30:V30"/>
    <mergeCell ref="C38:J38"/>
    <mergeCell ref="C40:J40"/>
    <mergeCell ref="A39:B40"/>
    <mergeCell ref="K39:P40"/>
    <mergeCell ref="Q39:V40"/>
    <mergeCell ref="A35:B35"/>
    <mergeCell ref="A34:B34"/>
    <mergeCell ref="C35:J35"/>
    <mergeCell ref="K35:P35"/>
    <mergeCell ref="Q35:V35"/>
    <mergeCell ref="W35:AB35"/>
    <mergeCell ref="A37:B37"/>
    <mergeCell ref="A36:B36"/>
    <mergeCell ref="C37:J37"/>
    <mergeCell ref="A28:B28"/>
    <mergeCell ref="C28:J28"/>
    <mergeCell ref="K28:P28"/>
    <mergeCell ref="Q28:V28"/>
    <mergeCell ref="A32:B32"/>
    <mergeCell ref="A31:B31"/>
    <mergeCell ref="C32:J32"/>
    <mergeCell ref="K32:P32"/>
    <mergeCell ref="Q32:V32"/>
    <mergeCell ref="A30:B30"/>
    <mergeCell ref="K37:P37"/>
    <mergeCell ref="Q37:V37"/>
    <mergeCell ref="W37:AB37"/>
    <mergeCell ref="A33:B33"/>
    <mergeCell ref="C33:J33"/>
    <mergeCell ref="K33:P33"/>
    <mergeCell ref="Q33:V33"/>
    <mergeCell ref="W33:AB33"/>
    <mergeCell ref="W30:AB30"/>
    <mergeCell ref="W32:AB32"/>
    <mergeCell ref="A24:B24"/>
    <mergeCell ref="A23:B23"/>
    <mergeCell ref="C24:J24"/>
    <mergeCell ref="K24:P24"/>
    <mergeCell ref="Q24:V24"/>
    <mergeCell ref="W24:AB24"/>
    <mergeCell ref="A26:B26"/>
    <mergeCell ref="A25:B25"/>
    <mergeCell ref="C26:J26"/>
    <mergeCell ref="K26:P26"/>
    <mergeCell ref="Q26:V26"/>
    <mergeCell ref="W26:AB26"/>
    <mergeCell ref="A22:B22"/>
    <mergeCell ref="C21:J21"/>
    <mergeCell ref="K21:P21"/>
    <mergeCell ref="Q21:V21"/>
    <mergeCell ref="W21:AB21"/>
    <mergeCell ref="AC21:AH21"/>
    <mergeCell ref="AI21:AN21"/>
    <mergeCell ref="AO21:AT21"/>
    <mergeCell ref="AU21:BA21"/>
    <mergeCell ref="C22:J22"/>
    <mergeCell ref="K22:P22"/>
    <mergeCell ref="Q22:V22"/>
    <mergeCell ref="AF10:AK10"/>
    <mergeCell ref="AL10:AQ10"/>
    <mergeCell ref="A16:B19"/>
    <mergeCell ref="AU18:BA19"/>
    <mergeCell ref="BB18:BH19"/>
    <mergeCell ref="AU16:BH17"/>
    <mergeCell ref="A21:B21"/>
    <mergeCell ref="A20:B20"/>
    <mergeCell ref="AU20:BA20"/>
    <mergeCell ref="BB20:BH20"/>
    <mergeCell ref="BB21:BH21"/>
    <mergeCell ref="C16:J19"/>
    <mergeCell ref="C20:J20"/>
    <mergeCell ref="K20:P20"/>
    <mergeCell ref="Q20:V20"/>
    <mergeCell ref="W20:AB20"/>
    <mergeCell ref="AC20:AH20"/>
    <mergeCell ref="AI20:AN20"/>
    <mergeCell ref="AO20:AT20"/>
    <mergeCell ref="K18:P19"/>
    <mergeCell ref="Q18:V19"/>
    <mergeCell ref="W18:AB19"/>
    <mergeCell ref="AC18:AH19"/>
    <mergeCell ref="AI18:AN19"/>
    <mergeCell ref="A1:M4"/>
    <mergeCell ref="N1:AV6"/>
    <mergeCell ref="AW1:BH4"/>
    <mergeCell ref="A5:M6"/>
    <mergeCell ref="AW5:BH6"/>
    <mergeCell ref="A7:M9"/>
    <mergeCell ref="N7:AV9"/>
    <mergeCell ref="AW7:BH9"/>
    <mergeCell ref="A13:BH14"/>
    <mergeCell ref="AR11:AV11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A10:M11"/>
    <mergeCell ref="N10:S10"/>
    <mergeCell ref="T10:Y10"/>
    <mergeCell ref="Z10:AE10"/>
    <mergeCell ref="AO18:AT19"/>
    <mergeCell ref="K16:V17"/>
    <mergeCell ref="W16:AH17"/>
    <mergeCell ref="AI16:AT17"/>
    <mergeCell ref="W22:AB22"/>
    <mergeCell ref="AC22:AH22"/>
    <mergeCell ref="AI22:AN22"/>
    <mergeCell ref="AO22:AT22"/>
    <mergeCell ref="AU22:BA22"/>
    <mergeCell ref="BB22:BH22"/>
    <mergeCell ref="C23:J23"/>
    <mergeCell ref="K23:P23"/>
    <mergeCell ref="Q23:V23"/>
    <mergeCell ref="W23:AB23"/>
    <mergeCell ref="AC23:AH23"/>
    <mergeCell ref="AI23:AN23"/>
    <mergeCell ref="AO23:AT23"/>
    <mergeCell ref="AU23:BA23"/>
    <mergeCell ref="BB23:BH23"/>
    <mergeCell ref="AC24:AH24"/>
    <mergeCell ref="AI24:AN24"/>
    <mergeCell ref="AO24:AT24"/>
    <mergeCell ref="AU24:BA24"/>
    <mergeCell ref="BB24:BH24"/>
    <mergeCell ref="C25:J25"/>
    <mergeCell ref="K25:P25"/>
    <mergeCell ref="Q25:V25"/>
    <mergeCell ref="W25:AB25"/>
    <mergeCell ref="AC25:AH25"/>
    <mergeCell ref="AI25:AN25"/>
    <mergeCell ref="AO25:AT25"/>
    <mergeCell ref="AU25:BA25"/>
    <mergeCell ref="BB25:BH25"/>
    <mergeCell ref="AC26:AH26"/>
    <mergeCell ref="AI26:AN26"/>
    <mergeCell ref="AO26:AT26"/>
    <mergeCell ref="AU26:BA26"/>
    <mergeCell ref="BB26:BH26"/>
    <mergeCell ref="C29:J29"/>
    <mergeCell ref="K29:P29"/>
    <mergeCell ref="Q29:V29"/>
    <mergeCell ref="W29:AB29"/>
    <mergeCell ref="AC29:AH29"/>
    <mergeCell ref="AI29:AN29"/>
    <mergeCell ref="AO29:AT29"/>
    <mergeCell ref="AU29:BA29"/>
    <mergeCell ref="BB29:BH29"/>
    <mergeCell ref="BB27:BH27"/>
    <mergeCell ref="BB28:BH28"/>
    <mergeCell ref="AO28:AT28"/>
    <mergeCell ref="AU28:BA28"/>
    <mergeCell ref="W28:AB28"/>
    <mergeCell ref="AC28:AH28"/>
    <mergeCell ref="AI28:AN28"/>
    <mergeCell ref="AO30:AT30"/>
    <mergeCell ref="AU30:BA30"/>
    <mergeCell ref="BB30:BH30"/>
    <mergeCell ref="C31:J31"/>
    <mergeCell ref="K31:P31"/>
    <mergeCell ref="Q31:V31"/>
    <mergeCell ref="W31:AB31"/>
    <mergeCell ref="AC31:AH31"/>
    <mergeCell ref="AI31:AN31"/>
    <mergeCell ref="AO31:AT31"/>
    <mergeCell ref="AU31:BA31"/>
    <mergeCell ref="BB31:BH31"/>
    <mergeCell ref="AC30:AH30"/>
    <mergeCell ref="AI30:AN30"/>
    <mergeCell ref="AO32:AT32"/>
    <mergeCell ref="AU32:BA32"/>
    <mergeCell ref="BB32:BH32"/>
    <mergeCell ref="C34:J34"/>
    <mergeCell ref="K34:P34"/>
    <mergeCell ref="Q34:V34"/>
    <mergeCell ref="W34:AB34"/>
    <mergeCell ref="AC34:AH34"/>
    <mergeCell ref="AI34:AN34"/>
    <mergeCell ref="AO34:AT34"/>
    <mergeCell ref="AU34:BA34"/>
    <mergeCell ref="BB34:BH34"/>
    <mergeCell ref="AC33:AH33"/>
    <mergeCell ref="AI33:AN33"/>
    <mergeCell ref="AO33:AT33"/>
    <mergeCell ref="AU33:BA33"/>
    <mergeCell ref="BB33:BH33"/>
    <mergeCell ref="AC32:AH32"/>
    <mergeCell ref="AI32:AN32"/>
    <mergeCell ref="AO35:AT35"/>
    <mergeCell ref="AU35:BA35"/>
    <mergeCell ref="BB35:BH35"/>
    <mergeCell ref="C36:J36"/>
    <mergeCell ref="K36:P36"/>
    <mergeCell ref="Q36:V36"/>
    <mergeCell ref="W36:AB36"/>
    <mergeCell ref="AC36:AH36"/>
    <mergeCell ref="AI36:AN36"/>
    <mergeCell ref="AO36:AT36"/>
    <mergeCell ref="AU36:BA36"/>
    <mergeCell ref="BB36:BH36"/>
    <mergeCell ref="AC35:AH35"/>
    <mergeCell ref="AI35:AN35"/>
    <mergeCell ref="AO37:AT37"/>
    <mergeCell ref="AU37:BA37"/>
    <mergeCell ref="BB37:BH37"/>
    <mergeCell ref="A41:J42"/>
    <mergeCell ref="K41:P42"/>
    <mergeCell ref="Q41:V42"/>
    <mergeCell ref="W41:AB42"/>
    <mergeCell ref="AC41:AH42"/>
    <mergeCell ref="AI41:AN42"/>
    <mergeCell ref="AO41:AT42"/>
    <mergeCell ref="AU41:BA42"/>
    <mergeCell ref="BB41:BH42"/>
    <mergeCell ref="A38:B38"/>
    <mergeCell ref="C39:J39"/>
    <mergeCell ref="K38:P38"/>
    <mergeCell ref="Q38:V38"/>
    <mergeCell ref="W38:AB38"/>
    <mergeCell ref="AC38:AH38"/>
    <mergeCell ref="AI38:AN38"/>
    <mergeCell ref="AO38:AT38"/>
    <mergeCell ref="AU38:BA38"/>
    <mergeCell ref="BB38:BH38"/>
    <mergeCell ref="AC37:AH37"/>
    <mergeCell ref="AI37:AN37"/>
    <mergeCell ref="A27:B27"/>
    <mergeCell ref="C27:J27"/>
    <mergeCell ref="K27:P27"/>
    <mergeCell ref="Q27:V27"/>
    <mergeCell ref="W27:AB27"/>
    <mergeCell ref="AC27:AH27"/>
    <mergeCell ref="AI27:AN27"/>
    <mergeCell ref="AO27:AT27"/>
    <mergeCell ref="AU27:BA27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E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7" tint="0.39997558519241921"/>
  </sheetPr>
  <dimension ref="A1:BH51"/>
  <sheetViews>
    <sheetView view="pageBreakPreview" topLeftCell="A10" zoomScale="115" zoomScaleNormal="115" zoomScaleSheetLayoutView="115" workbookViewId="0">
      <selection activeCell="AH48" sqref="AH48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753" t="s">
        <v>809</v>
      </c>
      <c r="B13" s="754"/>
      <c r="C13" s="754"/>
      <c r="D13" s="754"/>
      <c r="E13" s="754"/>
      <c r="F13" s="754"/>
      <c r="G13" s="754"/>
      <c r="H13" s="754"/>
      <c r="I13" s="754"/>
      <c r="J13" s="754"/>
      <c r="K13" s="754"/>
      <c r="L13" s="754"/>
      <c r="M13" s="754"/>
      <c r="N13" s="754"/>
      <c r="O13" s="754"/>
      <c r="P13" s="754"/>
      <c r="Q13" s="754"/>
      <c r="R13" s="754"/>
      <c r="S13" s="754"/>
      <c r="T13" s="754"/>
      <c r="U13" s="754"/>
      <c r="V13" s="754"/>
      <c r="W13" s="754"/>
      <c r="X13" s="754"/>
      <c r="Y13" s="754"/>
      <c r="Z13" s="754"/>
      <c r="AA13" s="754"/>
      <c r="AB13" s="754"/>
      <c r="AC13" s="754"/>
      <c r="AD13" s="754"/>
      <c r="AE13" s="754"/>
      <c r="AF13" s="754"/>
      <c r="AG13" s="754"/>
      <c r="AH13" s="754"/>
      <c r="AI13" s="754"/>
      <c r="AJ13" s="754"/>
      <c r="AK13" s="754"/>
      <c r="AL13" s="754"/>
      <c r="AM13" s="754"/>
      <c r="AN13" s="754"/>
      <c r="AO13" s="754"/>
      <c r="AP13" s="754"/>
      <c r="AQ13" s="754"/>
      <c r="AR13" s="754"/>
      <c r="AS13" s="754"/>
      <c r="AT13" s="754"/>
      <c r="AU13" s="754"/>
      <c r="AV13" s="754"/>
      <c r="AW13" s="754"/>
      <c r="AX13" s="754"/>
      <c r="AY13" s="754"/>
      <c r="AZ13" s="754"/>
      <c r="BA13" s="754"/>
      <c r="BB13" s="754"/>
      <c r="BC13" s="754"/>
      <c r="BD13" s="754"/>
      <c r="BE13" s="754"/>
      <c r="BF13" s="754"/>
      <c r="BG13" s="754"/>
      <c r="BH13" s="755"/>
    </row>
    <row r="14" spans="1:60" ht="11.65" customHeight="1" thickBot="1">
      <c r="A14" s="756"/>
      <c r="B14" s="757"/>
      <c r="C14" s="757"/>
      <c r="D14" s="757"/>
      <c r="E14" s="757"/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757"/>
      <c r="R14" s="757"/>
      <c r="S14" s="757"/>
      <c r="T14" s="757"/>
      <c r="U14" s="757"/>
      <c r="V14" s="757"/>
      <c r="W14" s="757"/>
      <c r="X14" s="757"/>
      <c r="Y14" s="757"/>
      <c r="Z14" s="757"/>
      <c r="AA14" s="757"/>
      <c r="AB14" s="757"/>
      <c r="AC14" s="757"/>
      <c r="AD14" s="757"/>
      <c r="AE14" s="757"/>
      <c r="AF14" s="757"/>
      <c r="AG14" s="757"/>
      <c r="AH14" s="757"/>
      <c r="AI14" s="757"/>
      <c r="AJ14" s="757"/>
      <c r="AK14" s="757"/>
      <c r="AL14" s="757"/>
      <c r="AM14" s="757"/>
      <c r="AN14" s="757"/>
      <c r="AO14" s="757"/>
      <c r="AP14" s="757"/>
      <c r="AQ14" s="757"/>
      <c r="AR14" s="757"/>
      <c r="AS14" s="757"/>
      <c r="AT14" s="757"/>
      <c r="AU14" s="757"/>
      <c r="AV14" s="757"/>
      <c r="AW14" s="757"/>
      <c r="AX14" s="757"/>
      <c r="AY14" s="757"/>
      <c r="AZ14" s="757"/>
      <c r="BA14" s="757"/>
      <c r="BB14" s="757"/>
      <c r="BC14" s="757"/>
      <c r="BD14" s="757"/>
      <c r="BE14" s="757"/>
      <c r="BF14" s="757"/>
      <c r="BG14" s="757"/>
      <c r="BH14" s="758"/>
    </row>
    <row r="15" spans="1:60" ht="11.65" customHeight="1" thickBot="1">
      <c r="A15" s="341"/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343"/>
      <c r="BG15" s="343"/>
      <c r="BH15" s="343"/>
    </row>
    <row r="16" spans="1:60" ht="11.65" customHeight="1">
      <c r="A16" s="739" t="s">
        <v>809</v>
      </c>
      <c r="B16" s="740"/>
      <c r="C16" s="740"/>
      <c r="D16" s="740"/>
      <c r="E16" s="740"/>
      <c r="F16" s="740"/>
      <c r="G16" s="740"/>
      <c r="H16" s="740"/>
      <c r="I16" s="740"/>
      <c r="J16" s="740"/>
      <c r="K16" s="740"/>
      <c r="L16" s="740"/>
      <c r="M16" s="740"/>
      <c r="N16" s="740"/>
      <c r="O16" s="740"/>
      <c r="P16" s="740"/>
      <c r="Q16" s="740"/>
      <c r="R16" s="740"/>
      <c r="S16" s="740"/>
      <c r="T16" s="740"/>
      <c r="U16" s="740"/>
      <c r="V16" s="929"/>
      <c r="W16" s="730" t="s">
        <v>306</v>
      </c>
      <c r="X16" s="726"/>
      <c r="Y16" s="726"/>
      <c r="Z16" s="726"/>
      <c r="AA16" s="726"/>
      <c r="AB16" s="726"/>
      <c r="AC16" s="726"/>
      <c r="AD16" s="726"/>
      <c r="AE16" s="726"/>
      <c r="AF16" s="726"/>
      <c r="AG16" s="726"/>
      <c r="AH16" s="746"/>
      <c r="AI16" s="726" t="s">
        <v>810</v>
      </c>
      <c r="AJ16" s="726"/>
      <c r="AK16" s="726"/>
      <c r="AL16" s="726"/>
      <c r="AM16" s="726"/>
      <c r="AN16" s="726"/>
      <c r="AO16" s="726"/>
      <c r="AP16" s="726"/>
      <c r="AQ16" s="726"/>
      <c r="AR16" s="726"/>
      <c r="AS16" s="726"/>
      <c r="AT16" s="746"/>
      <c r="AU16" s="726" t="s">
        <v>233</v>
      </c>
      <c r="AV16" s="726"/>
      <c r="AW16" s="726"/>
      <c r="AX16" s="726"/>
      <c r="AY16" s="726"/>
      <c r="AZ16" s="726"/>
      <c r="BA16" s="726"/>
      <c r="BB16" s="726"/>
      <c r="BC16" s="726"/>
      <c r="BD16" s="726"/>
      <c r="BE16" s="726"/>
      <c r="BF16" s="726"/>
      <c r="BG16" s="726"/>
      <c r="BH16" s="932"/>
    </row>
    <row r="17" spans="1:60" ht="11.65" customHeight="1">
      <c r="A17" s="741"/>
      <c r="B17" s="742"/>
      <c r="C17" s="742"/>
      <c r="D17" s="742"/>
      <c r="E17" s="742"/>
      <c r="F17" s="742"/>
      <c r="G17" s="742"/>
      <c r="H17" s="742"/>
      <c r="I17" s="742"/>
      <c r="J17" s="742"/>
      <c r="K17" s="742"/>
      <c r="L17" s="742"/>
      <c r="M17" s="742"/>
      <c r="N17" s="742"/>
      <c r="O17" s="742"/>
      <c r="P17" s="742"/>
      <c r="Q17" s="742"/>
      <c r="R17" s="742"/>
      <c r="S17" s="742"/>
      <c r="T17" s="742"/>
      <c r="U17" s="742"/>
      <c r="V17" s="930"/>
      <c r="W17" s="747"/>
      <c r="X17" s="748"/>
      <c r="Y17" s="748"/>
      <c r="Z17" s="748"/>
      <c r="AA17" s="748"/>
      <c r="AB17" s="748"/>
      <c r="AC17" s="748"/>
      <c r="AD17" s="748"/>
      <c r="AE17" s="748"/>
      <c r="AF17" s="748"/>
      <c r="AG17" s="748"/>
      <c r="AH17" s="749"/>
      <c r="AI17" s="748"/>
      <c r="AJ17" s="748"/>
      <c r="AK17" s="748"/>
      <c r="AL17" s="748"/>
      <c r="AM17" s="748"/>
      <c r="AN17" s="748"/>
      <c r="AO17" s="748"/>
      <c r="AP17" s="748"/>
      <c r="AQ17" s="748"/>
      <c r="AR17" s="748"/>
      <c r="AS17" s="748"/>
      <c r="AT17" s="749"/>
      <c r="AU17" s="748"/>
      <c r="AV17" s="748"/>
      <c r="AW17" s="748"/>
      <c r="AX17" s="748"/>
      <c r="AY17" s="748"/>
      <c r="AZ17" s="748"/>
      <c r="BA17" s="748"/>
      <c r="BB17" s="748"/>
      <c r="BC17" s="748"/>
      <c r="BD17" s="748"/>
      <c r="BE17" s="748"/>
      <c r="BF17" s="748"/>
      <c r="BG17" s="748"/>
      <c r="BH17" s="933"/>
    </row>
    <row r="18" spans="1:60" ht="11.65" customHeight="1">
      <c r="A18" s="741"/>
      <c r="B18" s="742"/>
      <c r="C18" s="742"/>
      <c r="D18" s="742"/>
      <c r="E18" s="742"/>
      <c r="F18" s="742"/>
      <c r="G18" s="742"/>
      <c r="H18" s="742"/>
      <c r="I18" s="742"/>
      <c r="J18" s="742"/>
      <c r="K18" s="742"/>
      <c r="L18" s="742"/>
      <c r="M18" s="742"/>
      <c r="N18" s="742"/>
      <c r="O18" s="742"/>
      <c r="P18" s="742"/>
      <c r="Q18" s="742"/>
      <c r="R18" s="742"/>
      <c r="S18" s="742"/>
      <c r="T18" s="742"/>
      <c r="U18" s="742"/>
      <c r="V18" s="930"/>
      <c r="W18" s="747"/>
      <c r="X18" s="748"/>
      <c r="Y18" s="748"/>
      <c r="Z18" s="748"/>
      <c r="AA18" s="748"/>
      <c r="AB18" s="748"/>
      <c r="AC18" s="748"/>
      <c r="AD18" s="748"/>
      <c r="AE18" s="748"/>
      <c r="AF18" s="748"/>
      <c r="AG18" s="748"/>
      <c r="AH18" s="749"/>
      <c r="AI18" s="748"/>
      <c r="AJ18" s="748"/>
      <c r="AK18" s="748"/>
      <c r="AL18" s="748"/>
      <c r="AM18" s="748"/>
      <c r="AN18" s="748"/>
      <c r="AO18" s="748"/>
      <c r="AP18" s="748"/>
      <c r="AQ18" s="748"/>
      <c r="AR18" s="748"/>
      <c r="AS18" s="748"/>
      <c r="AT18" s="749"/>
      <c r="AU18" s="748"/>
      <c r="AV18" s="748"/>
      <c r="AW18" s="748"/>
      <c r="AX18" s="748"/>
      <c r="AY18" s="748"/>
      <c r="AZ18" s="748"/>
      <c r="BA18" s="748"/>
      <c r="BB18" s="748"/>
      <c r="BC18" s="748"/>
      <c r="BD18" s="748"/>
      <c r="BE18" s="748"/>
      <c r="BF18" s="748"/>
      <c r="BG18" s="748"/>
      <c r="BH18" s="933"/>
    </row>
    <row r="19" spans="1:60" ht="11.65" customHeight="1">
      <c r="A19" s="743"/>
      <c r="B19" s="744"/>
      <c r="C19" s="744"/>
      <c r="D19" s="744"/>
      <c r="E19" s="744"/>
      <c r="F19" s="744"/>
      <c r="G19" s="744"/>
      <c r="H19" s="744"/>
      <c r="I19" s="744"/>
      <c r="J19" s="744"/>
      <c r="K19" s="744"/>
      <c r="L19" s="744"/>
      <c r="M19" s="744"/>
      <c r="N19" s="744"/>
      <c r="O19" s="744"/>
      <c r="P19" s="744"/>
      <c r="Q19" s="744"/>
      <c r="R19" s="744"/>
      <c r="S19" s="744"/>
      <c r="T19" s="744"/>
      <c r="U19" s="744"/>
      <c r="V19" s="931"/>
      <c r="W19" s="750"/>
      <c r="X19" s="751"/>
      <c r="Y19" s="751"/>
      <c r="Z19" s="751"/>
      <c r="AA19" s="751"/>
      <c r="AB19" s="751"/>
      <c r="AC19" s="751"/>
      <c r="AD19" s="751"/>
      <c r="AE19" s="751"/>
      <c r="AF19" s="751"/>
      <c r="AG19" s="751"/>
      <c r="AH19" s="752"/>
      <c r="AI19" s="751"/>
      <c r="AJ19" s="751"/>
      <c r="AK19" s="751"/>
      <c r="AL19" s="751"/>
      <c r="AM19" s="751"/>
      <c r="AN19" s="751"/>
      <c r="AO19" s="751"/>
      <c r="AP19" s="751"/>
      <c r="AQ19" s="751"/>
      <c r="AR19" s="751"/>
      <c r="AS19" s="751"/>
      <c r="AT19" s="752"/>
      <c r="AU19" s="751"/>
      <c r="AV19" s="751"/>
      <c r="AW19" s="751"/>
      <c r="AX19" s="751"/>
      <c r="AY19" s="751"/>
      <c r="AZ19" s="751"/>
      <c r="BA19" s="751"/>
      <c r="BB19" s="751"/>
      <c r="BC19" s="751"/>
      <c r="BD19" s="751"/>
      <c r="BE19" s="751"/>
      <c r="BF19" s="751"/>
      <c r="BG19" s="751"/>
      <c r="BH19" s="934"/>
    </row>
    <row r="20" spans="1:60" ht="11.65" customHeight="1">
      <c r="A20" s="936" t="s">
        <v>811</v>
      </c>
      <c r="B20" s="937"/>
      <c r="C20" s="937"/>
      <c r="D20" s="937"/>
      <c r="E20" s="937"/>
      <c r="F20" s="937"/>
      <c r="G20" s="937"/>
      <c r="H20" s="937"/>
      <c r="I20" s="937"/>
      <c r="J20" s="937"/>
      <c r="K20" s="937"/>
      <c r="L20" s="937"/>
      <c r="M20" s="937"/>
      <c r="N20" s="937"/>
      <c r="O20" s="937"/>
      <c r="P20" s="937"/>
      <c r="Q20" s="937"/>
      <c r="R20" s="937"/>
      <c r="S20" s="937"/>
      <c r="T20" s="937"/>
      <c r="U20" s="937"/>
      <c r="V20" s="940"/>
      <c r="W20" s="939">
        <f>TOTAL!AU41*1.27</f>
        <v>308610000000</v>
      </c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41"/>
      <c r="AJ20" s="941"/>
      <c r="AK20" s="941"/>
      <c r="AL20" s="941"/>
      <c r="AM20" s="941"/>
      <c r="AN20" s="941"/>
      <c r="AO20" s="941"/>
      <c r="AP20" s="941"/>
      <c r="AQ20" s="941"/>
      <c r="AR20" s="941"/>
      <c r="AS20" s="941"/>
      <c r="AT20" s="941"/>
      <c r="AU20" s="763"/>
      <c r="AV20" s="763"/>
      <c r="AW20" s="763"/>
      <c r="AX20" s="763"/>
      <c r="AY20" s="763"/>
      <c r="AZ20" s="763"/>
      <c r="BA20" s="763"/>
      <c r="BB20" s="763"/>
      <c r="BC20" s="763"/>
      <c r="BD20" s="763"/>
      <c r="BE20" s="763"/>
      <c r="BF20" s="763"/>
      <c r="BG20" s="763"/>
      <c r="BH20" s="935"/>
    </row>
    <row r="21" spans="1:60" ht="11.65" customHeight="1">
      <c r="A21" s="936"/>
      <c r="B21" s="937"/>
      <c r="C21" s="937"/>
      <c r="D21" s="937"/>
      <c r="E21" s="937"/>
      <c r="F21" s="937"/>
      <c r="G21" s="937"/>
      <c r="H21" s="937"/>
      <c r="I21" s="937"/>
      <c r="J21" s="937"/>
      <c r="K21" s="937"/>
      <c r="L21" s="937"/>
      <c r="M21" s="937"/>
      <c r="N21" s="937"/>
      <c r="O21" s="937"/>
      <c r="P21" s="937"/>
      <c r="Q21" s="937"/>
      <c r="R21" s="937"/>
      <c r="S21" s="937"/>
      <c r="T21" s="937"/>
      <c r="U21" s="937"/>
      <c r="V21" s="940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41"/>
      <c r="AJ21" s="941"/>
      <c r="AK21" s="941"/>
      <c r="AL21" s="941"/>
      <c r="AM21" s="941"/>
      <c r="AN21" s="941"/>
      <c r="AO21" s="941"/>
      <c r="AP21" s="941"/>
      <c r="AQ21" s="941"/>
      <c r="AR21" s="941"/>
      <c r="AS21" s="941"/>
      <c r="AT21" s="941"/>
      <c r="AU21" s="763"/>
      <c r="AV21" s="763"/>
      <c r="AW21" s="763"/>
      <c r="AX21" s="763"/>
      <c r="AY21" s="763"/>
      <c r="AZ21" s="763"/>
      <c r="BA21" s="763"/>
      <c r="BB21" s="763"/>
      <c r="BC21" s="763"/>
      <c r="BD21" s="763"/>
      <c r="BE21" s="763"/>
      <c r="BF21" s="763"/>
      <c r="BG21" s="763"/>
      <c r="BH21" s="935"/>
    </row>
    <row r="22" spans="1:60" ht="11.65" customHeight="1">
      <c r="A22" s="936"/>
      <c r="B22" s="937"/>
      <c r="C22" s="937"/>
      <c r="D22" s="937"/>
      <c r="E22" s="937"/>
      <c r="F22" s="937"/>
      <c r="G22" s="937"/>
      <c r="H22" s="937"/>
      <c r="I22" s="937"/>
      <c r="J22" s="937"/>
      <c r="K22" s="937"/>
      <c r="L22" s="937"/>
      <c r="M22" s="937"/>
      <c r="N22" s="937"/>
      <c r="O22" s="937"/>
      <c r="P22" s="937"/>
      <c r="Q22" s="937"/>
      <c r="R22" s="937"/>
      <c r="S22" s="937"/>
      <c r="T22" s="937"/>
      <c r="U22" s="937"/>
      <c r="V22" s="940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41"/>
      <c r="AJ22" s="941"/>
      <c r="AK22" s="941"/>
      <c r="AL22" s="941"/>
      <c r="AM22" s="941"/>
      <c r="AN22" s="941"/>
      <c r="AO22" s="941"/>
      <c r="AP22" s="941"/>
      <c r="AQ22" s="941"/>
      <c r="AR22" s="941"/>
      <c r="AS22" s="941"/>
      <c r="AT22" s="941"/>
      <c r="AU22" s="763"/>
      <c r="AV22" s="763"/>
      <c r="AW22" s="763"/>
      <c r="AX22" s="763"/>
      <c r="AY22" s="763"/>
      <c r="AZ22" s="763"/>
      <c r="BA22" s="763"/>
      <c r="BB22" s="763"/>
      <c r="BC22" s="763"/>
      <c r="BD22" s="763"/>
      <c r="BE22" s="763"/>
      <c r="BF22" s="763"/>
      <c r="BG22" s="763"/>
      <c r="BH22" s="935"/>
    </row>
    <row r="23" spans="1:60" ht="11.65" customHeight="1">
      <c r="A23" s="936"/>
      <c r="B23" s="937"/>
      <c r="C23" s="937"/>
      <c r="D23" s="937"/>
      <c r="E23" s="937"/>
      <c r="F23" s="937"/>
      <c r="G23" s="937"/>
      <c r="H23" s="937"/>
      <c r="I23" s="937"/>
      <c r="J23" s="937"/>
      <c r="K23" s="937"/>
      <c r="L23" s="937"/>
      <c r="M23" s="937"/>
      <c r="N23" s="937"/>
      <c r="O23" s="937"/>
      <c r="P23" s="937"/>
      <c r="Q23" s="937"/>
      <c r="R23" s="937"/>
      <c r="S23" s="937"/>
      <c r="T23" s="937"/>
      <c r="U23" s="937"/>
      <c r="V23" s="940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41"/>
      <c r="AJ23" s="941"/>
      <c r="AK23" s="941"/>
      <c r="AL23" s="941"/>
      <c r="AM23" s="941"/>
      <c r="AN23" s="941"/>
      <c r="AO23" s="941"/>
      <c r="AP23" s="941"/>
      <c r="AQ23" s="941"/>
      <c r="AR23" s="941"/>
      <c r="AS23" s="941"/>
      <c r="AT23" s="941"/>
      <c r="AU23" s="763"/>
      <c r="AV23" s="763"/>
      <c r="AW23" s="763"/>
      <c r="AX23" s="763"/>
      <c r="AY23" s="763"/>
      <c r="AZ23" s="763"/>
      <c r="BA23" s="763"/>
      <c r="BB23" s="763"/>
      <c r="BC23" s="763"/>
      <c r="BD23" s="763"/>
      <c r="BE23" s="763"/>
      <c r="BF23" s="763"/>
      <c r="BG23" s="763"/>
      <c r="BH23" s="935"/>
    </row>
    <row r="24" spans="1:60" ht="11.65" customHeight="1">
      <c r="A24" s="936"/>
      <c r="B24" s="937"/>
      <c r="C24" s="937"/>
      <c r="D24" s="937"/>
      <c r="E24" s="937"/>
      <c r="F24" s="937"/>
      <c r="G24" s="937"/>
      <c r="H24" s="937"/>
      <c r="I24" s="937"/>
      <c r="J24" s="937"/>
      <c r="K24" s="937"/>
      <c r="L24" s="937"/>
      <c r="M24" s="937"/>
      <c r="N24" s="937"/>
      <c r="O24" s="937"/>
      <c r="P24" s="937"/>
      <c r="Q24" s="937"/>
      <c r="R24" s="937"/>
      <c r="S24" s="937"/>
      <c r="T24" s="937"/>
      <c r="U24" s="937"/>
      <c r="V24" s="940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41"/>
      <c r="AJ24" s="941"/>
      <c r="AK24" s="941"/>
      <c r="AL24" s="941"/>
      <c r="AM24" s="941"/>
      <c r="AN24" s="941"/>
      <c r="AO24" s="941"/>
      <c r="AP24" s="941"/>
      <c r="AQ24" s="941"/>
      <c r="AR24" s="941"/>
      <c r="AS24" s="941"/>
      <c r="AT24" s="941"/>
      <c r="AU24" s="763"/>
      <c r="AV24" s="763"/>
      <c r="AW24" s="763"/>
      <c r="AX24" s="763"/>
      <c r="AY24" s="763"/>
      <c r="AZ24" s="763"/>
      <c r="BA24" s="763"/>
      <c r="BB24" s="763"/>
      <c r="BC24" s="763"/>
      <c r="BD24" s="763"/>
      <c r="BE24" s="763"/>
      <c r="BF24" s="763"/>
      <c r="BG24" s="763"/>
      <c r="BH24" s="935"/>
    </row>
    <row r="25" spans="1:60" ht="11.65" customHeight="1">
      <c r="A25" s="936"/>
      <c r="B25" s="937"/>
      <c r="C25" s="937"/>
      <c r="D25" s="937"/>
      <c r="E25" s="937"/>
      <c r="F25" s="937"/>
      <c r="G25" s="937"/>
      <c r="H25" s="937"/>
      <c r="I25" s="937"/>
      <c r="J25" s="937"/>
      <c r="K25" s="937"/>
      <c r="L25" s="937"/>
      <c r="M25" s="937"/>
      <c r="N25" s="937"/>
      <c r="O25" s="937"/>
      <c r="P25" s="937"/>
      <c r="Q25" s="937"/>
      <c r="R25" s="937"/>
      <c r="S25" s="937"/>
      <c r="T25" s="937"/>
      <c r="U25" s="937"/>
      <c r="V25" s="940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41"/>
      <c r="AJ25" s="941"/>
      <c r="AK25" s="941"/>
      <c r="AL25" s="941"/>
      <c r="AM25" s="941"/>
      <c r="AN25" s="941"/>
      <c r="AO25" s="941"/>
      <c r="AP25" s="941"/>
      <c r="AQ25" s="941"/>
      <c r="AR25" s="941"/>
      <c r="AS25" s="941"/>
      <c r="AT25" s="941"/>
      <c r="AU25" s="763"/>
      <c r="AV25" s="763"/>
      <c r="AW25" s="763"/>
      <c r="AX25" s="763"/>
      <c r="AY25" s="763"/>
      <c r="AZ25" s="763"/>
      <c r="BA25" s="763"/>
      <c r="BB25" s="763"/>
      <c r="BC25" s="763"/>
      <c r="BD25" s="763"/>
      <c r="BE25" s="763"/>
      <c r="BF25" s="763"/>
      <c r="BG25" s="763"/>
      <c r="BH25" s="935"/>
    </row>
    <row r="26" spans="1:60" ht="11.65" customHeight="1">
      <c r="A26" s="936"/>
      <c r="B26" s="937"/>
      <c r="C26" s="937"/>
      <c r="D26" s="937"/>
      <c r="E26" s="937"/>
      <c r="F26" s="937"/>
      <c r="G26" s="937"/>
      <c r="H26" s="937"/>
      <c r="I26" s="937"/>
      <c r="J26" s="937"/>
      <c r="K26" s="937"/>
      <c r="L26" s="937"/>
      <c r="M26" s="937"/>
      <c r="N26" s="937"/>
      <c r="O26" s="937"/>
      <c r="P26" s="937"/>
      <c r="Q26" s="937"/>
      <c r="R26" s="937"/>
      <c r="S26" s="937"/>
      <c r="T26" s="937"/>
      <c r="U26" s="937"/>
      <c r="V26" s="940"/>
      <c r="W26" s="939"/>
      <c r="X26" s="939"/>
      <c r="Y26" s="939"/>
      <c r="Z26" s="939"/>
      <c r="AA26" s="939"/>
      <c r="AB26" s="939"/>
      <c r="AC26" s="939"/>
      <c r="AD26" s="939"/>
      <c r="AE26" s="939"/>
      <c r="AF26" s="939"/>
      <c r="AG26" s="939"/>
      <c r="AH26" s="939"/>
      <c r="AI26" s="941"/>
      <c r="AJ26" s="941"/>
      <c r="AK26" s="941"/>
      <c r="AL26" s="941"/>
      <c r="AM26" s="941"/>
      <c r="AN26" s="941"/>
      <c r="AO26" s="941"/>
      <c r="AP26" s="941"/>
      <c r="AQ26" s="941"/>
      <c r="AR26" s="941"/>
      <c r="AS26" s="941"/>
      <c r="AT26" s="941"/>
      <c r="AU26" s="763"/>
      <c r="AV26" s="763"/>
      <c r="AW26" s="763"/>
      <c r="AX26" s="763"/>
      <c r="AY26" s="763"/>
      <c r="AZ26" s="763"/>
      <c r="BA26" s="763"/>
      <c r="BB26" s="763"/>
      <c r="BC26" s="763"/>
      <c r="BD26" s="763"/>
      <c r="BE26" s="763"/>
      <c r="BF26" s="763"/>
      <c r="BG26" s="763"/>
      <c r="BH26" s="935"/>
    </row>
    <row r="27" spans="1:60" ht="11.65" customHeight="1">
      <c r="A27" s="936"/>
      <c r="B27" s="937"/>
      <c r="C27" s="937"/>
      <c r="D27" s="937"/>
      <c r="E27" s="937"/>
      <c r="F27" s="937"/>
      <c r="G27" s="937"/>
      <c r="H27" s="937"/>
      <c r="I27" s="937"/>
      <c r="J27" s="937"/>
      <c r="K27" s="937"/>
      <c r="L27" s="937"/>
      <c r="M27" s="937"/>
      <c r="N27" s="937"/>
      <c r="O27" s="937"/>
      <c r="P27" s="937"/>
      <c r="Q27" s="937"/>
      <c r="R27" s="937"/>
      <c r="S27" s="937"/>
      <c r="T27" s="937"/>
      <c r="U27" s="937"/>
      <c r="V27" s="940"/>
      <c r="W27" s="939"/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41"/>
      <c r="AJ27" s="941"/>
      <c r="AK27" s="941"/>
      <c r="AL27" s="941"/>
      <c r="AM27" s="941"/>
      <c r="AN27" s="941"/>
      <c r="AO27" s="941"/>
      <c r="AP27" s="941"/>
      <c r="AQ27" s="941"/>
      <c r="AR27" s="941"/>
      <c r="AS27" s="941"/>
      <c r="AT27" s="941"/>
      <c r="AU27" s="763"/>
      <c r="AV27" s="763"/>
      <c r="AW27" s="763"/>
      <c r="AX27" s="763"/>
      <c r="AY27" s="763"/>
      <c r="AZ27" s="763"/>
      <c r="BA27" s="763"/>
      <c r="BB27" s="763"/>
      <c r="BC27" s="763"/>
      <c r="BD27" s="763"/>
      <c r="BE27" s="763"/>
      <c r="BF27" s="763"/>
      <c r="BG27" s="763"/>
      <c r="BH27" s="935"/>
    </row>
    <row r="28" spans="1:60" ht="11.65" customHeight="1">
      <c r="A28" s="936"/>
      <c r="B28" s="937"/>
      <c r="C28" s="937"/>
      <c r="D28" s="937"/>
      <c r="E28" s="937"/>
      <c r="F28" s="937"/>
      <c r="G28" s="937"/>
      <c r="H28" s="937"/>
      <c r="I28" s="937"/>
      <c r="J28" s="937"/>
      <c r="K28" s="937"/>
      <c r="L28" s="937"/>
      <c r="M28" s="937"/>
      <c r="N28" s="937"/>
      <c r="O28" s="937"/>
      <c r="P28" s="937"/>
      <c r="Q28" s="937"/>
      <c r="R28" s="937"/>
      <c r="S28" s="937"/>
      <c r="T28" s="937"/>
      <c r="U28" s="937"/>
      <c r="V28" s="940"/>
      <c r="W28" s="939"/>
      <c r="X28" s="939"/>
      <c r="Y28" s="939"/>
      <c r="Z28" s="939"/>
      <c r="AA28" s="939"/>
      <c r="AB28" s="939"/>
      <c r="AC28" s="939"/>
      <c r="AD28" s="939"/>
      <c r="AE28" s="939"/>
      <c r="AF28" s="939"/>
      <c r="AG28" s="939"/>
      <c r="AH28" s="939"/>
      <c r="AI28" s="941"/>
      <c r="AJ28" s="941"/>
      <c r="AK28" s="941"/>
      <c r="AL28" s="941"/>
      <c r="AM28" s="941"/>
      <c r="AN28" s="941"/>
      <c r="AO28" s="941"/>
      <c r="AP28" s="941"/>
      <c r="AQ28" s="941"/>
      <c r="AR28" s="941"/>
      <c r="AS28" s="941"/>
      <c r="AT28" s="941"/>
      <c r="AU28" s="763"/>
      <c r="AV28" s="763"/>
      <c r="AW28" s="763"/>
      <c r="AX28" s="763"/>
      <c r="AY28" s="763"/>
      <c r="AZ28" s="763"/>
      <c r="BA28" s="763"/>
      <c r="BB28" s="763"/>
      <c r="BC28" s="763"/>
      <c r="BD28" s="763"/>
      <c r="BE28" s="763"/>
      <c r="BF28" s="763"/>
      <c r="BG28" s="763"/>
      <c r="BH28" s="935"/>
    </row>
    <row r="29" spans="1:60" ht="11.65" customHeight="1">
      <c r="A29" s="936" t="s">
        <v>812</v>
      </c>
      <c r="B29" s="937"/>
      <c r="C29" s="937"/>
      <c r="D29" s="937"/>
      <c r="E29" s="937"/>
      <c r="F29" s="937"/>
      <c r="G29" s="937"/>
      <c r="H29" s="937"/>
      <c r="I29" s="937"/>
      <c r="J29" s="937"/>
      <c r="K29" s="937"/>
      <c r="L29" s="937"/>
      <c r="M29" s="937"/>
      <c r="N29" s="937"/>
      <c r="O29" s="937"/>
      <c r="P29" s="937"/>
      <c r="Q29" s="937"/>
      <c r="R29" s="937"/>
      <c r="S29" s="937"/>
      <c r="T29" s="937"/>
      <c r="U29" s="937"/>
      <c r="V29" s="937"/>
      <c r="W29" s="938"/>
      <c r="X29" s="938"/>
      <c r="Y29" s="938"/>
      <c r="Z29" s="938"/>
      <c r="AA29" s="938"/>
      <c r="AB29" s="938"/>
      <c r="AC29" s="938"/>
      <c r="AD29" s="938"/>
      <c r="AE29" s="938"/>
      <c r="AF29" s="938"/>
      <c r="AG29" s="938"/>
      <c r="AH29" s="938"/>
      <c r="AI29" s="939">
        <f>TOTAL!BB41*1.58</f>
        <v>22718030</v>
      </c>
      <c r="AJ29" s="939"/>
      <c r="AK29" s="939"/>
      <c r="AL29" s="939"/>
      <c r="AM29" s="939"/>
      <c r="AN29" s="939"/>
      <c r="AO29" s="939"/>
      <c r="AP29" s="939"/>
      <c r="AQ29" s="939"/>
      <c r="AR29" s="939"/>
      <c r="AS29" s="939"/>
      <c r="AT29" s="939"/>
      <c r="AU29" s="763"/>
      <c r="AV29" s="763"/>
      <c r="AW29" s="763"/>
      <c r="AX29" s="763"/>
      <c r="AY29" s="763"/>
      <c r="AZ29" s="763"/>
      <c r="BA29" s="763"/>
      <c r="BB29" s="763"/>
      <c r="BC29" s="763"/>
      <c r="BD29" s="763"/>
      <c r="BE29" s="763"/>
      <c r="BF29" s="763"/>
      <c r="BG29" s="763"/>
      <c r="BH29" s="935"/>
    </row>
    <row r="30" spans="1:60" ht="11.65" customHeight="1">
      <c r="A30" s="936"/>
      <c r="B30" s="937"/>
      <c r="C30" s="937"/>
      <c r="D30" s="937"/>
      <c r="E30" s="937"/>
      <c r="F30" s="937"/>
      <c r="G30" s="937"/>
      <c r="H30" s="937"/>
      <c r="I30" s="937"/>
      <c r="J30" s="937"/>
      <c r="K30" s="937"/>
      <c r="L30" s="937"/>
      <c r="M30" s="937"/>
      <c r="N30" s="937"/>
      <c r="O30" s="937"/>
      <c r="P30" s="937"/>
      <c r="Q30" s="937"/>
      <c r="R30" s="937"/>
      <c r="S30" s="937"/>
      <c r="T30" s="937"/>
      <c r="U30" s="937"/>
      <c r="V30" s="937"/>
      <c r="W30" s="938"/>
      <c r="X30" s="938"/>
      <c r="Y30" s="938"/>
      <c r="Z30" s="938"/>
      <c r="AA30" s="938"/>
      <c r="AB30" s="938"/>
      <c r="AC30" s="938"/>
      <c r="AD30" s="938"/>
      <c r="AE30" s="938"/>
      <c r="AF30" s="938"/>
      <c r="AG30" s="938"/>
      <c r="AH30" s="938"/>
      <c r="AI30" s="939"/>
      <c r="AJ30" s="939"/>
      <c r="AK30" s="939"/>
      <c r="AL30" s="939"/>
      <c r="AM30" s="939"/>
      <c r="AN30" s="939"/>
      <c r="AO30" s="939"/>
      <c r="AP30" s="939"/>
      <c r="AQ30" s="939"/>
      <c r="AR30" s="939"/>
      <c r="AS30" s="939"/>
      <c r="AT30" s="939"/>
      <c r="AU30" s="763"/>
      <c r="AV30" s="763"/>
      <c r="AW30" s="763"/>
      <c r="AX30" s="763"/>
      <c r="AY30" s="763"/>
      <c r="AZ30" s="763"/>
      <c r="BA30" s="763"/>
      <c r="BB30" s="763"/>
      <c r="BC30" s="763"/>
      <c r="BD30" s="763"/>
      <c r="BE30" s="763"/>
      <c r="BF30" s="763"/>
      <c r="BG30" s="763"/>
      <c r="BH30" s="935"/>
    </row>
    <row r="31" spans="1:60" ht="11.65" customHeight="1">
      <c r="A31" s="936"/>
      <c r="B31" s="937"/>
      <c r="C31" s="937"/>
      <c r="D31" s="937"/>
      <c r="E31" s="937"/>
      <c r="F31" s="937"/>
      <c r="G31" s="937"/>
      <c r="H31" s="937"/>
      <c r="I31" s="937"/>
      <c r="J31" s="937"/>
      <c r="K31" s="937"/>
      <c r="L31" s="937"/>
      <c r="M31" s="937"/>
      <c r="N31" s="937"/>
      <c r="O31" s="937"/>
      <c r="P31" s="937"/>
      <c r="Q31" s="937"/>
      <c r="R31" s="937"/>
      <c r="S31" s="937"/>
      <c r="T31" s="937"/>
      <c r="U31" s="937"/>
      <c r="V31" s="937"/>
      <c r="W31" s="938"/>
      <c r="X31" s="938"/>
      <c r="Y31" s="938"/>
      <c r="Z31" s="938"/>
      <c r="AA31" s="938"/>
      <c r="AB31" s="938"/>
      <c r="AC31" s="938"/>
      <c r="AD31" s="938"/>
      <c r="AE31" s="938"/>
      <c r="AF31" s="938"/>
      <c r="AG31" s="938"/>
      <c r="AH31" s="938"/>
      <c r="AI31" s="939"/>
      <c r="AJ31" s="939"/>
      <c r="AK31" s="939"/>
      <c r="AL31" s="939"/>
      <c r="AM31" s="939"/>
      <c r="AN31" s="939"/>
      <c r="AO31" s="939"/>
      <c r="AP31" s="939"/>
      <c r="AQ31" s="939"/>
      <c r="AR31" s="939"/>
      <c r="AS31" s="939"/>
      <c r="AT31" s="939"/>
      <c r="AU31" s="763"/>
      <c r="AV31" s="763"/>
      <c r="AW31" s="763"/>
      <c r="AX31" s="763"/>
      <c r="AY31" s="763"/>
      <c r="AZ31" s="763"/>
      <c r="BA31" s="763"/>
      <c r="BB31" s="763"/>
      <c r="BC31" s="763"/>
      <c r="BD31" s="763"/>
      <c r="BE31" s="763"/>
      <c r="BF31" s="763"/>
      <c r="BG31" s="763"/>
      <c r="BH31" s="935"/>
    </row>
    <row r="32" spans="1:60" ht="11.65" customHeight="1">
      <c r="A32" s="936"/>
      <c r="B32" s="937"/>
      <c r="C32" s="937"/>
      <c r="D32" s="937"/>
      <c r="E32" s="937"/>
      <c r="F32" s="937"/>
      <c r="G32" s="937"/>
      <c r="H32" s="937"/>
      <c r="I32" s="937"/>
      <c r="J32" s="937"/>
      <c r="K32" s="937"/>
      <c r="L32" s="937"/>
      <c r="M32" s="937"/>
      <c r="N32" s="937"/>
      <c r="O32" s="937"/>
      <c r="P32" s="937"/>
      <c r="Q32" s="937"/>
      <c r="R32" s="937"/>
      <c r="S32" s="937"/>
      <c r="T32" s="937"/>
      <c r="U32" s="937"/>
      <c r="V32" s="937"/>
      <c r="W32" s="938"/>
      <c r="X32" s="938"/>
      <c r="Y32" s="938"/>
      <c r="Z32" s="938"/>
      <c r="AA32" s="938"/>
      <c r="AB32" s="938"/>
      <c r="AC32" s="938"/>
      <c r="AD32" s="938"/>
      <c r="AE32" s="938"/>
      <c r="AF32" s="938"/>
      <c r="AG32" s="938"/>
      <c r="AH32" s="938"/>
      <c r="AI32" s="939"/>
      <c r="AJ32" s="939"/>
      <c r="AK32" s="939"/>
      <c r="AL32" s="939"/>
      <c r="AM32" s="939"/>
      <c r="AN32" s="939"/>
      <c r="AO32" s="939"/>
      <c r="AP32" s="939"/>
      <c r="AQ32" s="939"/>
      <c r="AR32" s="939"/>
      <c r="AS32" s="939"/>
      <c r="AT32" s="939"/>
      <c r="AU32" s="763"/>
      <c r="AV32" s="763"/>
      <c r="AW32" s="763"/>
      <c r="AX32" s="763"/>
      <c r="AY32" s="763"/>
      <c r="AZ32" s="763"/>
      <c r="BA32" s="763"/>
      <c r="BB32" s="763"/>
      <c r="BC32" s="763"/>
      <c r="BD32" s="763"/>
      <c r="BE32" s="763"/>
      <c r="BF32" s="763"/>
      <c r="BG32" s="763"/>
      <c r="BH32" s="935"/>
    </row>
    <row r="33" spans="1:60" ht="11.65" customHeight="1">
      <c r="A33" s="936"/>
      <c r="B33" s="937"/>
      <c r="C33" s="937"/>
      <c r="D33" s="937"/>
      <c r="E33" s="937"/>
      <c r="F33" s="937"/>
      <c r="G33" s="937"/>
      <c r="H33" s="937"/>
      <c r="I33" s="937"/>
      <c r="J33" s="937"/>
      <c r="K33" s="937"/>
      <c r="L33" s="937"/>
      <c r="M33" s="937"/>
      <c r="N33" s="937"/>
      <c r="O33" s="937"/>
      <c r="P33" s="937"/>
      <c r="Q33" s="937"/>
      <c r="R33" s="937"/>
      <c r="S33" s="937"/>
      <c r="T33" s="937"/>
      <c r="U33" s="937"/>
      <c r="V33" s="937"/>
      <c r="W33" s="938"/>
      <c r="X33" s="938"/>
      <c r="Y33" s="938"/>
      <c r="Z33" s="938"/>
      <c r="AA33" s="938"/>
      <c r="AB33" s="938"/>
      <c r="AC33" s="938"/>
      <c r="AD33" s="938"/>
      <c r="AE33" s="938"/>
      <c r="AF33" s="938"/>
      <c r="AG33" s="938"/>
      <c r="AH33" s="938"/>
      <c r="AI33" s="939"/>
      <c r="AJ33" s="939"/>
      <c r="AK33" s="939"/>
      <c r="AL33" s="939"/>
      <c r="AM33" s="939"/>
      <c r="AN33" s="939"/>
      <c r="AO33" s="939"/>
      <c r="AP33" s="939"/>
      <c r="AQ33" s="939"/>
      <c r="AR33" s="939"/>
      <c r="AS33" s="939"/>
      <c r="AT33" s="939"/>
      <c r="AU33" s="763"/>
      <c r="AV33" s="763"/>
      <c r="AW33" s="763"/>
      <c r="AX33" s="763"/>
      <c r="AY33" s="763"/>
      <c r="AZ33" s="763"/>
      <c r="BA33" s="763"/>
      <c r="BB33" s="763"/>
      <c r="BC33" s="763"/>
      <c r="BD33" s="763"/>
      <c r="BE33" s="763"/>
      <c r="BF33" s="763"/>
      <c r="BG33" s="763"/>
      <c r="BH33" s="935"/>
    </row>
    <row r="34" spans="1:60" ht="11.65" customHeight="1">
      <c r="A34" s="936"/>
      <c r="B34" s="937"/>
      <c r="C34" s="937"/>
      <c r="D34" s="937"/>
      <c r="E34" s="937"/>
      <c r="F34" s="937"/>
      <c r="G34" s="937"/>
      <c r="H34" s="937"/>
      <c r="I34" s="937"/>
      <c r="J34" s="937"/>
      <c r="K34" s="937"/>
      <c r="L34" s="937"/>
      <c r="M34" s="937"/>
      <c r="N34" s="937"/>
      <c r="O34" s="937"/>
      <c r="P34" s="937"/>
      <c r="Q34" s="937"/>
      <c r="R34" s="937"/>
      <c r="S34" s="937"/>
      <c r="T34" s="937"/>
      <c r="U34" s="937"/>
      <c r="V34" s="937"/>
      <c r="W34" s="938"/>
      <c r="X34" s="938"/>
      <c r="Y34" s="938"/>
      <c r="Z34" s="938"/>
      <c r="AA34" s="938"/>
      <c r="AB34" s="938"/>
      <c r="AC34" s="938"/>
      <c r="AD34" s="938"/>
      <c r="AE34" s="938"/>
      <c r="AF34" s="938"/>
      <c r="AG34" s="938"/>
      <c r="AH34" s="938"/>
      <c r="AI34" s="939"/>
      <c r="AJ34" s="939"/>
      <c r="AK34" s="939"/>
      <c r="AL34" s="939"/>
      <c r="AM34" s="939"/>
      <c r="AN34" s="939"/>
      <c r="AO34" s="939"/>
      <c r="AP34" s="939"/>
      <c r="AQ34" s="939"/>
      <c r="AR34" s="939"/>
      <c r="AS34" s="939"/>
      <c r="AT34" s="939"/>
      <c r="AU34" s="763"/>
      <c r="AV34" s="763"/>
      <c r="AW34" s="763"/>
      <c r="AX34" s="763"/>
      <c r="AY34" s="763"/>
      <c r="AZ34" s="763"/>
      <c r="BA34" s="763"/>
      <c r="BB34" s="763"/>
      <c r="BC34" s="763"/>
      <c r="BD34" s="763"/>
      <c r="BE34" s="763"/>
      <c r="BF34" s="763"/>
      <c r="BG34" s="763"/>
      <c r="BH34" s="935"/>
    </row>
    <row r="35" spans="1:60" ht="11.65" customHeight="1">
      <c r="A35" s="936"/>
      <c r="B35" s="937"/>
      <c r="C35" s="937"/>
      <c r="D35" s="937"/>
      <c r="E35" s="937"/>
      <c r="F35" s="937"/>
      <c r="G35" s="937"/>
      <c r="H35" s="937"/>
      <c r="I35" s="937"/>
      <c r="J35" s="937"/>
      <c r="K35" s="937"/>
      <c r="L35" s="937"/>
      <c r="M35" s="937"/>
      <c r="N35" s="937"/>
      <c r="O35" s="937"/>
      <c r="P35" s="937"/>
      <c r="Q35" s="937"/>
      <c r="R35" s="937"/>
      <c r="S35" s="937"/>
      <c r="T35" s="937"/>
      <c r="U35" s="937"/>
      <c r="V35" s="937"/>
      <c r="W35" s="938"/>
      <c r="X35" s="938"/>
      <c r="Y35" s="938"/>
      <c r="Z35" s="938"/>
      <c r="AA35" s="938"/>
      <c r="AB35" s="938"/>
      <c r="AC35" s="938"/>
      <c r="AD35" s="938"/>
      <c r="AE35" s="938"/>
      <c r="AF35" s="938"/>
      <c r="AG35" s="938"/>
      <c r="AH35" s="938"/>
      <c r="AI35" s="939"/>
      <c r="AJ35" s="939"/>
      <c r="AK35" s="939"/>
      <c r="AL35" s="939"/>
      <c r="AM35" s="939"/>
      <c r="AN35" s="939"/>
      <c r="AO35" s="939"/>
      <c r="AP35" s="939"/>
      <c r="AQ35" s="939"/>
      <c r="AR35" s="939"/>
      <c r="AS35" s="939"/>
      <c r="AT35" s="939"/>
      <c r="AU35" s="763"/>
      <c r="AV35" s="763"/>
      <c r="AW35" s="763"/>
      <c r="AX35" s="763"/>
      <c r="AY35" s="763"/>
      <c r="AZ35" s="763"/>
      <c r="BA35" s="763"/>
      <c r="BB35" s="763"/>
      <c r="BC35" s="763"/>
      <c r="BD35" s="763"/>
      <c r="BE35" s="763"/>
      <c r="BF35" s="763"/>
      <c r="BG35" s="763"/>
      <c r="BH35" s="935"/>
    </row>
    <row r="36" spans="1:60" ht="11.65" customHeight="1">
      <c r="A36" s="936"/>
      <c r="B36" s="937"/>
      <c r="C36" s="937"/>
      <c r="D36" s="937"/>
      <c r="E36" s="937"/>
      <c r="F36" s="937"/>
      <c r="G36" s="937"/>
      <c r="H36" s="937"/>
      <c r="I36" s="937"/>
      <c r="J36" s="937"/>
      <c r="K36" s="937"/>
      <c r="L36" s="937"/>
      <c r="M36" s="937"/>
      <c r="N36" s="937"/>
      <c r="O36" s="937"/>
      <c r="P36" s="937"/>
      <c r="Q36" s="937"/>
      <c r="R36" s="937"/>
      <c r="S36" s="937"/>
      <c r="T36" s="937"/>
      <c r="U36" s="937"/>
      <c r="V36" s="937"/>
      <c r="W36" s="938"/>
      <c r="X36" s="938"/>
      <c r="Y36" s="938"/>
      <c r="Z36" s="938"/>
      <c r="AA36" s="938"/>
      <c r="AB36" s="938"/>
      <c r="AC36" s="938"/>
      <c r="AD36" s="938"/>
      <c r="AE36" s="938"/>
      <c r="AF36" s="938"/>
      <c r="AG36" s="938"/>
      <c r="AH36" s="938"/>
      <c r="AI36" s="939"/>
      <c r="AJ36" s="939"/>
      <c r="AK36" s="939"/>
      <c r="AL36" s="939"/>
      <c r="AM36" s="939"/>
      <c r="AN36" s="939"/>
      <c r="AO36" s="939"/>
      <c r="AP36" s="939"/>
      <c r="AQ36" s="939"/>
      <c r="AR36" s="939"/>
      <c r="AS36" s="939"/>
      <c r="AT36" s="939"/>
      <c r="AU36" s="763"/>
      <c r="AV36" s="763"/>
      <c r="AW36" s="763"/>
      <c r="AX36" s="763"/>
      <c r="AY36" s="763"/>
      <c r="AZ36" s="763"/>
      <c r="BA36" s="763"/>
      <c r="BB36" s="763"/>
      <c r="BC36" s="763"/>
      <c r="BD36" s="763"/>
      <c r="BE36" s="763"/>
      <c r="BF36" s="763"/>
      <c r="BG36" s="763"/>
      <c r="BH36" s="935"/>
    </row>
    <row r="37" spans="1:60" ht="11.65" customHeight="1">
      <c r="A37" s="936"/>
      <c r="B37" s="937"/>
      <c r="C37" s="937"/>
      <c r="D37" s="937"/>
      <c r="E37" s="937"/>
      <c r="F37" s="937"/>
      <c r="G37" s="937"/>
      <c r="H37" s="937"/>
      <c r="I37" s="937"/>
      <c r="J37" s="937"/>
      <c r="K37" s="937"/>
      <c r="L37" s="937"/>
      <c r="M37" s="937"/>
      <c r="N37" s="937"/>
      <c r="O37" s="937"/>
      <c r="P37" s="937"/>
      <c r="Q37" s="937"/>
      <c r="R37" s="937"/>
      <c r="S37" s="937"/>
      <c r="T37" s="937"/>
      <c r="U37" s="937"/>
      <c r="V37" s="937"/>
      <c r="W37" s="938"/>
      <c r="X37" s="938"/>
      <c r="Y37" s="938"/>
      <c r="Z37" s="938"/>
      <c r="AA37" s="938"/>
      <c r="AB37" s="938"/>
      <c r="AC37" s="938"/>
      <c r="AD37" s="938"/>
      <c r="AE37" s="938"/>
      <c r="AF37" s="938"/>
      <c r="AG37" s="938"/>
      <c r="AH37" s="938"/>
      <c r="AI37" s="939"/>
      <c r="AJ37" s="939"/>
      <c r="AK37" s="939"/>
      <c r="AL37" s="939"/>
      <c r="AM37" s="939"/>
      <c r="AN37" s="939"/>
      <c r="AO37" s="939"/>
      <c r="AP37" s="939"/>
      <c r="AQ37" s="939"/>
      <c r="AR37" s="939"/>
      <c r="AS37" s="939"/>
      <c r="AT37" s="939"/>
      <c r="AU37" s="763"/>
      <c r="AV37" s="763"/>
      <c r="AW37" s="763"/>
      <c r="AX37" s="763"/>
      <c r="AY37" s="763"/>
      <c r="AZ37" s="763"/>
      <c r="BA37" s="763"/>
      <c r="BB37" s="763"/>
      <c r="BC37" s="763"/>
      <c r="BD37" s="763"/>
      <c r="BE37" s="763"/>
      <c r="BF37" s="763"/>
      <c r="BG37" s="763"/>
      <c r="BH37" s="935"/>
    </row>
    <row r="38" spans="1:60" ht="11.65" customHeight="1">
      <c r="A38" s="936"/>
      <c r="B38" s="937"/>
      <c r="C38" s="937"/>
      <c r="D38" s="937"/>
      <c r="E38" s="937"/>
      <c r="F38" s="937"/>
      <c r="G38" s="937"/>
      <c r="H38" s="937"/>
      <c r="I38" s="937"/>
      <c r="J38" s="937"/>
      <c r="K38" s="937"/>
      <c r="L38" s="937"/>
      <c r="M38" s="937"/>
      <c r="N38" s="937"/>
      <c r="O38" s="937"/>
      <c r="P38" s="937"/>
      <c r="Q38" s="937"/>
      <c r="R38" s="937"/>
      <c r="S38" s="937"/>
      <c r="T38" s="937"/>
      <c r="U38" s="937"/>
      <c r="V38" s="937"/>
      <c r="W38" s="938"/>
      <c r="X38" s="938"/>
      <c r="Y38" s="938"/>
      <c r="Z38" s="938"/>
      <c r="AA38" s="938"/>
      <c r="AB38" s="938"/>
      <c r="AC38" s="938"/>
      <c r="AD38" s="938"/>
      <c r="AE38" s="938"/>
      <c r="AF38" s="938"/>
      <c r="AG38" s="938"/>
      <c r="AH38" s="938"/>
      <c r="AI38" s="939"/>
      <c r="AJ38" s="939"/>
      <c r="AK38" s="939"/>
      <c r="AL38" s="939"/>
      <c r="AM38" s="939"/>
      <c r="AN38" s="939"/>
      <c r="AO38" s="939"/>
      <c r="AP38" s="939"/>
      <c r="AQ38" s="939"/>
      <c r="AR38" s="939"/>
      <c r="AS38" s="939"/>
      <c r="AT38" s="939"/>
      <c r="AU38" s="763"/>
      <c r="AV38" s="763"/>
      <c r="AW38" s="763"/>
      <c r="AX38" s="763"/>
      <c r="AY38" s="763"/>
      <c r="AZ38" s="763"/>
      <c r="BA38" s="763"/>
      <c r="BB38" s="763"/>
      <c r="BC38" s="763"/>
      <c r="BD38" s="763"/>
      <c r="BE38" s="763"/>
      <c r="BF38" s="763"/>
      <c r="BG38" s="763"/>
      <c r="BH38" s="935"/>
    </row>
    <row r="39" spans="1:60" ht="11.65" customHeight="1">
      <c r="A39" s="936"/>
      <c r="B39" s="937"/>
      <c r="C39" s="937"/>
      <c r="D39" s="937"/>
      <c r="E39" s="937"/>
      <c r="F39" s="937"/>
      <c r="G39" s="937"/>
      <c r="H39" s="937"/>
      <c r="I39" s="937"/>
      <c r="J39" s="937"/>
      <c r="K39" s="937"/>
      <c r="L39" s="937"/>
      <c r="M39" s="937"/>
      <c r="N39" s="937"/>
      <c r="O39" s="937"/>
      <c r="P39" s="937"/>
      <c r="Q39" s="937"/>
      <c r="R39" s="937"/>
      <c r="S39" s="937"/>
      <c r="T39" s="937"/>
      <c r="U39" s="937"/>
      <c r="V39" s="937"/>
      <c r="W39" s="938"/>
      <c r="X39" s="938"/>
      <c r="Y39" s="938"/>
      <c r="Z39" s="938"/>
      <c r="AA39" s="938"/>
      <c r="AB39" s="938"/>
      <c r="AC39" s="938"/>
      <c r="AD39" s="938"/>
      <c r="AE39" s="938"/>
      <c r="AF39" s="938"/>
      <c r="AG39" s="938"/>
      <c r="AH39" s="938"/>
      <c r="AI39" s="939"/>
      <c r="AJ39" s="939"/>
      <c r="AK39" s="939"/>
      <c r="AL39" s="939"/>
      <c r="AM39" s="939"/>
      <c r="AN39" s="939"/>
      <c r="AO39" s="939"/>
      <c r="AP39" s="939"/>
      <c r="AQ39" s="939"/>
      <c r="AR39" s="939"/>
      <c r="AS39" s="939"/>
      <c r="AT39" s="939"/>
      <c r="AU39" s="763"/>
      <c r="AV39" s="763"/>
      <c r="AW39" s="763"/>
      <c r="AX39" s="763"/>
      <c r="AY39" s="763"/>
      <c r="AZ39" s="763"/>
      <c r="BA39" s="763"/>
      <c r="BB39" s="763"/>
      <c r="BC39" s="763"/>
      <c r="BD39" s="763"/>
      <c r="BE39" s="763"/>
      <c r="BF39" s="763"/>
      <c r="BG39" s="763"/>
      <c r="BH39" s="935"/>
    </row>
    <row r="40" spans="1:60" ht="11.65" customHeight="1">
      <c r="A40" s="349"/>
      <c r="B40" s="350"/>
      <c r="C40" s="350"/>
      <c r="D40" s="350"/>
      <c r="E40" s="350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63"/>
      <c r="V40" s="363"/>
      <c r="W40" s="363"/>
      <c r="X40" s="363"/>
      <c r="Y40" s="363"/>
      <c r="Z40" s="363"/>
      <c r="AA40" s="363"/>
      <c r="AB40" s="363"/>
      <c r="AC40" s="364"/>
      <c r="AD40" s="364"/>
      <c r="AE40" s="364"/>
      <c r="AF40" s="364"/>
      <c r="AG40" s="364"/>
      <c r="AH40" s="364"/>
      <c r="AI40" s="364"/>
      <c r="AJ40" s="364"/>
      <c r="AK40" s="363"/>
      <c r="AL40" s="363"/>
      <c r="AM40" s="363"/>
      <c r="AN40" s="363"/>
      <c r="AO40" s="365"/>
      <c r="AP40" s="365"/>
      <c r="AQ40" s="365"/>
      <c r="AR40" s="364"/>
      <c r="AS40" s="364"/>
      <c r="AT40" s="366"/>
      <c r="AU40" s="366"/>
      <c r="AV40" s="366"/>
      <c r="AW40" s="366"/>
      <c r="AX40" s="366"/>
      <c r="AY40" s="367"/>
      <c r="AZ40" s="351"/>
      <c r="BA40" s="351"/>
      <c r="BB40" s="351"/>
      <c r="BC40" s="351"/>
      <c r="BD40" s="351"/>
      <c r="BE40" s="351"/>
      <c r="BF40" s="351"/>
      <c r="BG40" s="351"/>
      <c r="BH40" s="354"/>
    </row>
    <row r="41" spans="1:60" ht="11.65" customHeight="1">
      <c r="A41" s="349"/>
      <c r="B41" s="350"/>
      <c r="C41" s="350"/>
      <c r="D41" s="350"/>
      <c r="E41" s="345"/>
      <c r="F41" s="345"/>
      <c r="G41" s="345"/>
      <c r="H41" s="345"/>
      <c r="I41" s="345"/>
      <c r="J41" s="345"/>
      <c r="K41" s="345"/>
      <c r="L41" s="345"/>
      <c r="M41" s="351"/>
      <c r="N41" s="351"/>
      <c r="O41" s="351"/>
      <c r="P41" s="351"/>
      <c r="Q41" s="351"/>
      <c r="R41" s="351"/>
      <c r="S41" s="351"/>
      <c r="T41" s="351"/>
      <c r="U41" s="436"/>
      <c r="V41" s="436"/>
      <c r="W41" s="438"/>
      <c r="X41" s="438"/>
      <c r="Y41" s="438"/>
      <c r="Z41" s="438"/>
      <c r="AA41" s="438"/>
      <c r="AB41" s="438"/>
      <c r="AC41" s="438"/>
      <c r="AD41" s="438"/>
      <c r="AE41" s="438"/>
      <c r="AF41" s="438"/>
      <c r="AG41" s="438"/>
      <c r="AH41" s="438"/>
      <c r="AI41" s="364"/>
      <c r="AJ41" s="364"/>
      <c r="AK41" s="363"/>
      <c r="AL41" s="363"/>
      <c r="AM41" s="363"/>
      <c r="AN41" s="363"/>
      <c r="AO41" s="365"/>
      <c r="AP41" s="365"/>
      <c r="AQ41" s="365"/>
      <c r="AR41" s="364"/>
      <c r="AS41" s="364"/>
      <c r="AT41" s="366"/>
      <c r="AU41" s="366"/>
      <c r="AV41" s="366"/>
      <c r="AW41" s="366"/>
      <c r="AX41" s="366"/>
      <c r="AY41" s="367"/>
      <c r="AZ41" s="351"/>
      <c r="BA41" s="351"/>
      <c r="BB41" s="351"/>
      <c r="BC41" s="351"/>
      <c r="BD41" s="351"/>
      <c r="BE41" s="351"/>
      <c r="BF41" s="351"/>
      <c r="BG41" s="351"/>
      <c r="BH41" s="354"/>
    </row>
    <row r="42" spans="1:60" ht="11.65" customHeight="1">
      <c r="A42" s="349"/>
      <c r="B42" s="350"/>
      <c r="C42" s="437"/>
      <c r="D42" s="436"/>
      <c r="E42" s="345"/>
      <c r="F42" s="345"/>
      <c r="G42" s="345"/>
      <c r="H42" s="345"/>
      <c r="I42" s="345"/>
      <c r="J42" s="345"/>
      <c r="K42" s="345"/>
      <c r="L42" s="345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8"/>
      <c r="X42" s="438"/>
      <c r="Y42" s="438"/>
      <c r="Z42" s="438"/>
      <c r="AA42" s="438"/>
      <c r="AB42" s="438"/>
      <c r="AC42" s="438"/>
      <c r="AD42" s="438"/>
      <c r="AE42" s="438"/>
      <c r="AF42" s="438"/>
      <c r="AG42" s="438"/>
      <c r="AH42" s="438"/>
      <c r="AI42" s="436"/>
      <c r="AJ42" s="436"/>
      <c r="AK42" s="436"/>
      <c r="AL42" s="436"/>
      <c r="AM42" s="436"/>
      <c r="AN42" s="436"/>
      <c r="AO42" s="436"/>
      <c r="AP42" s="436"/>
      <c r="AQ42" s="436"/>
      <c r="AR42" s="436"/>
      <c r="AS42" s="436"/>
      <c r="AT42" s="436"/>
      <c r="AU42" s="436"/>
      <c r="AV42" s="436"/>
      <c r="AW42" s="436"/>
      <c r="AX42" s="436"/>
      <c r="AY42" s="436"/>
      <c r="AZ42" s="436"/>
      <c r="BA42" s="436"/>
      <c r="BB42" s="436"/>
      <c r="BC42" s="436"/>
      <c r="BD42" s="436"/>
      <c r="BE42" s="436"/>
      <c r="BF42" s="436"/>
      <c r="BG42" s="351"/>
      <c r="BH42" s="354"/>
    </row>
    <row r="43" spans="1:60" ht="11.65" customHeight="1">
      <c r="A43" s="349"/>
      <c r="B43" s="350"/>
      <c r="C43" s="436"/>
      <c r="D43" s="436"/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  <c r="AB43" s="436"/>
      <c r="AC43" s="436"/>
      <c r="AD43" s="436"/>
      <c r="AE43" s="436"/>
      <c r="AF43" s="436"/>
      <c r="AG43" s="436"/>
      <c r="AH43" s="436"/>
      <c r="AI43" s="436"/>
      <c r="AJ43" s="436"/>
      <c r="AK43" s="436"/>
      <c r="AL43" s="436"/>
      <c r="AM43" s="436"/>
      <c r="AN43" s="436"/>
      <c r="AO43" s="436"/>
      <c r="AP43" s="436"/>
      <c r="AQ43" s="436"/>
      <c r="AR43" s="436"/>
      <c r="AS43" s="436"/>
      <c r="AT43" s="436"/>
      <c r="AU43" s="436"/>
      <c r="AV43" s="436"/>
      <c r="AW43" s="436"/>
      <c r="AX43" s="436"/>
      <c r="AY43" s="436"/>
      <c r="AZ43" s="436"/>
      <c r="BA43" s="436"/>
      <c r="BB43" s="436"/>
      <c r="BC43" s="436"/>
      <c r="BD43" s="436"/>
      <c r="BE43" s="436"/>
      <c r="BF43" s="436"/>
      <c r="BG43" s="351"/>
      <c r="BH43" s="354"/>
    </row>
    <row r="44" spans="1:60" ht="11.65" customHeight="1">
      <c r="A44" s="349"/>
      <c r="B44" s="350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  <c r="AG44" s="439"/>
      <c r="AH44" s="439"/>
      <c r="AI44" s="436"/>
      <c r="AJ44" s="436"/>
      <c r="AK44" s="436"/>
      <c r="AL44" s="440"/>
      <c r="AM44" s="440"/>
      <c r="AN44" s="440"/>
      <c r="AO44" s="440"/>
      <c r="AP44" s="440"/>
      <c r="AQ44" s="440"/>
      <c r="AR44" s="440"/>
      <c r="AS44" s="440"/>
      <c r="AT44" s="440"/>
      <c r="AU44" s="436"/>
      <c r="AV44" s="436"/>
      <c r="AW44" s="436"/>
      <c r="AX44" s="436"/>
      <c r="AY44" s="436"/>
      <c r="AZ44" s="436"/>
      <c r="BA44" s="436"/>
      <c r="BB44" s="436"/>
      <c r="BC44" s="436"/>
      <c r="BD44" s="436"/>
      <c r="BE44" s="436"/>
      <c r="BF44" s="436"/>
      <c r="BG44" s="351"/>
      <c r="BH44" s="354"/>
    </row>
    <row r="45" spans="1:60" ht="11.65" customHeight="1">
      <c r="A45" s="349"/>
      <c r="B45" s="350"/>
      <c r="C45" s="350"/>
      <c r="D45" s="350"/>
      <c r="E45" s="436"/>
      <c r="F45" s="436"/>
      <c r="G45" s="436"/>
      <c r="H45" s="436"/>
      <c r="I45" s="436"/>
      <c r="J45" s="436"/>
      <c r="K45" s="436"/>
      <c r="L45" s="436"/>
      <c r="M45" s="351"/>
      <c r="N45" s="351"/>
      <c r="O45" s="351"/>
      <c r="P45" s="351"/>
      <c r="Q45" s="351"/>
      <c r="R45" s="351"/>
      <c r="S45" s="436"/>
      <c r="T45" s="436"/>
      <c r="U45" s="363"/>
      <c r="V45" s="363"/>
      <c r="W45" s="439"/>
      <c r="X45" s="439"/>
      <c r="Y45" s="439"/>
      <c r="Z45" s="439"/>
      <c r="AA45" s="439"/>
      <c r="AB45" s="439"/>
      <c r="AC45" s="439"/>
      <c r="AD45" s="439"/>
      <c r="AE45" s="439"/>
      <c r="AF45" s="439"/>
      <c r="AG45" s="439"/>
      <c r="AH45" s="439"/>
      <c r="AI45" s="364"/>
      <c r="AJ45" s="364"/>
      <c r="AK45" s="363"/>
      <c r="AL45" s="440"/>
      <c r="AM45" s="440"/>
      <c r="AN45" s="440"/>
      <c r="AO45" s="440"/>
      <c r="AP45" s="440"/>
      <c r="AQ45" s="440"/>
      <c r="AR45" s="440"/>
      <c r="AS45" s="440"/>
      <c r="AT45" s="440"/>
      <c r="AU45" s="366"/>
      <c r="AV45" s="366"/>
      <c r="AW45" s="366"/>
      <c r="AX45" s="366"/>
      <c r="AY45" s="367"/>
      <c r="AZ45" s="351"/>
      <c r="BA45" s="351"/>
      <c r="BB45" s="351"/>
      <c r="BC45" s="351"/>
      <c r="BD45" s="351"/>
      <c r="BE45" s="351"/>
      <c r="BF45" s="351"/>
      <c r="BG45" s="351"/>
      <c r="BH45" s="354"/>
    </row>
    <row r="46" spans="1:60" ht="11.65" customHeight="1">
      <c r="A46" s="349"/>
      <c r="B46" s="350"/>
      <c r="C46" s="350"/>
      <c r="D46" s="350"/>
      <c r="E46" s="350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63"/>
      <c r="V46" s="363"/>
      <c r="W46" s="363"/>
      <c r="X46" s="363"/>
      <c r="Y46" s="363"/>
      <c r="Z46" s="363"/>
      <c r="AA46" s="363"/>
      <c r="AB46" s="363"/>
      <c r="AC46" s="364"/>
      <c r="AD46" s="364"/>
      <c r="AE46" s="364"/>
      <c r="AF46" s="364"/>
      <c r="AG46" s="364"/>
      <c r="AH46" s="364"/>
      <c r="AI46" s="364"/>
      <c r="AJ46" s="364"/>
      <c r="AK46" s="363"/>
      <c r="AL46" s="363"/>
      <c r="AM46" s="363"/>
      <c r="AN46" s="363"/>
      <c r="AO46" s="365"/>
      <c r="AP46" s="365"/>
      <c r="AQ46" s="365"/>
      <c r="AR46" s="364"/>
      <c r="AS46" s="364"/>
      <c r="AT46" s="366"/>
      <c r="AU46" s="366"/>
      <c r="AV46" s="366"/>
      <c r="AW46" s="366"/>
      <c r="AX46" s="366"/>
      <c r="AY46" s="367"/>
      <c r="AZ46" s="351"/>
      <c r="BA46" s="351"/>
      <c r="BB46" s="351"/>
      <c r="BC46" s="351"/>
      <c r="BD46" s="351"/>
      <c r="BE46" s="351"/>
      <c r="BF46" s="351"/>
      <c r="BG46" s="351"/>
      <c r="BH46" s="354"/>
    </row>
    <row r="47" spans="1:60" ht="11.65" customHeight="1">
      <c r="A47" s="349"/>
      <c r="B47" s="350"/>
      <c r="C47" s="350"/>
      <c r="D47" s="350"/>
      <c r="E47" s="350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63"/>
      <c r="V47" s="363"/>
      <c r="W47" s="363"/>
      <c r="X47" s="363"/>
      <c r="Y47" s="363"/>
      <c r="Z47" s="363"/>
      <c r="AA47" s="363"/>
      <c r="AB47" s="363"/>
      <c r="AC47" s="364"/>
      <c r="AD47" s="364"/>
      <c r="AE47" s="364"/>
      <c r="AF47" s="364"/>
      <c r="AG47" s="364"/>
      <c r="AH47" s="364"/>
      <c r="AI47" s="364"/>
      <c r="AJ47" s="364"/>
      <c r="AK47" s="363"/>
      <c r="AL47" s="441"/>
      <c r="AM47" s="441"/>
      <c r="AN47" s="441"/>
      <c r="AO47" s="441"/>
      <c r="AP47" s="441"/>
      <c r="AQ47" s="441"/>
      <c r="AR47" s="441"/>
      <c r="AS47" s="441"/>
      <c r="AT47" s="441"/>
      <c r="AU47" s="366"/>
      <c r="AV47" s="366"/>
      <c r="AW47" s="366"/>
      <c r="AX47" s="366"/>
      <c r="AY47" s="366"/>
      <c r="AZ47" s="366"/>
      <c r="BA47" s="366"/>
      <c r="BB47" s="366"/>
      <c r="BC47" s="366"/>
      <c r="BD47" s="351"/>
      <c r="BE47" s="351"/>
      <c r="BF47" s="351"/>
      <c r="BG47" s="351"/>
      <c r="BH47" s="354"/>
    </row>
    <row r="48" spans="1:60" ht="11.65" customHeight="1">
      <c r="A48" s="349"/>
      <c r="B48" s="350"/>
      <c r="C48" s="350"/>
      <c r="D48" s="350"/>
      <c r="E48" s="350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63"/>
      <c r="V48" s="363"/>
      <c r="W48" s="363"/>
      <c r="X48" s="363"/>
      <c r="Y48" s="363"/>
      <c r="Z48" s="363"/>
      <c r="AA48" s="363"/>
      <c r="AB48" s="363"/>
      <c r="AC48" s="364"/>
      <c r="AD48" s="364"/>
      <c r="AE48" s="364"/>
      <c r="AF48" s="364"/>
      <c r="AG48" s="364"/>
      <c r="AH48" s="364"/>
      <c r="AI48" s="364"/>
      <c r="AJ48" s="364"/>
      <c r="AK48" s="363"/>
      <c r="AL48" s="441"/>
      <c r="AM48" s="441"/>
      <c r="AN48" s="441"/>
      <c r="AO48" s="441"/>
      <c r="AP48" s="441"/>
      <c r="AQ48" s="441"/>
      <c r="AR48" s="441"/>
      <c r="AS48" s="441"/>
      <c r="AT48" s="441"/>
      <c r="AU48" s="366"/>
      <c r="AV48" s="366"/>
      <c r="AW48" s="366"/>
      <c r="AX48" s="366"/>
      <c r="AY48" s="366"/>
      <c r="AZ48" s="366"/>
      <c r="BA48" s="366"/>
      <c r="BB48" s="366"/>
      <c r="BC48" s="366"/>
      <c r="BD48" s="351"/>
      <c r="BE48" s="351"/>
      <c r="BF48" s="351"/>
      <c r="BG48" s="351"/>
      <c r="BH48" s="354"/>
    </row>
    <row r="49" spans="1:60" ht="11.65" customHeight="1">
      <c r="A49" s="355"/>
      <c r="B49" s="356"/>
      <c r="C49" s="356"/>
      <c r="D49" s="356"/>
      <c r="E49" s="356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7"/>
      <c r="S49" s="357"/>
      <c r="T49" s="357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1"/>
      <c r="AX49" s="351"/>
      <c r="AY49" s="351"/>
      <c r="AZ49" s="351"/>
      <c r="BA49" s="351"/>
      <c r="BB49" s="351"/>
      <c r="BC49" s="351"/>
      <c r="BD49" s="351"/>
      <c r="BE49" s="351"/>
      <c r="BF49" s="351"/>
      <c r="BG49" s="351"/>
      <c r="BH49" s="354"/>
    </row>
    <row r="50" spans="1:60" ht="11.65" customHeight="1">
      <c r="A50" s="355"/>
      <c r="B50" s="356"/>
      <c r="C50" s="356"/>
      <c r="D50" s="356"/>
      <c r="E50" s="356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7"/>
      <c r="S50" s="357"/>
      <c r="T50" s="357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1"/>
      <c r="AX50" s="351"/>
      <c r="AY50" s="351"/>
      <c r="AZ50" s="351"/>
      <c r="BA50" s="351"/>
      <c r="BB50" s="351"/>
      <c r="BC50" s="351"/>
      <c r="BD50" s="351"/>
      <c r="BE50" s="351"/>
      <c r="BF50" s="351"/>
      <c r="BG50" s="351"/>
      <c r="BH50" s="354"/>
    </row>
    <row r="51" spans="1:60" ht="11.65" customHeight="1" thickBot="1">
      <c r="A51" s="359"/>
      <c r="B51" s="360"/>
      <c r="C51" s="360"/>
      <c r="D51" s="360"/>
      <c r="E51" s="360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  <c r="AN51" s="361"/>
      <c r="AO51" s="361"/>
      <c r="AP51" s="361"/>
      <c r="AQ51" s="361"/>
      <c r="AR51" s="361"/>
      <c r="AS51" s="361"/>
      <c r="AT51" s="361"/>
      <c r="AU51" s="361"/>
      <c r="AV51" s="361"/>
      <c r="AW51" s="361"/>
      <c r="AX51" s="361"/>
      <c r="AY51" s="361"/>
      <c r="AZ51" s="361"/>
      <c r="BA51" s="361"/>
      <c r="BB51" s="361"/>
      <c r="BC51" s="361"/>
      <c r="BD51" s="361"/>
      <c r="BE51" s="361"/>
      <c r="BF51" s="361"/>
      <c r="BG51" s="361"/>
      <c r="BH51" s="362"/>
    </row>
  </sheetData>
  <mergeCells count="38">
    <mergeCell ref="A7:M9"/>
    <mergeCell ref="N7:AV9"/>
    <mergeCell ref="AW7:BH9"/>
    <mergeCell ref="AR10:AV10"/>
    <mergeCell ref="AW10:BA11"/>
    <mergeCell ref="BB10:BC11"/>
    <mergeCell ref="BD10:BE11"/>
    <mergeCell ref="BF10:BG11"/>
    <mergeCell ref="AR11:AV11"/>
    <mergeCell ref="N11:S11"/>
    <mergeCell ref="T10:Y10"/>
    <mergeCell ref="Z10:AE10"/>
    <mergeCell ref="T11:Y11"/>
    <mergeCell ref="Z11:AE11"/>
    <mergeCell ref="AF11:AK11"/>
    <mergeCell ref="AL11:AQ11"/>
    <mergeCell ref="A1:M4"/>
    <mergeCell ref="N1:AV6"/>
    <mergeCell ref="AW1:BH4"/>
    <mergeCell ref="A5:M6"/>
    <mergeCell ref="AW5:BH6"/>
    <mergeCell ref="A10:M11"/>
    <mergeCell ref="N10:S10"/>
    <mergeCell ref="AF10:AK10"/>
    <mergeCell ref="AL10:AQ10"/>
    <mergeCell ref="A13:BH14"/>
    <mergeCell ref="A29:V39"/>
    <mergeCell ref="W29:AH39"/>
    <mergeCell ref="AI29:AT39"/>
    <mergeCell ref="AU29:BH39"/>
    <mergeCell ref="A20:V28"/>
    <mergeCell ref="W20:AH28"/>
    <mergeCell ref="AI20:AT28"/>
    <mergeCell ref="A16:V19"/>
    <mergeCell ref="W16:AH19"/>
    <mergeCell ref="AI16:AT19"/>
    <mergeCell ref="AU16:BH19"/>
    <mergeCell ref="AU20:BH2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3F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6" tint="-0.499984740745262"/>
  </sheetPr>
  <dimension ref="A1:BH51"/>
  <sheetViews>
    <sheetView view="pageBreakPreview" topLeftCell="A28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51" t="s">
        <v>917</v>
      </c>
      <c r="B13" s="952"/>
      <c r="C13" s="952"/>
      <c r="D13" s="952"/>
      <c r="E13" s="952"/>
      <c r="F13" s="952"/>
      <c r="G13" s="952"/>
      <c r="H13" s="952"/>
      <c r="I13" s="952"/>
      <c r="J13" s="952"/>
      <c r="K13" s="952"/>
      <c r="L13" s="952"/>
      <c r="M13" s="952"/>
      <c r="N13" s="952"/>
      <c r="O13" s="952"/>
      <c r="P13" s="952"/>
      <c r="Q13" s="952"/>
      <c r="R13" s="952"/>
      <c r="S13" s="952"/>
      <c r="T13" s="952"/>
      <c r="U13" s="952"/>
      <c r="V13" s="952"/>
      <c r="W13" s="952"/>
      <c r="X13" s="952"/>
      <c r="Y13" s="952"/>
      <c r="Z13" s="952"/>
      <c r="AA13" s="952"/>
      <c r="AB13" s="952"/>
      <c r="AC13" s="952"/>
      <c r="AD13" s="952"/>
      <c r="AE13" s="952"/>
      <c r="AF13" s="952"/>
      <c r="AG13" s="952"/>
      <c r="AH13" s="952"/>
      <c r="AI13" s="952"/>
      <c r="AJ13" s="952"/>
      <c r="AK13" s="952"/>
      <c r="AL13" s="952"/>
      <c r="AM13" s="952"/>
      <c r="AN13" s="952"/>
      <c r="AO13" s="952"/>
      <c r="AP13" s="952"/>
      <c r="AQ13" s="952"/>
      <c r="AR13" s="952"/>
      <c r="AS13" s="952"/>
      <c r="AT13" s="952"/>
      <c r="AU13" s="952"/>
      <c r="AV13" s="952"/>
      <c r="AW13" s="952"/>
      <c r="AX13" s="952"/>
      <c r="AY13" s="952"/>
      <c r="AZ13" s="952"/>
      <c r="BA13" s="952"/>
      <c r="BB13" s="952"/>
      <c r="BC13" s="952"/>
      <c r="BD13" s="952"/>
      <c r="BE13" s="952"/>
      <c r="BF13" s="952"/>
      <c r="BG13" s="952"/>
      <c r="BH13" s="953"/>
    </row>
    <row r="14" spans="1:60" ht="11.65" customHeight="1">
      <c r="A14" s="954"/>
      <c r="B14" s="955"/>
      <c r="C14" s="955"/>
      <c r="D14" s="955"/>
      <c r="E14" s="955"/>
      <c r="F14" s="955"/>
      <c r="G14" s="955"/>
      <c r="H14" s="955"/>
      <c r="I14" s="955"/>
      <c r="J14" s="955"/>
      <c r="K14" s="955"/>
      <c r="L14" s="955"/>
      <c r="M14" s="955"/>
      <c r="N14" s="955"/>
      <c r="O14" s="955"/>
      <c r="P14" s="955"/>
      <c r="Q14" s="955"/>
      <c r="R14" s="955"/>
      <c r="S14" s="955"/>
      <c r="T14" s="955"/>
      <c r="U14" s="955"/>
      <c r="V14" s="955"/>
      <c r="W14" s="955"/>
      <c r="X14" s="955"/>
      <c r="Y14" s="955"/>
      <c r="Z14" s="955"/>
      <c r="AA14" s="955"/>
      <c r="AB14" s="955"/>
      <c r="AC14" s="955"/>
      <c r="AD14" s="955"/>
      <c r="AE14" s="955"/>
      <c r="AF14" s="955"/>
      <c r="AG14" s="955"/>
      <c r="AH14" s="955"/>
      <c r="AI14" s="955"/>
      <c r="AJ14" s="955"/>
      <c r="AK14" s="955"/>
      <c r="AL14" s="955"/>
      <c r="AM14" s="955"/>
      <c r="AN14" s="955"/>
      <c r="AO14" s="955"/>
      <c r="AP14" s="955"/>
      <c r="AQ14" s="955"/>
      <c r="AR14" s="955"/>
      <c r="AS14" s="955"/>
      <c r="AT14" s="955"/>
      <c r="AU14" s="955"/>
      <c r="AV14" s="955"/>
      <c r="AW14" s="955"/>
      <c r="AX14" s="955"/>
      <c r="AY14" s="955"/>
      <c r="AZ14" s="955"/>
      <c r="BA14" s="955"/>
      <c r="BB14" s="955"/>
      <c r="BC14" s="955"/>
      <c r="BD14" s="955"/>
      <c r="BE14" s="955"/>
      <c r="BF14" s="955"/>
      <c r="BG14" s="955"/>
      <c r="BH14" s="956"/>
    </row>
    <row r="15" spans="1:60" ht="11.65" customHeight="1">
      <c r="A15" s="954"/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955"/>
      <c r="O15" s="955"/>
      <c r="P15" s="955"/>
      <c r="Q15" s="955"/>
      <c r="R15" s="955"/>
      <c r="S15" s="955"/>
      <c r="T15" s="955"/>
      <c r="U15" s="955"/>
      <c r="V15" s="955"/>
      <c r="W15" s="955"/>
      <c r="X15" s="955"/>
      <c r="Y15" s="955"/>
      <c r="Z15" s="955"/>
      <c r="AA15" s="955"/>
      <c r="AB15" s="955"/>
      <c r="AC15" s="955"/>
      <c r="AD15" s="955"/>
      <c r="AE15" s="955"/>
      <c r="AF15" s="955"/>
      <c r="AG15" s="955"/>
      <c r="AH15" s="955"/>
      <c r="AI15" s="955"/>
      <c r="AJ15" s="955"/>
      <c r="AK15" s="955"/>
      <c r="AL15" s="955"/>
      <c r="AM15" s="955"/>
      <c r="AN15" s="955"/>
      <c r="AO15" s="955"/>
      <c r="AP15" s="955"/>
      <c r="AQ15" s="955"/>
      <c r="AR15" s="955"/>
      <c r="AS15" s="955"/>
      <c r="AT15" s="955"/>
      <c r="AU15" s="955"/>
      <c r="AV15" s="955"/>
      <c r="AW15" s="955"/>
      <c r="AX15" s="955"/>
      <c r="AY15" s="955"/>
      <c r="AZ15" s="955"/>
      <c r="BA15" s="955"/>
      <c r="BB15" s="955"/>
      <c r="BC15" s="955"/>
      <c r="BD15" s="955"/>
      <c r="BE15" s="955"/>
      <c r="BF15" s="955"/>
      <c r="BG15" s="955"/>
      <c r="BH15" s="956"/>
    </row>
    <row r="16" spans="1:60" ht="11.65" customHeight="1">
      <c r="A16" s="954"/>
      <c r="B16" s="955"/>
      <c r="C16" s="955"/>
      <c r="D16" s="955"/>
      <c r="E16" s="955"/>
      <c r="F16" s="955"/>
      <c r="G16" s="955"/>
      <c r="H16" s="955"/>
      <c r="I16" s="955"/>
      <c r="J16" s="955"/>
      <c r="K16" s="955"/>
      <c r="L16" s="955"/>
      <c r="M16" s="955"/>
      <c r="N16" s="955"/>
      <c r="O16" s="955"/>
      <c r="P16" s="955"/>
      <c r="Q16" s="955"/>
      <c r="R16" s="955"/>
      <c r="S16" s="955"/>
      <c r="T16" s="955"/>
      <c r="U16" s="955"/>
      <c r="V16" s="955"/>
      <c r="W16" s="955"/>
      <c r="X16" s="955"/>
      <c r="Y16" s="955"/>
      <c r="Z16" s="955"/>
      <c r="AA16" s="955"/>
      <c r="AB16" s="955"/>
      <c r="AC16" s="955"/>
      <c r="AD16" s="955"/>
      <c r="AE16" s="955"/>
      <c r="AF16" s="955"/>
      <c r="AG16" s="955"/>
      <c r="AH16" s="955"/>
      <c r="AI16" s="955"/>
      <c r="AJ16" s="955"/>
      <c r="AK16" s="955"/>
      <c r="AL16" s="955"/>
      <c r="AM16" s="955"/>
      <c r="AN16" s="955"/>
      <c r="AO16" s="955"/>
      <c r="AP16" s="955"/>
      <c r="AQ16" s="955"/>
      <c r="AR16" s="955"/>
      <c r="AS16" s="955"/>
      <c r="AT16" s="955"/>
      <c r="AU16" s="955"/>
      <c r="AV16" s="955"/>
      <c r="AW16" s="955"/>
      <c r="AX16" s="955"/>
      <c r="AY16" s="955"/>
      <c r="AZ16" s="955"/>
      <c r="BA16" s="955"/>
      <c r="BB16" s="955"/>
      <c r="BC16" s="955"/>
      <c r="BD16" s="955"/>
      <c r="BE16" s="955"/>
      <c r="BF16" s="955"/>
      <c r="BG16" s="955"/>
      <c r="BH16" s="956"/>
    </row>
    <row r="17" spans="1:60" ht="11.65" customHeight="1">
      <c r="A17" s="954"/>
      <c r="B17" s="955"/>
      <c r="C17" s="955"/>
      <c r="D17" s="955"/>
      <c r="E17" s="955"/>
      <c r="F17" s="955"/>
      <c r="G17" s="955"/>
      <c r="H17" s="955"/>
      <c r="I17" s="955"/>
      <c r="J17" s="955"/>
      <c r="K17" s="955"/>
      <c r="L17" s="955"/>
      <c r="M17" s="955"/>
      <c r="N17" s="955"/>
      <c r="O17" s="955"/>
      <c r="P17" s="955"/>
      <c r="Q17" s="955"/>
      <c r="R17" s="955"/>
      <c r="S17" s="955"/>
      <c r="T17" s="955"/>
      <c r="U17" s="955"/>
      <c r="V17" s="955"/>
      <c r="W17" s="955"/>
      <c r="X17" s="955"/>
      <c r="Y17" s="955"/>
      <c r="Z17" s="955"/>
      <c r="AA17" s="955"/>
      <c r="AB17" s="955"/>
      <c r="AC17" s="955"/>
      <c r="AD17" s="955"/>
      <c r="AE17" s="955"/>
      <c r="AF17" s="955"/>
      <c r="AG17" s="955"/>
      <c r="AH17" s="955"/>
      <c r="AI17" s="955"/>
      <c r="AJ17" s="955"/>
      <c r="AK17" s="955"/>
      <c r="AL17" s="955"/>
      <c r="AM17" s="955"/>
      <c r="AN17" s="955"/>
      <c r="AO17" s="955"/>
      <c r="AP17" s="955"/>
      <c r="AQ17" s="955"/>
      <c r="AR17" s="955"/>
      <c r="AS17" s="955"/>
      <c r="AT17" s="955"/>
      <c r="AU17" s="955"/>
      <c r="AV17" s="955"/>
      <c r="AW17" s="955"/>
      <c r="AX17" s="955"/>
      <c r="AY17" s="955"/>
      <c r="AZ17" s="955"/>
      <c r="BA17" s="955"/>
      <c r="BB17" s="955"/>
      <c r="BC17" s="955"/>
      <c r="BD17" s="955"/>
      <c r="BE17" s="955"/>
      <c r="BF17" s="955"/>
      <c r="BG17" s="955"/>
      <c r="BH17" s="956"/>
    </row>
    <row r="18" spans="1:60" ht="11.65" customHeight="1">
      <c r="A18" s="954"/>
      <c r="B18" s="955"/>
      <c r="C18" s="955"/>
      <c r="D18" s="955"/>
      <c r="E18" s="955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55"/>
      <c r="Q18" s="955"/>
      <c r="R18" s="955"/>
      <c r="S18" s="955"/>
      <c r="T18" s="955"/>
      <c r="U18" s="955"/>
      <c r="V18" s="955"/>
      <c r="W18" s="955"/>
      <c r="X18" s="955"/>
      <c r="Y18" s="955"/>
      <c r="Z18" s="955"/>
      <c r="AA18" s="955"/>
      <c r="AB18" s="955"/>
      <c r="AC18" s="955"/>
      <c r="AD18" s="955"/>
      <c r="AE18" s="955"/>
      <c r="AF18" s="955"/>
      <c r="AG18" s="955"/>
      <c r="AH18" s="955"/>
      <c r="AI18" s="955"/>
      <c r="AJ18" s="955"/>
      <c r="AK18" s="955"/>
      <c r="AL18" s="955"/>
      <c r="AM18" s="955"/>
      <c r="AN18" s="955"/>
      <c r="AO18" s="955"/>
      <c r="AP18" s="955"/>
      <c r="AQ18" s="955"/>
      <c r="AR18" s="955"/>
      <c r="AS18" s="955"/>
      <c r="AT18" s="955"/>
      <c r="AU18" s="955"/>
      <c r="AV18" s="955"/>
      <c r="AW18" s="955"/>
      <c r="AX18" s="955"/>
      <c r="AY18" s="955"/>
      <c r="AZ18" s="955"/>
      <c r="BA18" s="955"/>
      <c r="BB18" s="955"/>
      <c r="BC18" s="955"/>
      <c r="BD18" s="955"/>
      <c r="BE18" s="955"/>
      <c r="BF18" s="955"/>
      <c r="BG18" s="955"/>
      <c r="BH18" s="956"/>
    </row>
    <row r="19" spans="1:60" ht="11.65" customHeight="1">
      <c r="A19" s="954"/>
      <c r="B19" s="955"/>
      <c r="C19" s="955"/>
      <c r="D19" s="955"/>
      <c r="E19" s="955"/>
      <c r="F19" s="955"/>
      <c r="G19" s="955"/>
      <c r="H19" s="955"/>
      <c r="I19" s="955"/>
      <c r="J19" s="955"/>
      <c r="K19" s="955"/>
      <c r="L19" s="955"/>
      <c r="M19" s="955"/>
      <c r="N19" s="955"/>
      <c r="O19" s="955"/>
      <c r="P19" s="955"/>
      <c r="Q19" s="955"/>
      <c r="R19" s="955"/>
      <c r="S19" s="955"/>
      <c r="T19" s="955"/>
      <c r="U19" s="955"/>
      <c r="V19" s="955"/>
      <c r="W19" s="955"/>
      <c r="X19" s="955"/>
      <c r="Y19" s="955"/>
      <c r="Z19" s="955"/>
      <c r="AA19" s="955"/>
      <c r="AB19" s="955"/>
      <c r="AC19" s="955"/>
      <c r="AD19" s="955"/>
      <c r="AE19" s="955"/>
      <c r="AF19" s="955"/>
      <c r="AG19" s="955"/>
      <c r="AH19" s="955"/>
      <c r="AI19" s="955"/>
      <c r="AJ19" s="955"/>
      <c r="AK19" s="955"/>
      <c r="AL19" s="955"/>
      <c r="AM19" s="955"/>
      <c r="AN19" s="955"/>
      <c r="AO19" s="955"/>
      <c r="AP19" s="955"/>
      <c r="AQ19" s="955"/>
      <c r="AR19" s="955"/>
      <c r="AS19" s="955"/>
      <c r="AT19" s="955"/>
      <c r="AU19" s="955"/>
      <c r="AV19" s="955"/>
      <c r="AW19" s="955"/>
      <c r="AX19" s="955"/>
      <c r="AY19" s="955"/>
      <c r="AZ19" s="955"/>
      <c r="BA19" s="955"/>
      <c r="BB19" s="955"/>
      <c r="BC19" s="955"/>
      <c r="BD19" s="955"/>
      <c r="BE19" s="955"/>
      <c r="BF19" s="955"/>
      <c r="BG19" s="955"/>
      <c r="BH19" s="956"/>
    </row>
    <row r="20" spans="1:60" ht="11.65" customHeight="1">
      <c r="A20" s="954"/>
      <c r="B20" s="955"/>
      <c r="C20" s="955"/>
      <c r="D20" s="955"/>
      <c r="E20" s="955"/>
      <c r="F20" s="955"/>
      <c r="G20" s="955"/>
      <c r="H20" s="955"/>
      <c r="I20" s="955"/>
      <c r="J20" s="955"/>
      <c r="K20" s="955"/>
      <c r="L20" s="955"/>
      <c r="M20" s="955"/>
      <c r="N20" s="955"/>
      <c r="O20" s="955"/>
      <c r="P20" s="955"/>
      <c r="Q20" s="955"/>
      <c r="R20" s="955"/>
      <c r="S20" s="955"/>
      <c r="T20" s="955"/>
      <c r="U20" s="955"/>
      <c r="V20" s="955"/>
      <c r="W20" s="955"/>
      <c r="X20" s="955"/>
      <c r="Y20" s="955"/>
      <c r="Z20" s="955"/>
      <c r="AA20" s="955"/>
      <c r="AB20" s="955"/>
      <c r="AC20" s="955"/>
      <c r="AD20" s="955"/>
      <c r="AE20" s="955"/>
      <c r="AF20" s="955"/>
      <c r="AG20" s="955"/>
      <c r="AH20" s="955"/>
      <c r="AI20" s="955"/>
      <c r="AJ20" s="955"/>
      <c r="AK20" s="955"/>
      <c r="AL20" s="955"/>
      <c r="AM20" s="955"/>
      <c r="AN20" s="955"/>
      <c r="AO20" s="955"/>
      <c r="AP20" s="955"/>
      <c r="AQ20" s="955"/>
      <c r="AR20" s="955"/>
      <c r="AS20" s="955"/>
      <c r="AT20" s="955"/>
      <c r="AU20" s="955"/>
      <c r="AV20" s="955"/>
      <c r="AW20" s="955"/>
      <c r="AX20" s="955"/>
      <c r="AY20" s="955"/>
      <c r="AZ20" s="955"/>
      <c r="BA20" s="955"/>
      <c r="BB20" s="955"/>
      <c r="BC20" s="955"/>
      <c r="BD20" s="955"/>
      <c r="BE20" s="955"/>
      <c r="BF20" s="955"/>
      <c r="BG20" s="955"/>
      <c r="BH20" s="956"/>
    </row>
    <row r="21" spans="1:60" ht="11.65" customHeight="1">
      <c r="A21" s="954"/>
      <c r="B21" s="955"/>
      <c r="C21" s="955"/>
      <c r="D21" s="955"/>
      <c r="E21" s="955"/>
      <c r="F21" s="955"/>
      <c r="G21" s="955"/>
      <c r="H21" s="955"/>
      <c r="I21" s="955"/>
      <c r="J21" s="955"/>
      <c r="K21" s="955"/>
      <c r="L21" s="955"/>
      <c r="M21" s="955"/>
      <c r="N21" s="955"/>
      <c r="O21" s="955"/>
      <c r="P21" s="955"/>
      <c r="Q21" s="955"/>
      <c r="R21" s="955"/>
      <c r="S21" s="955"/>
      <c r="T21" s="955"/>
      <c r="U21" s="955"/>
      <c r="V21" s="955"/>
      <c r="W21" s="955"/>
      <c r="X21" s="955"/>
      <c r="Y21" s="955"/>
      <c r="Z21" s="955"/>
      <c r="AA21" s="955"/>
      <c r="AB21" s="955"/>
      <c r="AC21" s="955"/>
      <c r="AD21" s="955"/>
      <c r="AE21" s="955"/>
      <c r="AF21" s="955"/>
      <c r="AG21" s="955"/>
      <c r="AH21" s="955"/>
      <c r="AI21" s="955"/>
      <c r="AJ21" s="955"/>
      <c r="AK21" s="955"/>
      <c r="AL21" s="955"/>
      <c r="AM21" s="955"/>
      <c r="AN21" s="955"/>
      <c r="AO21" s="955"/>
      <c r="AP21" s="955"/>
      <c r="AQ21" s="955"/>
      <c r="AR21" s="955"/>
      <c r="AS21" s="955"/>
      <c r="AT21" s="955"/>
      <c r="AU21" s="955"/>
      <c r="AV21" s="955"/>
      <c r="AW21" s="955"/>
      <c r="AX21" s="955"/>
      <c r="AY21" s="955"/>
      <c r="AZ21" s="955"/>
      <c r="BA21" s="955"/>
      <c r="BB21" s="955"/>
      <c r="BC21" s="955"/>
      <c r="BD21" s="955"/>
      <c r="BE21" s="955"/>
      <c r="BF21" s="955"/>
      <c r="BG21" s="955"/>
      <c r="BH21" s="956"/>
    </row>
    <row r="22" spans="1:60" ht="11.65" customHeight="1">
      <c r="A22" s="954"/>
      <c r="B22" s="955"/>
      <c r="C22" s="955"/>
      <c r="D22" s="955"/>
      <c r="E22" s="955"/>
      <c r="F22" s="955"/>
      <c r="G22" s="955"/>
      <c r="H22" s="955"/>
      <c r="I22" s="955"/>
      <c r="J22" s="955"/>
      <c r="K22" s="955"/>
      <c r="L22" s="955"/>
      <c r="M22" s="955"/>
      <c r="N22" s="955"/>
      <c r="O22" s="955"/>
      <c r="P22" s="955"/>
      <c r="Q22" s="955"/>
      <c r="R22" s="955"/>
      <c r="S22" s="955"/>
      <c r="T22" s="955"/>
      <c r="U22" s="955"/>
      <c r="V22" s="955"/>
      <c r="W22" s="955"/>
      <c r="X22" s="955"/>
      <c r="Y22" s="955"/>
      <c r="Z22" s="955"/>
      <c r="AA22" s="955"/>
      <c r="AB22" s="955"/>
      <c r="AC22" s="955"/>
      <c r="AD22" s="955"/>
      <c r="AE22" s="955"/>
      <c r="AF22" s="955"/>
      <c r="AG22" s="955"/>
      <c r="AH22" s="955"/>
      <c r="AI22" s="955"/>
      <c r="AJ22" s="955"/>
      <c r="AK22" s="955"/>
      <c r="AL22" s="955"/>
      <c r="AM22" s="955"/>
      <c r="AN22" s="955"/>
      <c r="AO22" s="955"/>
      <c r="AP22" s="955"/>
      <c r="AQ22" s="955"/>
      <c r="AR22" s="955"/>
      <c r="AS22" s="955"/>
      <c r="AT22" s="955"/>
      <c r="AU22" s="955"/>
      <c r="AV22" s="955"/>
      <c r="AW22" s="955"/>
      <c r="AX22" s="955"/>
      <c r="AY22" s="955"/>
      <c r="AZ22" s="955"/>
      <c r="BA22" s="955"/>
      <c r="BB22" s="955"/>
      <c r="BC22" s="955"/>
      <c r="BD22" s="955"/>
      <c r="BE22" s="955"/>
      <c r="BF22" s="955"/>
      <c r="BG22" s="955"/>
      <c r="BH22" s="956"/>
    </row>
    <row r="23" spans="1:60" ht="11.65" customHeight="1">
      <c r="A23" s="954"/>
      <c r="B23" s="955"/>
      <c r="C23" s="955"/>
      <c r="D23" s="955"/>
      <c r="E23" s="955"/>
      <c r="F23" s="955"/>
      <c r="G23" s="955"/>
      <c r="H23" s="955"/>
      <c r="I23" s="955"/>
      <c r="J23" s="955"/>
      <c r="K23" s="955"/>
      <c r="L23" s="955"/>
      <c r="M23" s="955"/>
      <c r="N23" s="955"/>
      <c r="O23" s="955"/>
      <c r="P23" s="955"/>
      <c r="Q23" s="955"/>
      <c r="R23" s="955"/>
      <c r="S23" s="955"/>
      <c r="T23" s="955"/>
      <c r="U23" s="955"/>
      <c r="V23" s="955"/>
      <c r="W23" s="955"/>
      <c r="X23" s="955"/>
      <c r="Y23" s="955"/>
      <c r="Z23" s="955"/>
      <c r="AA23" s="955"/>
      <c r="AB23" s="955"/>
      <c r="AC23" s="955"/>
      <c r="AD23" s="955"/>
      <c r="AE23" s="955"/>
      <c r="AF23" s="955"/>
      <c r="AG23" s="955"/>
      <c r="AH23" s="955"/>
      <c r="AI23" s="955"/>
      <c r="AJ23" s="955"/>
      <c r="AK23" s="955"/>
      <c r="AL23" s="955"/>
      <c r="AM23" s="955"/>
      <c r="AN23" s="955"/>
      <c r="AO23" s="955"/>
      <c r="AP23" s="955"/>
      <c r="AQ23" s="955"/>
      <c r="AR23" s="955"/>
      <c r="AS23" s="955"/>
      <c r="AT23" s="955"/>
      <c r="AU23" s="955"/>
      <c r="AV23" s="955"/>
      <c r="AW23" s="955"/>
      <c r="AX23" s="955"/>
      <c r="AY23" s="955"/>
      <c r="AZ23" s="955"/>
      <c r="BA23" s="955"/>
      <c r="BB23" s="955"/>
      <c r="BC23" s="955"/>
      <c r="BD23" s="955"/>
      <c r="BE23" s="955"/>
      <c r="BF23" s="955"/>
      <c r="BG23" s="955"/>
      <c r="BH23" s="956"/>
    </row>
    <row r="24" spans="1:60" ht="11.65" customHeight="1">
      <c r="A24" s="954"/>
      <c r="B24" s="955"/>
      <c r="C24" s="955"/>
      <c r="D24" s="955"/>
      <c r="E24" s="955"/>
      <c r="F24" s="955"/>
      <c r="G24" s="955"/>
      <c r="H24" s="955"/>
      <c r="I24" s="955"/>
      <c r="J24" s="955"/>
      <c r="K24" s="955"/>
      <c r="L24" s="955"/>
      <c r="M24" s="955"/>
      <c r="N24" s="955"/>
      <c r="O24" s="955"/>
      <c r="P24" s="955"/>
      <c r="Q24" s="955"/>
      <c r="R24" s="955"/>
      <c r="S24" s="955"/>
      <c r="T24" s="955"/>
      <c r="U24" s="955"/>
      <c r="V24" s="955"/>
      <c r="W24" s="955"/>
      <c r="X24" s="955"/>
      <c r="Y24" s="955"/>
      <c r="Z24" s="955"/>
      <c r="AA24" s="955"/>
      <c r="AB24" s="955"/>
      <c r="AC24" s="955"/>
      <c r="AD24" s="955"/>
      <c r="AE24" s="955"/>
      <c r="AF24" s="955"/>
      <c r="AG24" s="955"/>
      <c r="AH24" s="955"/>
      <c r="AI24" s="955"/>
      <c r="AJ24" s="955"/>
      <c r="AK24" s="955"/>
      <c r="AL24" s="955"/>
      <c r="AM24" s="955"/>
      <c r="AN24" s="955"/>
      <c r="AO24" s="955"/>
      <c r="AP24" s="955"/>
      <c r="AQ24" s="955"/>
      <c r="AR24" s="955"/>
      <c r="AS24" s="955"/>
      <c r="AT24" s="955"/>
      <c r="AU24" s="955"/>
      <c r="AV24" s="955"/>
      <c r="AW24" s="955"/>
      <c r="AX24" s="955"/>
      <c r="AY24" s="955"/>
      <c r="AZ24" s="955"/>
      <c r="BA24" s="955"/>
      <c r="BB24" s="955"/>
      <c r="BC24" s="955"/>
      <c r="BD24" s="955"/>
      <c r="BE24" s="955"/>
      <c r="BF24" s="955"/>
      <c r="BG24" s="955"/>
      <c r="BH24" s="956"/>
    </row>
    <row r="25" spans="1:60" ht="11.65" customHeight="1">
      <c r="A25" s="954"/>
      <c r="B25" s="955"/>
      <c r="C25" s="955"/>
      <c r="D25" s="955"/>
      <c r="E25" s="955"/>
      <c r="F25" s="955"/>
      <c r="G25" s="955"/>
      <c r="H25" s="955"/>
      <c r="I25" s="955"/>
      <c r="J25" s="955"/>
      <c r="K25" s="955"/>
      <c r="L25" s="955"/>
      <c r="M25" s="955"/>
      <c r="N25" s="955"/>
      <c r="O25" s="955"/>
      <c r="P25" s="955"/>
      <c r="Q25" s="955"/>
      <c r="R25" s="955"/>
      <c r="S25" s="955"/>
      <c r="T25" s="955"/>
      <c r="U25" s="955"/>
      <c r="V25" s="955"/>
      <c r="W25" s="955"/>
      <c r="X25" s="955"/>
      <c r="Y25" s="955"/>
      <c r="Z25" s="955"/>
      <c r="AA25" s="955"/>
      <c r="AB25" s="955"/>
      <c r="AC25" s="955"/>
      <c r="AD25" s="955"/>
      <c r="AE25" s="955"/>
      <c r="AF25" s="955"/>
      <c r="AG25" s="955"/>
      <c r="AH25" s="955"/>
      <c r="AI25" s="955"/>
      <c r="AJ25" s="955"/>
      <c r="AK25" s="955"/>
      <c r="AL25" s="955"/>
      <c r="AM25" s="955"/>
      <c r="AN25" s="955"/>
      <c r="AO25" s="955"/>
      <c r="AP25" s="955"/>
      <c r="AQ25" s="955"/>
      <c r="AR25" s="955"/>
      <c r="AS25" s="955"/>
      <c r="AT25" s="955"/>
      <c r="AU25" s="955"/>
      <c r="AV25" s="955"/>
      <c r="AW25" s="955"/>
      <c r="AX25" s="955"/>
      <c r="AY25" s="955"/>
      <c r="AZ25" s="955"/>
      <c r="BA25" s="955"/>
      <c r="BB25" s="955"/>
      <c r="BC25" s="955"/>
      <c r="BD25" s="955"/>
      <c r="BE25" s="955"/>
      <c r="BF25" s="955"/>
      <c r="BG25" s="955"/>
      <c r="BH25" s="956"/>
    </row>
    <row r="26" spans="1:60" ht="11.65" customHeight="1">
      <c r="A26" s="954"/>
      <c r="B26" s="955"/>
      <c r="C26" s="955"/>
      <c r="D26" s="955"/>
      <c r="E26" s="955"/>
      <c r="F26" s="955"/>
      <c r="G26" s="955"/>
      <c r="H26" s="955"/>
      <c r="I26" s="955"/>
      <c r="J26" s="955"/>
      <c r="K26" s="955"/>
      <c r="L26" s="955"/>
      <c r="M26" s="955"/>
      <c r="N26" s="955"/>
      <c r="O26" s="955"/>
      <c r="P26" s="955"/>
      <c r="Q26" s="955"/>
      <c r="R26" s="955"/>
      <c r="S26" s="955"/>
      <c r="T26" s="955"/>
      <c r="U26" s="955"/>
      <c r="V26" s="955"/>
      <c r="W26" s="955"/>
      <c r="X26" s="955"/>
      <c r="Y26" s="955"/>
      <c r="Z26" s="955"/>
      <c r="AA26" s="955"/>
      <c r="AB26" s="955"/>
      <c r="AC26" s="955"/>
      <c r="AD26" s="955"/>
      <c r="AE26" s="955"/>
      <c r="AF26" s="955"/>
      <c r="AG26" s="955"/>
      <c r="AH26" s="955"/>
      <c r="AI26" s="955"/>
      <c r="AJ26" s="955"/>
      <c r="AK26" s="955"/>
      <c r="AL26" s="955"/>
      <c r="AM26" s="955"/>
      <c r="AN26" s="955"/>
      <c r="AO26" s="955"/>
      <c r="AP26" s="955"/>
      <c r="AQ26" s="955"/>
      <c r="AR26" s="955"/>
      <c r="AS26" s="955"/>
      <c r="AT26" s="955"/>
      <c r="AU26" s="955"/>
      <c r="AV26" s="955"/>
      <c r="AW26" s="955"/>
      <c r="AX26" s="955"/>
      <c r="AY26" s="955"/>
      <c r="AZ26" s="955"/>
      <c r="BA26" s="955"/>
      <c r="BB26" s="955"/>
      <c r="BC26" s="955"/>
      <c r="BD26" s="955"/>
      <c r="BE26" s="955"/>
      <c r="BF26" s="955"/>
      <c r="BG26" s="955"/>
      <c r="BH26" s="956"/>
    </row>
    <row r="27" spans="1:60" ht="11.65" customHeight="1">
      <c r="A27" s="954"/>
      <c r="B27" s="955"/>
      <c r="C27" s="955"/>
      <c r="D27" s="955"/>
      <c r="E27" s="955"/>
      <c r="F27" s="955"/>
      <c r="G27" s="955"/>
      <c r="H27" s="955"/>
      <c r="I27" s="955"/>
      <c r="J27" s="955"/>
      <c r="K27" s="955"/>
      <c r="L27" s="955"/>
      <c r="M27" s="955"/>
      <c r="N27" s="955"/>
      <c r="O27" s="955"/>
      <c r="P27" s="955"/>
      <c r="Q27" s="955"/>
      <c r="R27" s="955"/>
      <c r="S27" s="955"/>
      <c r="T27" s="955"/>
      <c r="U27" s="955"/>
      <c r="V27" s="955"/>
      <c r="W27" s="955"/>
      <c r="X27" s="955"/>
      <c r="Y27" s="955"/>
      <c r="Z27" s="955"/>
      <c r="AA27" s="955"/>
      <c r="AB27" s="955"/>
      <c r="AC27" s="955"/>
      <c r="AD27" s="955"/>
      <c r="AE27" s="955"/>
      <c r="AF27" s="955"/>
      <c r="AG27" s="955"/>
      <c r="AH27" s="955"/>
      <c r="AI27" s="955"/>
      <c r="AJ27" s="955"/>
      <c r="AK27" s="955"/>
      <c r="AL27" s="955"/>
      <c r="AM27" s="955"/>
      <c r="AN27" s="955"/>
      <c r="AO27" s="955"/>
      <c r="AP27" s="955"/>
      <c r="AQ27" s="955"/>
      <c r="AR27" s="955"/>
      <c r="AS27" s="955"/>
      <c r="AT27" s="955"/>
      <c r="AU27" s="955"/>
      <c r="AV27" s="955"/>
      <c r="AW27" s="955"/>
      <c r="AX27" s="955"/>
      <c r="AY27" s="955"/>
      <c r="AZ27" s="955"/>
      <c r="BA27" s="955"/>
      <c r="BB27" s="955"/>
      <c r="BC27" s="955"/>
      <c r="BD27" s="955"/>
      <c r="BE27" s="955"/>
      <c r="BF27" s="955"/>
      <c r="BG27" s="955"/>
      <c r="BH27" s="956"/>
    </row>
    <row r="28" spans="1:60" ht="11.65" customHeight="1">
      <c r="A28" s="954"/>
      <c r="B28" s="955"/>
      <c r="C28" s="955"/>
      <c r="D28" s="955"/>
      <c r="E28" s="955"/>
      <c r="F28" s="955"/>
      <c r="G28" s="955"/>
      <c r="H28" s="955"/>
      <c r="I28" s="955"/>
      <c r="J28" s="955"/>
      <c r="K28" s="955"/>
      <c r="L28" s="955"/>
      <c r="M28" s="955"/>
      <c r="N28" s="955"/>
      <c r="O28" s="955"/>
      <c r="P28" s="955"/>
      <c r="Q28" s="955"/>
      <c r="R28" s="955"/>
      <c r="S28" s="955"/>
      <c r="T28" s="955"/>
      <c r="U28" s="955"/>
      <c r="V28" s="955"/>
      <c r="W28" s="955"/>
      <c r="X28" s="955"/>
      <c r="Y28" s="955"/>
      <c r="Z28" s="955"/>
      <c r="AA28" s="955"/>
      <c r="AB28" s="955"/>
      <c r="AC28" s="955"/>
      <c r="AD28" s="955"/>
      <c r="AE28" s="955"/>
      <c r="AF28" s="955"/>
      <c r="AG28" s="955"/>
      <c r="AH28" s="955"/>
      <c r="AI28" s="955"/>
      <c r="AJ28" s="955"/>
      <c r="AK28" s="955"/>
      <c r="AL28" s="955"/>
      <c r="AM28" s="955"/>
      <c r="AN28" s="955"/>
      <c r="AO28" s="955"/>
      <c r="AP28" s="955"/>
      <c r="AQ28" s="955"/>
      <c r="AR28" s="955"/>
      <c r="AS28" s="955"/>
      <c r="AT28" s="955"/>
      <c r="AU28" s="955"/>
      <c r="AV28" s="955"/>
      <c r="AW28" s="955"/>
      <c r="AX28" s="955"/>
      <c r="AY28" s="955"/>
      <c r="AZ28" s="955"/>
      <c r="BA28" s="955"/>
      <c r="BB28" s="955"/>
      <c r="BC28" s="955"/>
      <c r="BD28" s="955"/>
      <c r="BE28" s="955"/>
      <c r="BF28" s="955"/>
      <c r="BG28" s="955"/>
      <c r="BH28" s="956"/>
    </row>
    <row r="29" spans="1:60" ht="11.65" customHeight="1">
      <c r="A29" s="954"/>
      <c r="B29" s="955"/>
      <c r="C29" s="955"/>
      <c r="D29" s="955"/>
      <c r="E29" s="955"/>
      <c r="F29" s="955"/>
      <c r="G29" s="955"/>
      <c r="H29" s="955"/>
      <c r="I29" s="955"/>
      <c r="J29" s="955"/>
      <c r="K29" s="955"/>
      <c r="L29" s="955"/>
      <c r="M29" s="955"/>
      <c r="N29" s="955"/>
      <c r="O29" s="955"/>
      <c r="P29" s="955"/>
      <c r="Q29" s="955"/>
      <c r="R29" s="955"/>
      <c r="S29" s="955"/>
      <c r="T29" s="955"/>
      <c r="U29" s="955"/>
      <c r="V29" s="955"/>
      <c r="W29" s="955"/>
      <c r="X29" s="955"/>
      <c r="Y29" s="955"/>
      <c r="Z29" s="955"/>
      <c r="AA29" s="955"/>
      <c r="AB29" s="955"/>
      <c r="AC29" s="955"/>
      <c r="AD29" s="955"/>
      <c r="AE29" s="955"/>
      <c r="AF29" s="955"/>
      <c r="AG29" s="955"/>
      <c r="AH29" s="955"/>
      <c r="AI29" s="955"/>
      <c r="AJ29" s="955"/>
      <c r="AK29" s="955"/>
      <c r="AL29" s="955"/>
      <c r="AM29" s="955"/>
      <c r="AN29" s="955"/>
      <c r="AO29" s="955"/>
      <c r="AP29" s="955"/>
      <c r="AQ29" s="955"/>
      <c r="AR29" s="955"/>
      <c r="AS29" s="955"/>
      <c r="AT29" s="955"/>
      <c r="AU29" s="955"/>
      <c r="AV29" s="955"/>
      <c r="AW29" s="955"/>
      <c r="AX29" s="955"/>
      <c r="AY29" s="955"/>
      <c r="AZ29" s="955"/>
      <c r="BA29" s="955"/>
      <c r="BB29" s="955"/>
      <c r="BC29" s="955"/>
      <c r="BD29" s="955"/>
      <c r="BE29" s="955"/>
      <c r="BF29" s="955"/>
      <c r="BG29" s="955"/>
      <c r="BH29" s="956"/>
    </row>
    <row r="30" spans="1:60" ht="11.65" customHeight="1">
      <c r="A30" s="954"/>
      <c r="B30" s="955"/>
      <c r="C30" s="955"/>
      <c r="D30" s="955"/>
      <c r="E30" s="955"/>
      <c r="F30" s="955"/>
      <c r="G30" s="955"/>
      <c r="H30" s="955"/>
      <c r="I30" s="955"/>
      <c r="J30" s="955"/>
      <c r="K30" s="955"/>
      <c r="L30" s="955"/>
      <c r="M30" s="955"/>
      <c r="N30" s="955"/>
      <c r="O30" s="955"/>
      <c r="P30" s="955"/>
      <c r="Q30" s="955"/>
      <c r="R30" s="955"/>
      <c r="S30" s="955"/>
      <c r="T30" s="955"/>
      <c r="U30" s="955"/>
      <c r="V30" s="955"/>
      <c r="W30" s="955"/>
      <c r="X30" s="955"/>
      <c r="Y30" s="955"/>
      <c r="Z30" s="955"/>
      <c r="AA30" s="955"/>
      <c r="AB30" s="955"/>
      <c r="AC30" s="955"/>
      <c r="AD30" s="955"/>
      <c r="AE30" s="955"/>
      <c r="AF30" s="955"/>
      <c r="AG30" s="955"/>
      <c r="AH30" s="955"/>
      <c r="AI30" s="955"/>
      <c r="AJ30" s="955"/>
      <c r="AK30" s="955"/>
      <c r="AL30" s="955"/>
      <c r="AM30" s="955"/>
      <c r="AN30" s="955"/>
      <c r="AO30" s="955"/>
      <c r="AP30" s="955"/>
      <c r="AQ30" s="955"/>
      <c r="AR30" s="955"/>
      <c r="AS30" s="955"/>
      <c r="AT30" s="955"/>
      <c r="AU30" s="955"/>
      <c r="AV30" s="955"/>
      <c r="AW30" s="955"/>
      <c r="AX30" s="955"/>
      <c r="AY30" s="955"/>
      <c r="AZ30" s="955"/>
      <c r="BA30" s="955"/>
      <c r="BB30" s="955"/>
      <c r="BC30" s="955"/>
      <c r="BD30" s="955"/>
      <c r="BE30" s="955"/>
      <c r="BF30" s="955"/>
      <c r="BG30" s="955"/>
      <c r="BH30" s="956"/>
    </row>
    <row r="31" spans="1:60" ht="11.65" customHeight="1">
      <c r="A31" s="954"/>
      <c r="B31" s="955"/>
      <c r="C31" s="955"/>
      <c r="D31" s="955"/>
      <c r="E31" s="955"/>
      <c r="F31" s="955"/>
      <c r="G31" s="955"/>
      <c r="H31" s="955"/>
      <c r="I31" s="955"/>
      <c r="J31" s="955"/>
      <c r="K31" s="955"/>
      <c r="L31" s="955"/>
      <c r="M31" s="955"/>
      <c r="N31" s="955"/>
      <c r="O31" s="955"/>
      <c r="P31" s="955"/>
      <c r="Q31" s="955"/>
      <c r="R31" s="955"/>
      <c r="S31" s="955"/>
      <c r="T31" s="955"/>
      <c r="U31" s="955"/>
      <c r="V31" s="955"/>
      <c r="W31" s="955"/>
      <c r="X31" s="955"/>
      <c r="Y31" s="955"/>
      <c r="Z31" s="955"/>
      <c r="AA31" s="955"/>
      <c r="AB31" s="955"/>
      <c r="AC31" s="955"/>
      <c r="AD31" s="955"/>
      <c r="AE31" s="955"/>
      <c r="AF31" s="955"/>
      <c r="AG31" s="955"/>
      <c r="AH31" s="955"/>
      <c r="AI31" s="955"/>
      <c r="AJ31" s="955"/>
      <c r="AK31" s="955"/>
      <c r="AL31" s="955"/>
      <c r="AM31" s="955"/>
      <c r="AN31" s="955"/>
      <c r="AO31" s="955"/>
      <c r="AP31" s="955"/>
      <c r="AQ31" s="955"/>
      <c r="AR31" s="955"/>
      <c r="AS31" s="955"/>
      <c r="AT31" s="955"/>
      <c r="AU31" s="955"/>
      <c r="AV31" s="955"/>
      <c r="AW31" s="955"/>
      <c r="AX31" s="955"/>
      <c r="AY31" s="955"/>
      <c r="AZ31" s="955"/>
      <c r="BA31" s="955"/>
      <c r="BB31" s="955"/>
      <c r="BC31" s="955"/>
      <c r="BD31" s="955"/>
      <c r="BE31" s="955"/>
      <c r="BF31" s="955"/>
      <c r="BG31" s="955"/>
      <c r="BH31" s="956"/>
    </row>
    <row r="32" spans="1:60" ht="11.65" customHeight="1">
      <c r="A32" s="954"/>
      <c r="B32" s="955"/>
      <c r="C32" s="955"/>
      <c r="D32" s="955"/>
      <c r="E32" s="955"/>
      <c r="F32" s="955"/>
      <c r="G32" s="955"/>
      <c r="H32" s="955"/>
      <c r="I32" s="955"/>
      <c r="J32" s="955"/>
      <c r="K32" s="955"/>
      <c r="L32" s="955"/>
      <c r="M32" s="955"/>
      <c r="N32" s="955"/>
      <c r="O32" s="955"/>
      <c r="P32" s="955"/>
      <c r="Q32" s="955"/>
      <c r="R32" s="955"/>
      <c r="S32" s="955"/>
      <c r="T32" s="955"/>
      <c r="U32" s="955"/>
      <c r="V32" s="955"/>
      <c r="W32" s="955"/>
      <c r="X32" s="955"/>
      <c r="Y32" s="955"/>
      <c r="Z32" s="955"/>
      <c r="AA32" s="955"/>
      <c r="AB32" s="955"/>
      <c r="AC32" s="955"/>
      <c r="AD32" s="955"/>
      <c r="AE32" s="955"/>
      <c r="AF32" s="955"/>
      <c r="AG32" s="955"/>
      <c r="AH32" s="955"/>
      <c r="AI32" s="955"/>
      <c r="AJ32" s="955"/>
      <c r="AK32" s="955"/>
      <c r="AL32" s="955"/>
      <c r="AM32" s="955"/>
      <c r="AN32" s="955"/>
      <c r="AO32" s="955"/>
      <c r="AP32" s="955"/>
      <c r="AQ32" s="955"/>
      <c r="AR32" s="955"/>
      <c r="AS32" s="955"/>
      <c r="AT32" s="955"/>
      <c r="AU32" s="955"/>
      <c r="AV32" s="955"/>
      <c r="AW32" s="955"/>
      <c r="AX32" s="955"/>
      <c r="AY32" s="955"/>
      <c r="AZ32" s="955"/>
      <c r="BA32" s="955"/>
      <c r="BB32" s="955"/>
      <c r="BC32" s="955"/>
      <c r="BD32" s="955"/>
      <c r="BE32" s="955"/>
      <c r="BF32" s="955"/>
      <c r="BG32" s="955"/>
      <c r="BH32" s="956"/>
    </row>
    <row r="33" spans="1:60" ht="11.65" customHeight="1">
      <c r="A33" s="954"/>
      <c r="B33" s="955"/>
      <c r="C33" s="955"/>
      <c r="D33" s="955"/>
      <c r="E33" s="955"/>
      <c r="F33" s="955"/>
      <c r="G33" s="955"/>
      <c r="H33" s="955"/>
      <c r="I33" s="955"/>
      <c r="J33" s="955"/>
      <c r="K33" s="955"/>
      <c r="L33" s="955"/>
      <c r="M33" s="955"/>
      <c r="N33" s="955"/>
      <c r="O33" s="955"/>
      <c r="P33" s="955"/>
      <c r="Q33" s="955"/>
      <c r="R33" s="955"/>
      <c r="S33" s="955"/>
      <c r="T33" s="955"/>
      <c r="U33" s="955"/>
      <c r="V33" s="955"/>
      <c r="W33" s="955"/>
      <c r="X33" s="955"/>
      <c r="Y33" s="955"/>
      <c r="Z33" s="955"/>
      <c r="AA33" s="955"/>
      <c r="AB33" s="955"/>
      <c r="AC33" s="955"/>
      <c r="AD33" s="955"/>
      <c r="AE33" s="955"/>
      <c r="AF33" s="955"/>
      <c r="AG33" s="955"/>
      <c r="AH33" s="955"/>
      <c r="AI33" s="955"/>
      <c r="AJ33" s="955"/>
      <c r="AK33" s="955"/>
      <c r="AL33" s="955"/>
      <c r="AM33" s="955"/>
      <c r="AN33" s="955"/>
      <c r="AO33" s="955"/>
      <c r="AP33" s="955"/>
      <c r="AQ33" s="955"/>
      <c r="AR33" s="955"/>
      <c r="AS33" s="955"/>
      <c r="AT33" s="955"/>
      <c r="AU33" s="955"/>
      <c r="AV33" s="955"/>
      <c r="AW33" s="955"/>
      <c r="AX33" s="955"/>
      <c r="AY33" s="955"/>
      <c r="AZ33" s="955"/>
      <c r="BA33" s="955"/>
      <c r="BB33" s="955"/>
      <c r="BC33" s="955"/>
      <c r="BD33" s="955"/>
      <c r="BE33" s="955"/>
      <c r="BF33" s="955"/>
      <c r="BG33" s="955"/>
      <c r="BH33" s="956"/>
    </row>
    <row r="34" spans="1:60" ht="11.65" customHeight="1">
      <c r="A34" s="954"/>
      <c r="B34" s="955"/>
      <c r="C34" s="955"/>
      <c r="D34" s="955"/>
      <c r="E34" s="955"/>
      <c r="F34" s="955"/>
      <c r="G34" s="955"/>
      <c r="H34" s="955"/>
      <c r="I34" s="955"/>
      <c r="J34" s="955"/>
      <c r="K34" s="955"/>
      <c r="L34" s="955"/>
      <c r="M34" s="955"/>
      <c r="N34" s="955"/>
      <c r="O34" s="955"/>
      <c r="P34" s="955"/>
      <c r="Q34" s="955"/>
      <c r="R34" s="955"/>
      <c r="S34" s="955"/>
      <c r="T34" s="955"/>
      <c r="U34" s="955"/>
      <c r="V34" s="955"/>
      <c r="W34" s="955"/>
      <c r="X34" s="955"/>
      <c r="Y34" s="955"/>
      <c r="Z34" s="955"/>
      <c r="AA34" s="955"/>
      <c r="AB34" s="955"/>
      <c r="AC34" s="955"/>
      <c r="AD34" s="955"/>
      <c r="AE34" s="955"/>
      <c r="AF34" s="955"/>
      <c r="AG34" s="955"/>
      <c r="AH34" s="955"/>
      <c r="AI34" s="955"/>
      <c r="AJ34" s="955"/>
      <c r="AK34" s="955"/>
      <c r="AL34" s="955"/>
      <c r="AM34" s="955"/>
      <c r="AN34" s="955"/>
      <c r="AO34" s="955"/>
      <c r="AP34" s="955"/>
      <c r="AQ34" s="955"/>
      <c r="AR34" s="955"/>
      <c r="AS34" s="955"/>
      <c r="AT34" s="955"/>
      <c r="AU34" s="955"/>
      <c r="AV34" s="955"/>
      <c r="AW34" s="955"/>
      <c r="AX34" s="955"/>
      <c r="AY34" s="955"/>
      <c r="AZ34" s="955"/>
      <c r="BA34" s="955"/>
      <c r="BB34" s="955"/>
      <c r="BC34" s="955"/>
      <c r="BD34" s="955"/>
      <c r="BE34" s="955"/>
      <c r="BF34" s="955"/>
      <c r="BG34" s="955"/>
      <c r="BH34" s="956"/>
    </row>
    <row r="35" spans="1:60" ht="11.65" customHeight="1">
      <c r="A35" s="954"/>
      <c r="B35" s="955"/>
      <c r="C35" s="955"/>
      <c r="D35" s="955"/>
      <c r="E35" s="955"/>
      <c r="F35" s="955"/>
      <c r="G35" s="955"/>
      <c r="H35" s="955"/>
      <c r="I35" s="955"/>
      <c r="J35" s="955"/>
      <c r="K35" s="955"/>
      <c r="L35" s="955"/>
      <c r="M35" s="955"/>
      <c r="N35" s="955"/>
      <c r="O35" s="955"/>
      <c r="P35" s="955"/>
      <c r="Q35" s="955"/>
      <c r="R35" s="955"/>
      <c r="S35" s="955"/>
      <c r="T35" s="955"/>
      <c r="U35" s="955"/>
      <c r="V35" s="955"/>
      <c r="W35" s="955"/>
      <c r="X35" s="955"/>
      <c r="Y35" s="955"/>
      <c r="Z35" s="955"/>
      <c r="AA35" s="955"/>
      <c r="AB35" s="955"/>
      <c r="AC35" s="955"/>
      <c r="AD35" s="955"/>
      <c r="AE35" s="955"/>
      <c r="AF35" s="955"/>
      <c r="AG35" s="955"/>
      <c r="AH35" s="955"/>
      <c r="AI35" s="955"/>
      <c r="AJ35" s="955"/>
      <c r="AK35" s="955"/>
      <c r="AL35" s="955"/>
      <c r="AM35" s="955"/>
      <c r="AN35" s="955"/>
      <c r="AO35" s="955"/>
      <c r="AP35" s="955"/>
      <c r="AQ35" s="955"/>
      <c r="AR35" s="955"/>
      <c r="AS35" s="955"/>
      <c r="AT35" s="955"/>
      <c r="AU35" s="955"/>
      <c r="AV35" s="955"/>
      <c r="AW35" s="955"/>
      <c r="AX35" s="955"/>
      <c r="AY35" s="955"/>
      <c r="AZ35" s="955"/>
      <c r="BA35" s="955"/>
      <c r="BB35" s="955"/>
      <c r="BC35" s="955"/>
      <c r="BD35" s="955"/>
      <c r="BE35" s="955"/>
      <c r="BF35" s="955"/>
      <c r="BG35" s="955"/>
      <c r="BH35" s="956"/>
    </row>
    <row r="36" spans="1:60" ht="11.65" customHeight="1">
      <c r="A36" s="392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942" t="s">
        <v>1149</v>
      </c>
      <c r="V36" s="943"/>
      <c r="W36" s="943"/>
      <c r="X36" s="943"/>
      <c r="Y36" s="943"/>
      <c r="Z36" s="943"/>
      <c r="AA36" s="943"/>
      <c r="AB36" s="943"/>
      <c r="AC36" s="943"/>
      <c r="AD36" s="943"/>
      <c r="AE36" s="943"/>
      <c r="AF36" s="943"/>
      <c r="AG36" s="943"/>
      <c r="AH36" s="943"/>
      <c r="AI36" s="943"/>
      <c r="AJ36" s="943"/>
      <c r="AK36" s="943"/>
      <c r="AL36" s="943"/>
      <c r="AM36" s="943"/>
      <c r="AN36" s="943"/>
      <c r="AO36" s="944"/>
      <c r="AP36" s="393"/>
      <c r="AQ36" s="393"/>
      <c r="AR36" s="393"/>
      <c r="AS36" s="393"/>
      <c r="AT36" s="393"/>
      <c r="AU36" s="393"/>
      <c r="AV36" s="393"/>
      <c r="AW36" s="393"/>
      <c r="AX36" s="393"/>
      <c r="AY36" s="393"/>
      <c r="AZ36" s="393"/>
      <c r="BA36" s="393"/>
      <c r="BB36" s="393"/>
      <c r="BC36" s="393"/>
      <c r="BD36" s="393"/>
      <c r="BE36" s="393"/>
      <c r="BF36" s="393"/>
      <c r="BG36" s="393"/>
      <c r="BH36" s="394"/>
    </row>
    <row r="37" spans="1:60" ht="11.65" customHeight="1">
      <c r="A37" s="385"/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6"/>
      <c r="P37" s="386"/>
      <c r="Q37" s="386"/>
      <c r="R37" s="386"/>
      <c r="S37" s="386"/>
      <c r="T37" s="386"/>
      <c r="U37" s="945"/>
      <c r="V37" s="946"/>
      <c r="W37" s="946"/>
      <c r="X37" s="946"/>
      <c r="Y37" s="946"/>
      <c r="Z37" s="946"/>
      <c r="AA37" s="946"/>
      <c r="AB37" s="946"/>
      <c r="AC37" s="946"/>
      <c r="AD37" s="946"/>
      <c r="AE37" s="946"/>
      <c r="AF37" s="946"/>
      <c r="AG37" s="946"/>
      <c r="AH37" s="946"/>
      <c r="AI37" s="946"/>
      <c r="AJ37" s="946"/>
      <c r="AK37" s="946"/>
      <c r="AL37" s="946"/>
      <c r="AM37" s="946"/>
      <c r="AN37" s="946"/>
      <c r="AO37" s="947"/>
      <c r="AP37" s="386"/>
      <c r="AQ37" s="386"/>
      <c r="AR37" s="386"/>
      <c r="AS37" s="386"/>
      <c r="AT37" s="386"/>
      <c r="AU37" s="386"/>
      <c r="AV37" s="386"/>
      <c r="AW37" s="386"/>
      <c r="AX37" s="386"/>
      <c r="AY37" s="386"/>
      <c r="AZ37" s="386"/>
      <c r="BA37" s="386"/>
      <c r="BB37" s="386"/>
      <c r="BC37" s="386"/>
      <c r="BD37" s="386"/>
      <c r="BE37" s="386"/>
      <c r="BF37" s="386"/>
      <c r="BG37" s="386"/>
      <c r="BH37" s="387"/>
    </row>
    <row r="38" spans="1:60" ht="11.65" customHeight="1">
      <c r="A38" s="385"/>
      <c r="B38" s="386"/>
      <c r="C38" s="395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945"/>
      <c r="V38" s="946"/>
      <c r="W38" s="946"/>
      <c r="X38" s="946"/>
      <c r="Y38" s="946"/>
      <c r="Z38" s="946"/>
      <c r="AA38" s="946"/>
      <c r="AB38" s="946"/>
      <c r="AC38" s="946"/>
      <c r="AD38" s="946"/>
      <c r="AE38" s="946"/>
      <c r="AF38" s="946"/>
      <c r="AG38" s="946"/>
      <c r="AH38" s="946"/>
      <c r="AI38" s="946"/>
      <c r="AJ38" s="946"/>
      <c r="AK38" s="946"/>
      <c r="AL38" s="946"/>
      <c r="AM38" s="946"/>
      <c r="AN38" s="946"/>
      <c r="AO38" s="947"/>
      <c r="AP38" s="396"/>
      <c r="AQ38" s="396"/>
      <c r="AR38" s="396"/>
      <c r="AS38" s="396"/>
      <c r="AT38" s="396"/>
      <c r="AU38" s="396"/>
      <c r="AV38" s="396"/>
      <c r="AW38" s="396"/>
      <c r="AX38" s="396"/>
      <c r="AY38" s="396"/>
      <c r="AZ38" s="396"/>
      <c r="BA38" s="396"/>
      <c r="BB38" s="396"/>
      <c r="BC38" s="396"/>
      <c r="BD38" s="396"/>
      <c r="BE38" s="396"/>
      <c r="BF38" s="396"/>
      <c r="BG38" s="386"/>
      <c r="BH38" s="387"/>
    </row>
    <row r="39" spans="1:60" ht="11.65" customHeight="1">
      <c r="A39" s="385"/>
      <c r="B39" s="386"/>
      <c r="C39" s="396"/>
      <c r="D39" s="396"/>
      <c r="E39" s="396"/>
      <c r="F39" s="396"/>
      <c r="G39" s="396"/>
      <c r="H39" s="396"/>
      <c r="I39" s="396"/>
      <c r="J39" s="396"/>
      <c r="K39" s="396"/>
      <c r="L39" s="396"/>
      <c r="M39" s="396"/>
      <c r="N39" s="396"/>
      <c r="O39" s="396"/>
      <c r="P39" s="396"/>
      <c r="Q39" s="396"/>
      <c r="R39" s="396"/>
      <c r="S39" s="396"/>
      <c r="T39" s="396"/>
      <c r="U39" s="945"/>
      <c r="V39" s="946"/>
      <c r="W39" s="946"/>
      <c r="X39" s="946"/>
      <c r="Y39" s="946"/>
      <c r="Z39" s="946"/>
      <c r="AA39" s="946"/>
      <c r="AB39" s="946"/>
      <c r="AC39" s="946"/>
      <c r="AD39" s="946"/>
      <c r="AE39" s="946"/>
      <c r="AF39" s="946"/>
      <c r="AG39" s="946"/>
      <c r="AH39" s="946"/>
      <c r="AI39" s="946"/>
      <c r="AJ39" s="946"/>
      <c r="AK39" s="946"/>
      <c r="AL39" s="946"/>
      <c r="AM39" s="946"/>
      <c r="AN39" s="946"/>
      <c r="AO39" s="947"/>
      <c r="AP39" s="396"/>
      <c r="AQ39" s="396"/>
      <c r="AR39" s="396"/>
      <c r="AS39" s="396"/>
      <c r="AT39" s="396"/>
      <c r="AU39" s="396"/>
      <c r="AV39" s="396"/>
      <c r="AW39" s="396"/>
      <c r="AX39" s="396"/>
      <c r="AY39" s="396"/>
      <c r="AZ39" s="396"/>
      <c r="BA39" s="396"/>
      <c r="BB39" s="396"/>
      <c r="BC39" s="396"/>
      <c r="BD39" s="396"/>
      <c r="BE39" s="396"/>
      <c r="BF39" s="396"/>
      <c r="BG39" s="386"/>
      <c r="BH39" s="387"/>
    </row>
    <row r="40" spans="1:60" ht="11.65" customHeight="1">
      <c r="A40" s="385"/>
      <c r="B40" s="38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396"/>
      <c r="R40" s="396"/>
      <c r="S40" s="396"/>
      <c r="T40" s="396"/>
      <c r="U40" s="945"/>
      <c r="V40" s="946"/>
      <c r="W40" s="946"/>
      <c r="X40" s="946"/>
      <c r="Y40" s="946"/>
      <c r="Z40" s="946"/>
      <c r="AA40" s="946"/>
      <c r="AB40" s="946"/>
      <c r="AC40" s="946"/>
      <c r="AD40" s="946"/>
      <c r="AE40" s="946"/>
      <c r="AF40" s="946"/>
      <c r="AG40" s="946"/>
      <c r="AH40" s="946"/>
      <c r="AI40" s="946"/>
      <c r="AJ40" s="946"/>
      <c r="AK40" s="946"/>
      <c r="AL40" s="946"/>
      <c r="AM40" s="946"/>
      <c r="AN40" s="946"/>
      <c r="AO40" s="947"/>
      <c r="AP40" s="396"/>
      <c r="AQ40" s="396"/>
      <c r="AR40" s="396"/>
      <c r="AS40" s="396"/>
      <c r="AT40" s="396"/>
      <c r="AU40" s="396"/>
      <c r="AV40" s="396"/>
      <c r="AW40" s="396"/>
      <c r="AX40" s="396"/>
      <c r="AY40" s="396"/>
      <c r="AZ40" s="396"/>
      <c r="BA40" s="396"/>
      <c r="BB40" s="396"/>
      <c r="BC40" s="396"/>
      <c r="BD40" s="396"/>
      <c r="BE40" s="396"/>
      <c r="BF40" s="396"/>
      <c r="BG40" s="386"/>
      <c r="BH40" s="387"/>
    </row>
    <row r="41" spans="1:60" ht="11.65" customHeight="1">
      <c r="A41" s="385"/>
      <c r="B41" s="38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6"/>
      <c r="U41" s="945"/>
      <c r="V41" s="946"/>
      <c r="W41" s="946"/>
      <c r="X41" s="946"/>
      <c r="Y41" s="946"/>
      <c r="Z41" s="946"/>
      <c r="AA41" s="946"/>
      <c r="AB41" s="946"/>
      <c r="AC41" s="946"/>
      <c r="AD41" s="946"/>
      <c r="AE41" s="946"/>
      <c r="AF41" s="946"/>
      <c r="AG41" s="946"/>
      <c r="AH41" s="946"/>
      <c r="AI41" s="946"/>
      <c r="AJ41" s="946"/>
      <c r="AK41" s="946"/>
      <c r="AL41" s="946"/>
      <c r="AM41" s="946"/>
      <c r="AN41" s="946"/>
      <c r="AO41" s="947"/>
      <c r="AP41" s="396"/>
      <c r="AQ41" s="396"/>
      <c r="AR41" s="396"/>
      <c r="AS41" s="396"/>
      <c r="AT41" s="396"/>
      <c r="AU41" s="396"/>
      <c r="AV41" s="396"/>
      <c r="AW41" s="396"/>
      <c r="AX41" s="396"/>
      <c r="AY41" s="396"/>
      <c r="AZ41" s="396"/>
      <c r="BA41" s="396"/>
      <c r="BB41" s="396"/>
      <c r="BC41" s="396"/>
      <c r="BD41" s="396"/>
      <c r="BE41" s="396"/>
      <c r="BF41" s="396"/>
      <c r="BG41" s="386"/>
      <c r="BH41" s="387"/>
    </row>
    <row r="42" spans="1:60" ht="11.65" customHeight="1">
      <c r="A42" s="385"/>
      <c r="B42" s="386"/>
      <c r="C42" s="396"/>
      <c r="D42" s="396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945"/>
      <c r="V42" s="946"/>
      <c r="W42" s="946"/>
      <c r="X42" s="946"/>
      <c r="Y42" s="946"/>
      <c r="Z42" s="946"/>
      <c r="AA42" s="946"/>
      <c r="AB42" s="946"/>
      <c r="AC42" s="946"/>
      <c r="AD42" s="946"/>
      <c r="AE42" s="946"/>
      <c r="AF42" s="946"/>
      <c r="AG42" s="946"/>
      <c r="AH42" s="946"/>
      <c r="AI42" s="946"/>
      <c r="AJ42" s="946"/>
      <c r="AK42" s="946"/>
      <c r="AL42" s="946"/>
      <c r="AM42" s="946"/>
      <c r="AN42" s="946"/>
      <c r="AO42" s="947"/>
      <c r="AP42" s="396"/>
      <c r="AQ42" s="396"/>
      <c r="AR42" s="396"/>
      <c r="AS42" s="396"/>
      <c r="AT42" s="396"/>
      <c r="AU42" s="396"/>
      <c r="AV42" s="396"/>
      <c r="AW42" s="396"/>
      <c r="AX42" s="396"/>
      <c r="AY42" s="396"/>
      <c r="AZ42" s="396"/>
      <c r="BA42" s="396"/>
      <c r="BB42" s="396"/>
      <c r="BC42" s="396"/>
      <c r="BD42" s="396"/>
      <c r="BE42" s="396"/>
      <c r="BF42" s="396"/>
      <c r="BG42" s="386"/>
      <c r="BH42" s="387"/>
    </row>
    <row r="43" spans="1:60" ht="11.65" customHeight="1">
      <c r="A43" s="385"/>
      <c r="B43" s="386"/>
      <c r="C43" s="396"/>
      <c r="D43" s="396"/>
      <c r="E43" s="396"/>
      <c r="F43" s="396"/>
      <c r="G43" s="396"/>
      <c r="H43" s="396"/>
      <c r="I43" s="396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945"/>
      <c r="V43" s="946"/>
      <c r="W43" s="946"/>
      <c r="X43" s="946"/>
      <c r="Y43" s="946"/>
      <c r="Z43" s="946"/>
      <c r="AA43" s="946"/>
      <c r="AB43" s="946"/>
      <c r="AC43" s="946"/>
      <c r="AD43" s="946"/>
      <c r="AE43" s="946"/>
      <c r="AF43" s="946"/>
      <c r="AG43" s="946"/>
      <c r="AH43" s="946"/>
      <c r="AI43" s="946"/>
      <c r="AJ43" s="946"/>
      <c r="AK43" s="946"/>
      <c r="AL43" s="946"/>
      <c r="AM43" s="946"/>
      <c r="AN43" s="946"/>
      <c r="AO43" s="947"/>
      <c r="AP43" s="396"/>
      <c r="AQ43" s="396"/>
      <c r="AR43" s="396"/>
      <c r="AS43" s="396"/>
      <c r="AT43" s="396"/>
      <c r="AU43" s="396"/>
      <c r="AV43" s="396"/>
      <c r="AW43" s="396"/>
      <c r="AX43" s="396"/>
      <c r="AY43" s="396"/>
      <c r="AZ43" s="396"/>
      <c r="BA43" s="396"/>
      <c r="BB43" s="396"/>
      <c r="BC43" s="396"/>
      <c r="BD43" s="396"/>
      <c r="BE43" s="396"/>
      <c r="BF43" s="396"/>
      <c r="BG43" s="386"/>
      <c r="BH43" s="387"/>
    </row>
    <row r="44" spans="1:60" ht="11.65" customHeight="1">
      <c r="A44" s="385"/>
      <c r="B44" s="38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945"/>
      <c r="V44" s="946"/>
      <c r="W44" s="946"/>
      <c r="X44" s="946"/>
      <c r="Y44" s="946"/>
      <c r="Z44" s="946"/>
      <c r="AA44" s="946"/>
      <c r="AB44" s="946"/>
      <c r="AC44" s="946"/>
      <c r="AD44" s="946"/>
      <c r="AE44" s="946"/>
      <c r="AF44" s="946"/>
      <c r="AG44" s="946"/>
      <c r="AH44" s="946"/>
      <c r="AI44" s="946"/>
      <c r="AJ44" s="946"/>
      <c r="AK44" s="946"/>
      <c r="AL44" s="946"/>
      <c r="AM44" s="946"/>
      <c r="AN44" s="946"/>
      <c r="AO44" s="947"/>
      <c r="AP44" s="396"/>
      <c r="AQ44" s="396"/>
      <c r="AR44" s="396"/>
      <c r="AS44" s="396"/>
      <c r="AT44" s="396"/>
      <c r="AU44" s="396"/>
      <c r="AV44" s="396"/>
      <c r="AW44" s="396"/>
      <c r="AX44" s="396"/>
      <c r="AY44" s="396"/>
      <c r="AZ44" s="396"/>
      <c r="BA44" s="396"/>
      <c r="BB44" s="396"/>
      <c r="BC44" s="396"/>
      <c r="BD44" s="396"/>
      <c r="BE44" s="396"/>
      <c r="BF44" s="396"/>
      <c r="BG44" s="386"/>
      <c r="BH44" s="387"/>
    </row>
    <row r="45" spans="1:60" ht="11.65" customHeight="1">
      <c r="A45" s="385"/>
      <c r="B45" s="386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945"/>
      <c r="V45" s="946"/>
      <c r="W45" s="946"/>
      <c r="X45" s="946"/>
      <c r="Y45" s="946"/>
      <c r="Z45" s="946"/>
      <c r="AA45" s="946"/>
      <c r="AB45" s="946"/>
      <c r="AC45" s="946"/>
      <c r="AD45" s="946"/>
      <c r="AE45" s="946"/>
      <c r="AF45" s="946"/>
      <c r="AG45" s="946"/>
      <c r="AH45" s="946"/>
      <c r="AI45" s="946"/>
      <c r="AJ45" s="946"/>
      <c r="AK45" s="946"/>
      <c r="AL45" s="946"/>
      <c r="AM45" s="946"/>
      <c r="AN45" s="946"/>
      <c r="AO45" s="947"/>
      <c r="AP45" s="396"/>
      <c r="AQ45" s="396"/>
      <c r="AR45" s="396"/>
      <c r="AS45" s="396"/>
      <c r="AT45" s="396"/>
      <c r="AU45" s="396"/>
      <c r="AV45" s="396"/>
      <c r="AW45" s="396"/>
      <c r="AX45" s="396"/>
      <c r="AY45" s="396"/>
      <c r="AZ45" s="396"/>
      <c r="BA45" s="396"/>
      <c r="BB45" s="396"/>
      <c r="BC45" s="396"/>
      <c r="BD45" s="396"/>
      <c r="BE45" s="396"/>
      <c r="BF45" s="396"/>
      <c r="BG45" s="386"/>
      <c r="BH45" s="387"/>
    </row>
    <row r="46" spans="1:60" ht="11.65" customHeight="1">
      <c r="A46" s="385"/>
      <c r="B46" s="386"/>
      <c r="C46" s="396"/>
      <c r="D46" s="396"/>
      <c r="E46" s="396"/>
      <c r="F46" s="396"/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945"/>
      <c r="V46" s="946"/>
      <c r="W46" s="946"/>
      <c r="X46" s="946"/>
      <c r="Y46" s="946"/>
      <c r="Z46" s="946"/>
      <c r="AA46" s="946"/>
      <c r="AB46" s="946"/>
      <c r="AC46" s="946"/>
      <c r="AD46" s="946"/>
      <c r="AE46" s="946"/>
      <c r="AF46" s="946"/>
      <c r="AG46" s="946"/>
      <c r="AH46" s="946"/>
      <c r="AI46" s="946"/>
      <c r="AJ46" s="946"/>
      <c r="AK46" s="946"/>
      <c r="AL46" s="946"/>
      <c r="AM46" s="946"/>
      <c r="AN46" s="946"/>
      <c r="AO46" s="947"/>
      <c r="AP46" s="396"/>
      <c r="AQ46" s="396"/>
      <c r="AR46" s="396"/>
      <c r="AS46" s="396"/>
      <c r="AT46" s="396"/>
      <c r="AU46" s="396"/>
      <c r="AV46" s="396"/>
      <c r="AW46" s="396"/>
      <c r="AX46" s="396"/>
      <c r="AY46" s="396"/>
      <c r="AZ46" s="396"/>
      <c r="BA46" s="396"/>
      <c r="BB46" s="396"/>
      <c r="BC46" s="396"/>
      <c r="BD46" s="396"/>
      <c r="BE46" s="396"/>
      <c r="BF46" s="396"/>
      <c r="BG46" s="386"/>
      <c r="BH46" s="387"/>
    </row>
    <row r="47" spans="1:60" ht="11.65" customHeight="1">
      <c r="A47" s="385"/>
      <c r="B47" s="386"/>
      <c r="C47" s="396"/>
      <c r="D47" s="396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945"/>
      <c r="V47" s="946"/>
      <c r="W47" s="946"/>
      <c r="X47" s="946"/>
      <c r="Y47" s="946"/>
      <c r="Z47" s="946"/>
      <c r="AA47" s="946"/>
      <c r="AB47" s="946"/>
      <c r="AC47" s="946"/>
      <c r="AD47" s="946"/>
      <c r="AE47" s="946"/>
      <c r="AF47" s="946"/>
      <c r="AG47" s="946"/>
      <c r="AH47" s="946"/>
      <c r="AI47" s="946"/>
      <c r="AJ47" s="946"/>
      <c r="AK47" s="946"/>
      <c r="AL47" s="946"/>
      <c r="AM47" s="946"/>
      <c r="AN47" s="946"/>
      <c r="AO47" s="947"/>
      <c r="AP47" s="396"/>
      <c r="AQ47" s="396"/>
      <c r="AR47" s="396"/>
      <c r="AS47" s="396"/>
      <c r="AT47" s="396"/>
      <c r="AU47" s="396"/>
      <c r="AV47" s="396"/>
      <c r="AW47" s="396"/>
      <c r="AX47" s="396"/>
      <c r="AY47" s="396"/>
      <c r="AZ47" s="396"/>
      <c r="BA47" s="396"/>
      <c r="BB47" s="396"/>
      <c r="BC47" s="396"/>
      <c r="BD47" s="396"/>
      <c r="BE47" s="396"/>
      <c r="BF47" s="396"/>
      <c r="BG47" s="386"/>
      <c r="BH47" s="387"/>
    </row>
    <row r="48" spans="1:60" ht="11.65" customHeight="1">
      <c r="A48" s="385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6"/>
      <c r="P48" s="386"/>
      <c r="Q48" s="386"/>
      <c r="R48" s="386"/>
      <c r="S48" s="386"/>
      <c r="T48" s="386"/>
      <c r="U48" s="948"/>
      <c r="V48" s="949"/>
      <c r="W48" s="949"/>
      <c r="X48" s="949"/>
      <c r="Y48" s="949"/>
      <c r="Z48" s="949"/>
      <c r="AA48" s="949"/>
      <c r="AB48" s="949"/>
      <c r="AC48" s="949"/>
      <c r="AD48" s="949"/>
      <c r="AE48" s="949"/>
      <c r="AF48" s="949"/>
      <c r="AG48" s="949"/>
      <c r="AH48" s="949"/>
      <c r="AI48" s="949"/>
      <c r="AJ48" s="949"/>
      <c r="AK48" s="949"/>
      <c r="AL48" s="949"/>
      <c r="AM48" s="949"/>
      <c r="AN48" s="949"/>
      <c r="AO48" s="950"/>
      <c r="AP48" s="386"/>
      <c r="AQ48" s="386"/>
      <c r="AR48" s="386"/>
      <c r="AS48" s="386"/>
      <c r="AT48" s="386"/>
      <c r="AU48" s="386"/>
      <c r="AV48" s="386"/>
      <c r="AW48" s="386"/>
      <c r="AX48" s="386"/>
      <c r="AY48" s="386"/>
      <c r="AZ48" s="386"/>
      <c r="BA48" s="386"/>
      <c r="BB48" s="386"/>
      <c r="BC48" s="386"/>
      <c r="BD48" s="386"/>
      <c r="BE48" s="386"/>
      <c r="BF48" s="386"/>
      <c r="BG48" s="386"/>
      <c r="BH48" s="387"/>
    </row>
    <row r="49" spans="1:60" ht="11.65" customHeight="1">
      <c r="A49" s="385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6"/>
      <c r="P49" s="386"/>
      <c r="Q49" s="386"/>
      <c r="R49" s="386"/>
      <c r="S49" s="386"/>
      <c r="T49" s="386"/>
      <c r="U49" s="386"/>
      <c r="V49" s="386"/>
      <c r="W49" s="386"/>
      <c r="X49" s="386"/>
      <c r="Y49" s="386"/>
      <c r="Z49" s="386"/>
      <c r="AA49" s="386"/>
      <c r="AB49" s="386"/>
      <c r="AC49" s="386"/>
      <c r="AD49" s="386"/>
      <c r="AE49" s="391"/>
      <c r="AF49" s="386"/>
      <c r="AG49" s="386"/>
      <c r="AH49" s="386"/>
      <c r="AI49" s="386"/>
      <c r="AJ49" s="386"/>
      <c r="AK49" s="386"/>
      <c r="AL49" s="386"/>
      <c r="AM49" s="386"/>
      <c r="AN49" s="386"/>
      <c r="AO49" s="386"/>
      <c r="AP49" s="386"/>
      <c r="AQ49" s="386"/>
      <c r="AR49" s="386"/>
      <c r="AS49" s="386"/>
      <c r="AT49" s="386"/>
      <c r="AU49" s="386"/>
      <c r="AV49" s="386"/>
      <c r="AW49" s="386"/>
      <c r="AX49" s="386"/>
      <c r="AY49" s="386"/>
      <c r="AZ49" s="386"/>
      <c r="BA49" s="386"/>
      <c r="BB49" s="386"/>
      <c r="BC49" s="386"/>
      <c r="BD49" s="386"/>
      <c r="BE49" s="386"/>
      <c r="BF49" s="386"/>
      <c r="BG49" s="386"/>
      <c r="BH49" s="387"/>
    </row>
    <row r="50" spans="1:60" ht="11.65" customHeight="1">
      <c r="A50" s="385"/>
      <c r="B50" s="386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6"/>
      <c r="O50" s="386"/>
      <c r="P50" s="386"/>
      <c r="Q50" s="386"/>
      <c r="R50" s="386"/>
      <c r="S50" s="386"/>
      <c r="T50" s="386"/>
      <c r="U50" s="386"/>
      <c r="V50" s="386"/>
      <c r="W50" s="386"/>
      <c r="X50" s="386"/>
      <c r="Y50" s="386"/>
      <c r="Z50" s="386"/>
      <c r="AA50" s="386"/>
      <c r="AB50" s="386"/>
      <c r="AC50" s="386"/>
      <c r="AD50" s="386"/>
      <c r="AE50" s="386"/>
      <c r="AF50" s="386"/>
      <c r="AG50" s="386"/>
      <c r="AH50" s="386"/>
      <c r="AI50" s="386"/>
      <c r="AJ50" s="386"/>
      <c r="AK50" s="386"/>
      <c r="AL50" s="386"/>
      <c r="AM50" s="386"/>
      <c r="AN50" s="386"/>
      <c r="AO50" s="386"/>
      <c r="AP50" s="386"/>
      <c r="AQ50" s="386"/>
      <c r="AR50" s="386"/>
      <c r="AS50" s="386"/>
      <c r="AT50" s="386"/>
      <c r="AU50" s="386"/>
      <c r="AV50" s="386"/>
      <c r="AW50" s="386"/>
      <c r="AX50" s="386"/>
      <c r="AY50" s="386"/>
      <c r="AZ50" s="386"/>
      <c r="BA50" s="386"/>
      <c r="BB50" s="386"/>
      <c r="BC50" s="386"/>
      <c r="BD50" s="386"/>
      <c r="BE50" s="386"/>
      <c r="BF50" s="386"/>
      <c r="BG50" s="386"/>
      <c r="BH50" s="387"/>
    </row>
    <row r="51" spans="1:60" ht="11.65" customHeight="1" thickBot="1">
      <c r="A51" s="388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  <c r="BF51" s="389"/>
      <c r="BG51" s="389"/>
      <c r="BH51" s="390"/>
    </row>
  </sheetData>
  <mergeCells count="27">
    <mergeCell ref="A10:M11"/>
    <mergeCell ref="N10:S10"/>
    <mergeCell ref="T10:Y10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U36:AO48"/>
    <mergeCell ref="AW1:BH4"/>
    <mergeCell ref="A5:M6"/>
    <mergeCell ref="AW5:BH6"/>
    <mergeCell ref="A7:M9"/>
    <mergeCell ref="N7:AV9"/>
    <mergeCell ref="AW7:BH9"/>
    <mergeCell ref="Z10:AE10"/>
    <mergeCell ref="AF10:AK10"/>
    <mergeCell ref="AL10:AQ10"/>
    <mergeCell ref="A1:M4"/>
    <mergeCell ref="N1:AV6"/>
    <mergeCell ref="AR11:AV11"/>
    <mergeCell ref="A13:BH35"/>
    <mergeCell ref="AR10:AV10"/>
    <mergeCell ref="AW10:BA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2D050"/>
  </sheetPr>
  <dimension ref="A1:BH51"/>
  <sheetViews>
    <sheetView view="pageBreakPreview" topLeftCell="A7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190420576.5</v>
      </c>
      <c r="B19" s="990"/>
      <c r="C19" s="990"/>
      <c r="D19" s="990"/>
      <c r="E19" s="990"/>
      <c r="F19" s="990"/>
      <c r="G19" s="991"/>
      <c r="H19" s="1015"/>
      <c r="I19" s="1016"/>
      <c r="J19" s="1016"/>
      <c r="K19" s="1016"/>
      <c r="L19" s="1016"/>
      <c r="M19" s="1016"/>
      <c r="N19" s="1017"/>
      <c r="O19" s="1005"/>
      <c r="P19" s="1006"/>
      <c r="Q19" s="1006"/>
      <c r="R19" s="1006"/>
      <c r="S19" s="1006"/>
      <c r="T19" s="1006"/>
      <c r="U19" s="1007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902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1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18"/>
      <c r="I20" s="1019"/>
      <c r="J20" s="1019"/>
      <c r="K20" s="1019"/>
      <c r="L20" s="1019"/>
      <c r="M20" s="1019"/>
      <c r="N20" s="1020"/>
      <c r="O20" s="1008"/>
      <c r="P20" s="1009"/>
      <c r="Q20" s="1009"/>
      <c r="R20" s="1009"/>
      <c r="S20" s="1009"/>
      <c r="T20" s="1009"/>
      <c r="U20" s="1010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103865769.00000001</v>
      </c>
      <c r="B21" s="1022"/>
      <c r="C21" s="1022"/>
      <c r="D21" s="1022"/>
      <c r="E21" s="1022"/>
      <c r="F21" s="1022"/>
      <c r="G21" s="1023"/>
      <c r="H21" s="1051">
        <f>1.806*O21</f>
        <v>3462192.3000000003</v>
      </c>
      <c r="I21" s="1022"/>
      <c r="J21" s="1022"/>
      <c r="K21" s="1022"/>
      <c r="L21" s="1022"/>
      <c r="M21" s="1022"/>
      <c r="N21" s="1023"/>
      <c r="O21" s="1053">
        <v>1917050</v>
      </c>
      <c r="P21" s="1054"/>
      <c r="Q21" s="1054"/>
      <c r="R21" s="1054"/>
      <c r="S21" s="1054"/>
      <c r="T21" s="1054"/>
      <c r="U21" s="1055"/>
      <c r="V21" s="1059" t="s">
        <v>825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65" t="s">
        <v>173</v>
      </c>
      <c r="AG21" s="1066"/>
      <c r="AH21" s="1067"/>
      <c r="AI21" s="1039" t="s">
        <v>824</v>
      </c>
      <c r="AJ21" s="1040"/>
      <c r="AK21" s="1041"/>
      <c r="AL21" s="1045" t="s">
        <v>903</v>
      </c>
      <c r="AM21" s="1046"/>
      <c r="AN21" s="1046"/>
      <c r="AO21" s="1046"/>
      <c r="AP21" s="1047"/>
      <c r="AQ21" s="1027" t="s">
        <v>591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1.1000000000000001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68"/>
      <c r="AG22" s="1069"/>
      <c r="AH22" s="1070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86554807.5</v>
      </c>
      <c r="B23" s="1022"/>
      <c r="C23" s="1022"/>
      <c r="D23" s="1022"/>
      <c r="E23" s="1022"/>
      <c r="F23" s="1022"/>
      <c r="G23" s="1023"/>
      <c r="H23" s="1051">
        <f>1.806*O23</f>
        <v>3462192.3000000003</v>
      </c>
      <c r="I23" s="1022"/>
      <c r="J23" s="1022"/>
      <c r="K23" s="1022"/>
      <c r="L23" s="1022"/>
      <c r="M23" s="1022"/>
      <c r="N23" s="1023"/>
      <c r="O23" s="1053">
        <v>1917050</v>
      </c>
      <c r="P23" s="1054"/>
      <c r="Q23" s="1054"/>
      <c r="R23" s="1054"/>
      <c r="S23" s="1054"/>
      <c r="T23" s="1054"/>
      <c r="U23" s="1055"/>
      <c r="V23" s="1059" t="s">
        <v>825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65" t="s">
        <v>150</v>
      </c>
      <c r="AG23" s="1066"/>
      <c r="AH23" s="1067"/>
      <c r="AI23" s="1039" t="s">
        <v>824</v>
      </c>
      <c r="AJ23" s="1040"/>
      <c r="AK23" s="1041"/>
      <c r="AL23" s="1045" t="s">
        <v>598</v>
      </c>
      <c r="AM23" s="1046"/>
      <c r="AN23" s="1046"/>
      <c r="AO23" s="1046"/>
      <c r="AP23" s="1047"/>
      <c r="AQ23" s="1033" t="s">
        <v>904</v>
      </c>
      <c r="AR23" s="1034"/>
      <c r="AS23" s="1034"/>
      <c r="AT23" s="1034"/>
      <c r="AU23" s="1034"/>
      <c r="AV23" s="1034"/>
      <c r="AW23" s="1034"/>
      <c r="AX23" s="1034"/>
      <c r="AY23" s="1034"/>
      <c r="AZ23" s="1034"/>
      <c r="BA23" s="1034"/>
      <c r="BB23" s="1034"/>
      <c r="BC23" s="1034"/>
      <c r="BD23" s="1034"/>
      <c r="BE23" s="1034"/>
      <c r="BF23" s="1035"/>
      <c r="BG23" s="1011">
        <v>1.2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68"/>
      <c r="AG24" s="1069"/>
      <c r="AH24" s="1070"/>
      <c r="AI24" s="1042"/>
      <c r="AJ24" s="1043"/>
      <c r="AK24" s="1044"/>
      <c r="AL24" s="1048"/>
      <c r="AM24" s="1049"/>
      <c r="AN24" s="1049"/>
      <c r="AO24" s="1049"/>
      <c r="AP24" s="1050"/>
      <c r="AQ24" s="1036"/>
      <c r="AR24" s="1037"/>
      <c r="AS24" s="1037"/>
      <c r="AT24" s="1037"/>
      <c r="AU24" s="1037"/>
      <c r="AV24" s="1037"/>
      <c r="AW24" s="1037"/>
      <c r="AX24" s="1037"/>
      <c r="AY24" s="1037"/>
      <c r="AZ24" s="1037"/>
      <c r="BA24" s="1037"/>
      <c r="BB24" s="1037"/>
      <c r="BC24" s="1037"/>
      <c r="BD24" s="1037"/>
      <c r="BE24" s="1037"/>
      <c r="BF24" s="1038"/>
      <c r="BG24" s="1013"/>
      <c r="BH24" s="1014"/>
    </row>
    <row r="25" spans="1:60" ht="11.65" customHeight="1">
      <c r="A25" s="37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74"/>
    </row>
    <row r="26" spans="1:60" ht="11.65" customHeight="1">
      <c r="A26" s="37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74"/>
    </row>
    <row r="27" spans="1:60" ht="11.65" customHeight="1">
      <c r="A27" s="37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74"/>
    </row>
    <row r="28" spans="1:60" ht="11.65" customHeight="1">
      <c r="A28" s="37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74"/>
    </row>
    <row r="29" spans="1:60" ht="11.65" customHeight="1">
      <c r="A29" s="37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74"/>
    </row>
    <row r="30" spans="1:60" ht="11.65" customHeight="1">
      <c r="A30" s="37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74"/>
    </row>
    <row r="31" spans="1:60" ht="11.65" customHeight="1">
      <c r="A31" s="37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74"/>
    </row>
    <row r="32" spans="1:60" ht="11.65" customHeight="1">
      <c r="A32" s="37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74"/>
    </row>
    <row r="33" spans="1:60" ht="11.65" customHeight="1">
      <c r="A33" s="37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74"/>
    </row>
    <row r="34" spans="1:60" ht="11.65" customHeight="1">
      <c r="A34" s="37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74"/>
    </row>
    <row r="35" spans="1:60" ht="11.65" customHeight="1">
      <c r="A35" s="37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74"/>
    </row>
    <row r="36" spans="1:60" ht="11.65" customHeight="1">
      <c r="A36" s="37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74"/>
    </row>
    <row r="37" spans="1:60" ht="11.65" customHeight="1">
      <c r="A37" s="37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74"/>
    </row>
    <row r="38" spans="1:60" ht="11.65" customHeight="1">
      <c r="A38" s="37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74"/>
    </row>
    <row r="39" spans="1:60" ht="11.65" customHeight="1">
      <c r="A39" s="37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74"/>
    </row>
    <row r="40" spans="1:60" ht="11.65" customHeight="1">
      <c r="A40" s="37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74"/>
    </row>
    <row r="41" spans="1:60" ht="11.65" customHeight="1">
      <c r="A41" s="37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74"/>
    </row>
    <row r="42" spans="1:60" ht="11.65" customHeight="1">
      <c r="A42" s="37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74"/>
    </row>
    <row r="43" spans="1:60" ht="11.65" customHeight="1">
      <c r="A43" s="37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74"/>
    </row>
    <row r="44" spans="1:60" ht="11.65" customHeight="1">
      <c r="A44" s="37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74"/>
    </row>
    <row r="45" spans="1:60" ht="11.65" customHeight="1">
      <c r="A45" s="37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74"/>
    </row>
    <row r="46" spans="1:60" ht="11.65" customHeight="1">
      <c r="A46" s="37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74"/>
    </row>
    <row r="47" spans="1:60" ht="11.65" customHeight="1">
      <c r="A47" s="37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74"/>
    </row>
    <row r="48" spans="1:60" ht="11.65" customHeight="1">
      <c r="A48" s="37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74"/>
    </row>
    <row r="49" spans="1:60" ht="11.65" customHeight="1">
      <c r="A49" s="37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74"/>
    </row>
    <row r="50" spans="1:60" ht="11.65" customHeight="1">
      <c r="A50" s="37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7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63">
    <mergeCell ref="A21:G22"/>
    <mergeCell ref="AQ21:BF22"/>
    <mergeCell ref="AQ23:BF24"/>
    <mergeCell ref="AI21:AK22"/>
    <mergeCell ref="AL21:AP22"/>
    <mergeCell ref="AL23:AP24"/>
    <mergeCell ref="AI23:AK24"/>
    <mergeCell ref="H21:N22"/>
    <mergeCell ref="O21:U22"/>
    <mergeCell ref="V21:AE22"/>
    <mergeCell ref="AF21:AH22"/>
    <mergeCell ref="H23:N24"/>
    <mergeCell ref="A23:G24"/>
    <mergeCell ref="AF23:AH24"/>
    <mergeCell ref="V23:AE24"/>
    <mergeCell ref="O23:U24"/>
    <mergeCell ref="BG21:BH22"/>
    <mergeCell ref="BG23:BH24"/>
    <mergeCell ref="V19:AE20"/>
    <mergeCell ref="O19:U20"/>
    <mergeCell ref="H19:N20"/>
    <mergeCell ref="A19:G20"/>
    <mergeCell ref="BG19:BH20"/>
    <mergeCell ref="AQ19:BF20"/>
    <mergeCell ref="AL19:AP20"/>
    <mergeCell ref="AI19:AK20"/>
    <mergeCell ref="AF19:AH20"/>
    <mergeCell ref="AF10:AK10"/>
    <mergeCell ref="AL10:AQ10"/>
    <mergeCell ref="BG16:BH18"/>
    <mergeCell ref="O16:U18"/>
    <mergeCell ref="V16:AE18"/>
    <mergeCell ref="AF16:AH18"/>
    <mergeCell ref="AI16:AK18"/>
    <mergeCell ref="AL16:AP18"/>
    <mergeCell ref="AQ16:BF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T11:Y11"/>
    <mergeCell ref="Z11:AE11"/>
    <mergeCell ref="AF11:AK11"/>
    <mergeCell ref="AL11:AQ11"/>
    <mergeCell ref="A10:M11"/>
    <mergeCell ref="N10:S10"/>
    <mergeCell ref="T10:Y10"/>
    <mergeCell ref="Z10:AE10"/>
    <mergeCell ref="A16:G18"/>
    <mergeCell ref="H16:N18"/>
    <mergeCell ref="AR11:AV11"/>
    <mergeCell ref="A13:BH13"/>
    <mergeCell ref="A14:BH14"/>
    <mergeCell ref="N11:S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2D050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176571807.30000001</v>
      </c>
      <c r="B19" s="990"/>
      <c r="C19" s="990"/>
      <c r="D19" s="990"/>
      <c r="E19" s="990"/>
      <c r="F19" s="990"/>
      <c r="G19" s="991"/>
      <c r="H19" s="1015"/>
      <c r="I19" s="1016"/>
      <c r="J19" s="1016"/>
      <c r="K19" s="1016"/>
      <c r="L19" s="1016"/>
      <c r="M19" s="1016"/>
      <c r="N19" s="1017"/>
      <c r="O19" s="1005"/>
      <c r="P19" s="1006"/>
      <c r="Q19" s="1006"/>
      <c r="R19" s="1006"/>
      <c r="S19" s="1006"/>
      <c r="T19" s="1006"/>
      <c r="U19" s="1007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902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1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18"/>
      <c r="I20" s="1019"/>
      <c r="J20" s="1019"/>
      <c r="K20" s="1019"/>
      <c r="L20" s="1019"/>
      <c r="M20" s="1019"/>
      <c r="N20" s="1020"/>
      <c r="O20" s="1008"/>
      <c r="P20" s="1009"/>
      <c r="Q20" s="1009"/>
      <c r="R20" s="1009"/>
      <c r="S20" s="1009"/>
      <c r="T20" s="1009"/>
      <c r="U20" s="1010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96941384.400000006</v>
      </c>
      <c r="B21" s="1022"/>
      <c r="C21" s="1022"/>
      <c r="D21" s="1022"/>
      <c r="E21" s="1022"/>
      <c r="F21" s="1022"/>
      <c r="G21" s="1023"/>
      <c r="H21" s="1051">
        <f>1.806*O21</f>
        <v>3462192.3000000003</v>
      </c>
      <c r="I21" s="1022"/>
      <c r="J21" s="1022"/>
      <c r="K21" s="1022"/>
      <c r="L21" s="1022"/>
      <c r="M21" s="1022"/>
      <c r="N21" s="1023"/>
      <c r="O21" s="1053">
        <v>1917050</v>
      </c>
      <c r="P21" s="1054"/>
      <c r="Q21" s="1054"/>
      <c r="R21" s="1054"/>
      <c r="S21" s="1054"/>
      <c r="T21" s="1054"/>
      <c r="U21" s="1055"/>
      <c r="V21" s="1059" t="s">
        <v>823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65" t="s">
        <v>163</v>
      </c>
      <c r="AG21" s="1066"/>
      <c r="AH21" s="1067"/>
      <c r="AI21" s="1039" t="s">
        <v>824</v>
      </c>
      <c r="AJ21" s="1040"/>
      <c r="AK21" s="1041"/>
      <c r="AL21" s="1045" t="s">
        <v>905</v>
      </c>
      <c r="AM21" s="1046"/>
      <c r="AN21" s="1046"/>
      <c r="AO21" s="1046"/>
      <c r="AP21" s="1047"/>
      <c r="AQ21" s="1027" t="s">
        <v>591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1.1000000000000001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68"/>
      <c r="AG22" s="1069"/>
      <c r="AH22" s="1070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79630422.900000006</v>
      </c>
      <c r="B23" s="1022"/>
      <c r="C23" s="1022"/>
      <c r="D23" s="1022"/>
      <c r="E23" s="1022"/>
      <c r="F23" s="1022"/>
      <c r="G23" s="1023"/>
      <c r="H23" s="1051">
        <f>1.806*O23</f>
        <v>3462192.3000000003</v>
      </c>
      <c r="I23" s="1022"/>
      <c r="J23" s="1022"/>
      <c r="K23" s="1022"/>
      <c r="L23" s="1022"/>
      <c r="M23" s="1022"/>
      <c r="N23" s="1023"/>
      <c r="O23" s="1053">
        <v>1917050</v>
      </c>
      <c r="P23" s="1054"/>
      <c r="Q23" s="1054"/>
      <c r="R23" s="1054"/>
      <c r="S23" s="1054"/>
      <c r="T23" s="1054"/>
      <c r="U23" s="1055"/>
      <c r="V23" s="1059" t="s">
        <v>825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65" t="s">
        <v>138</v>
      </c>
      <c r="AG23" s="1066"/>
      <c r="AH23" s="1067"/>
      <c r="AI23" s="1039" t="s">
        <v>824</v>
      </c>
      <c r="AJ23" s="1040"/>
      <c r="AK23" s="1041"/>
      <c r="AL23" s="1045" t="s">
        <v>603</v>
      </c>
      <c r="AM23" s="1046"/>
      <c r="AN23" s="1046"/>
      <c r="AO23" s="1046"/>
      <c r="AP23" s="1047"/>
      <c r="AQ23" s="1033" t="s">
        <v>904</v>
      </c>
      <c r="AR23" s="1034"/>
      <c r="AS23" s="1034"/>
      <c r="AT23" s="1034"/>
      <c r="AU23" s="1034"/>
      <c r="AV23" s="1034"/>
      <c r="AW23" s="1034"/>
      <c r="AX23" s="1034"/>
      <c r="AY23" s="1034"/>
      <c r="AZ23" s="1034"/>
      <c r="BA23" s="1034"/>
      <c r="BB23" s="1034"/>
      <c r="BC23" s="1034"/>
      <c r="BD23" s="1034"/>
      <c r="BE23" s="1034"/>
      <c r="BF23" s="1035"/>
      <c r="BG23" s="1011">
        <v>1.2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68"/>
      <c r="AG24" s="1069"/>
      <c r="AH24" s="1070"/>
      <c r="AI24" s="1042"/>
      <c r="AJ24" s="1043"/>
      <c r="AK24" s="1044"/>
      <c r="AL24" s="1048"/>
      <c r="AM24" s="1049"/>
      <c r="AN24" s="1049"/>
      <c r="AO24" s="1049"/>
      <c r="AP24" s="1050"/>
      <c r="AQ24" s="1036"/>
      <c r="AR24" s="1037"/>
      <c r="AS24" s="1037"/>
      <c r="AT24" s="1037"/>
      <c r="AU24" s="1037"/>
      <c r="AV24" s="1037"/>
      <c r="AW24" s="1037"/>
      <c r="AX24" s="1037"/>
      <c r="AY24" s="1037"/>
      <c r="AZ24" s="1037"/>
      <c r="BA24" s="1037"/>
      <c r="BB24" s="1037"/>
      <c r="BC24" s="1037"/>
      <c r="BD24" s="1037"/>
      <c r="BE24" s="1037"/>
      <c r="BF24" s="1038"/>
      <c r="BG24" s="1013"/>
      <c r="BH24" s="1014"/>
    </row>
    <row r="25" spans="1:60" ht="11.65" customHeight="1">
      <c r="A25" s="37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74"/>
    </row>
    <row r="26" spans="1:60" ht="11.65" customHeight="1">
      <c r="A26" s="37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74"/>
    </row>
    <row r="27" spans="1:60" ht="11.65" customHeight="1">
      <c r="A27" s="37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74"/>
    </row>
    <row r="28" spans="1:60" ht="11.65" customHeight="1">
      <c r="A28" s="37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74"/>
    </row>
    <row r="29" spans="1:60" ht="11.65" customHeight="1">
      <c r="A29" s="37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74"/>
    </row>
    <row r="30" spans="1:60" ht="11.65" customHeight="1">
      <c r="A30" s="37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74"/>
    </row>
    <row r="31" spans="1:60" ht="11.65" customHeight="1">
      <c r="A31" s="37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74"/>
    </row>
    <row r="32" spans="1:60" ht="11.65" customHeight="1">
      <c r="A32" s="37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74"/>
    </row>
    <row r="33" spans="1:60" ht="11.65" customHeight="1">
      <c r="A33" s="37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74"/>
    </row>
    <row r="34" spans="1:60" ht="11.65" customHeight="1">
      <c r="A34" s="37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74"/>
    </row>
    <row r="35" spans="1:60" ht="11.65" customHeight="1">
      <c r="A35" s="37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74"/>
    </row>
    <row r="36" spans="1:60" ht="11.65" customHeight="1">
      <c r="A36" s="37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74"/>
    </row>
    <row r="37" spans="1:60" ht="11.65" customHeight="1">
      <c r="A37" s="37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74"/>
    </row>
    <row r="38" spans="1:60" ht="11.65" customHeight="1">
      <c r="A38" s="37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74"/>
    </row>
    <row r="39" spans="1:60" ht="11.65" customHeight="1">
      <c r="A39" s="37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74"/>
    </row>
    <row r="40" spans="1:60" ht="11.65" customHeight="1">
      <c r="A40" s="37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74"/>
    </row>
    <row r="41" spans="1:60" ht="11.65" customHeight="1">
      <c r="A41" s="37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74"/>
    </row>
    <row r="42" spans="1:60" ht="11.65" customHeight="1">
      <c r="A42" s="37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74"/>
    </row>
    <row r="43" spans="1:60" ht="11.65" customHeight="1">
      <c r="A43" s="37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74"/>
    </row>
    <row r="44" spans="1:60" ht="11.65" customHeight="1">
      <c r="A44" s="37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74"/>
    </row>
    <row r="45" spans="1:60" ht="11.65" customHeight="1">
      <c r="A45" s="37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74"/>
    </row>
    <row r="46" spans="1:60" ht="11.65" customHeight="1">
      <c r="A46" s="37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74"/>
    </row>
    <row r="47" spans="1:60" ht="11.65" customHeight="1">
      <c r="A47" s="37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74"/>
    </row>
    <row r="48" spans="1:60" ht="11.65" customHeight="1">
      <c r="A48" s="37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74"/>
    </row>
    <row r="49" spans="1:60" ht="11.65" customHeight="1">
      <c r="A49" s="37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74"/>
    </row>
    <row r="50" spans="1:60" ht="11.65" customHeight="1">
      <c r="A50" s="37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7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63">
    <mergeCell ref="A23:G24"/>
    <mergeCell ref="H23:N24"/>
    <mergeCell ref="O23:U24"/>
    <mergeCell ref="V23:AE24"/>
    <mergeCell ref="AF23:AH24"/>
    <mergeCell ref="AI21:AK22"/>
    <mergeCell ref="AL21:AP22"/>
    <mergeCell ref="AQ21:BF22"/>
    <mergeCell ref="BG21:BH22"/>
    <mergeCell ref="AL23:AP24"/>
    <mergeCell ref="AQ23:BF24"/>
    <mergeCell ref="BG23:BH24"/>
    <mergeCell ref="AI23:AK24"/>
    <mergeCell ref="A21:G22"/>
    <mergeCell ref="H21:N22"/>
    <mergeCell ref="O21:U22"/>
    <mergeCell ref="V21:AE22"/>
    <mergeCell ref="AF21:AH22"/>
    <mergeCell ref="AI19:AK20"/>
    <mergeCell ref="AL19:AP20"/>
    <mergeCell ref="AQ19:BF20"/>
    <mergeCell ref="BG19:BH20"/>
    <mergeCell ref="N11:S11"/>
    <mergeCell ref="T11:Y11"/>
    <mergeCell ref="Z11:AE11"/>
    <mergeCell ref="AF11:AK11"/>
    <mergeCell ref="AL11:AQ11"/>
    <mergeCell ref="A13:BH13"/>
    <mergeCell ref="A14:BH14"/>
    <mergeCell ref="A16:G18"/>
    <mergeCell ref="H16:N18"/>
    <mergeCell ref="O16:U18"/>
    <mergeCell ref="V16:AE18"/>
    <mergeCell ref="AF16:AH18"/>
    <mergeCell ref="A19:G20"/>
    <mergeCell ref="H19:N20"/>
    <mergeCell ref="O19:U20"/>
    <mergeCell ref="V19:AE20"/>
    <mergeCell ref="AF19:AH20"/>
    <mergeCell ref="AI16:AK18"/>
    <mergeCell ref="AL16:AP18"/>
    <mergeCell ref="A10:M11"/>
    <mergeCell ref="AQ16:BF18"/>
    <mergeCell ref="BG16:BH18"/>
    <mergeCell ref="A1:M4"/>
    <mergeCell ref="N1:AV6"/>
    <mergeCell ref="AW1:BH4"/>
    <mergeCell ref="A5:M6"/>
    <mergeCell ref="AW5:BH6"/>
    <mergeCell ref="A7:M9"/>
    <mergeCell ref="N7:AV9"/>
    <mergeCell ref="AW7:BH9"/>
    <mergeCell ref="N10:S10"/>
    <mergeCell ref="T10:Y10"/>
    <mergeCell ref="Z10:AE10"/>
    <mergeCell ref="AF10:AK10"/>
    <mergeCell ref="AL10:AQ10"/>
    <mergeCell ref="AR10:AV10"/>
    <mergeCell ref="AW10:BA11"/>
    <mergeCell ref="BB10:BC11"/>
    <mergeCell ref="BD10:BE11"/>
    <mergeCell ref="BF10:BG11"/>
    <mergeCell ref="AR11:AV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8" tint="-0.249977111117893"/>
  </sheetPr>
  <dimension ref="A1:BH51"/>
  <sheetViews>
    <sheetView view="pageBreakPreview" topLeftCell="A2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55371960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852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2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15820560.000000002</v>
      </c>
      <c r="B21" s="1022"/>
      <c r="C21" s="1022"/>
      <c r="D21" s="1022"/>
      <c r="E21" s="1022"/>
      <c r="F21" s="1022"/>
      <c r="G21" s="1023"/>
      <c r="H21" s="1051">
        <f>1.806*O21</f>
        <v>3955.1400000000003</v>
      </c>
      <c r="I21" s="1022"/>
      <c r="J21" s="1022"/>
      <c r="K21" s="1022"/>
      <c r="L21" s="1022"/>
      <c r="M21" s="1022"/>
      <c r="N21" s="1023"/>
      <c r="O21" s="1053">
        <v>2190</v>
      </c>
      <c r="P21" s="1054"/>
      <c r="Q21" s="1054"/>
      <c r="R21" s="1054"/>
      <c r="S21" s="1054"/>
      <c r="T21" s="1054"/>
      <c r="U21" s="1055"/>
      <c r="V21" s="1059" t="s">
        <v>826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4000</v>
      </c>
      <c r="AG21" s="1084"/>
      <c r="AH21" s="1085"/>
      <c r="AI21" s="1039" t="s">
        <v>822</v>
      </c>
      <c r="AJ21" s="1040"/>
      <c r="AK21" s="1041"/>
      <c r="AL21" s="1045" t="s">
        <v>309</v>
      </c>
      <c r="AM21" s="1046"/>
      <c r="AN21" s="1046"/>
      <c r="AO21" s="1046"/>
      <c r="AP21" s="1047"/>
      <c r="AQ21" s="1027" t="s">
        <v>310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2.1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39551400</v>
      </c>
      <c r="B23" s="1022"/>
      <c r="C23" s="1022"/>
      <c r="D23" s="1022"/>
      <c r="E23" s="1022"/>
      <c r="F23" s="1022"/>
      <c r="G23" s="1023"/>
      <c r="H23" s="1051">
        <f>1.806*O23</f>
        <v>3955.1400000000003</v>
      </c>
      <c r="I23" s="1022"/>
      <c r="J23" s="1022"/>
      <c r="K23" s="1022"/>
      <c r="L23" s="1022"/>
      <c r="M23" s="1022"/>
      <c r="N23" s="1023"/>
      <c r="O23" s="1053">
        <v>2190</v>
      </c>
      <c r="P23" s="1054"/>
      <c r="Q23" s="1054"/>
      <c r="R23" s="1054"/>
      <c r="S23" s="1054"/>
      <c r="T23" s="1054"/>
      <c r="U23" s="1055"/>
      <c r="V23" s="1059" t="s">
        <v>826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10000</v>
      </c>
      <c r="AG23" s="1084"/>
      <c r="AH23" s="1085"/>
      <c r="AI23" s="1039" t="s">
        <v>822</v>
      </c>
      <c r="AJ23" s="1040"/>
      <c r="AK23" s="1041"/>
      <c r="AL23" s="1045" t="s">
        <v>319</v>
      </c>
      <c r="AM23" s="1046"/>
      <c r="AN23" s="1046"/>
      <c r="AO23" s="1046"/>
      <c r="AP23" s="1047"/>
      <c r="AQ23" s="1033" t="s">
        <v>323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2.2000000000000002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408"/>
      <c r="B31" s="406"/>
      <c r="C31" s="406"/>
      <c r="D31" s="406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4"/>
      <c r="P31" s="404"/>
      <c r="Q31" s="404"/>
      <c r="R31" s="404"/>
      <c r="S31" s="404"/>
      <c r="T31" s="404"/>
      <c r="U31" s="404"/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397"/>
      <c r="AG31" s="397"/>
      <c r="AH31" s="397"/>
      <c r="AI31" s="398"/>
      <c r="AJ31" s="398"/>
      <c r="AK31" s="398"/>
      <c r="AL31" s="397"/>
      <c r="AM31" s="397"/>
      <c r="AN31" s="397"/>
      <c r="AO31" s="397"/>
      <c r="AP31" s="397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407"/>
      <c r="BH31" s="409"/>
    </row>
    <row r="32" spans="1:60" ht="11.65" customHeight="1">
      <c r="A32" s="408"/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4"/>
      <c r="P32" s="404"/>
      <c r="Q32" s="404"/>
      <c r="R32" s="404"/>
      <c r="S32" s="404"/>
      <c r="T32" s="404"/>
      <c r="U32" s="404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397"/>
      <c r="AG32" s="397"/>
      <c r="AH32" s="397"/>
      <c r="AI32" s="398"/>
      <c r="AJ32" s="398"/>
      <c r="AK32" s="398"/>
      <c r="AL32" s="397"/>
      <c r="AM32" s="397"/>
      <c r="AN32" s="397"/>
      <c r="AO32" s="397"/>
      <c r="AP32" s="397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407"/>
      <c r="BH32" s="409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29:AP30"/>
    <mergeCell ref="AQ29:BF30"/>
    <mergeCell ref="BG29:BH30"/>
    <mergeCell ref="A33:G34"/>
    <mergeCell ref="H33:N34"/>
    <mergeCell ref="O33:U34"/>
    <mergeCell ref="V33:AE34"/>
    <mergeCell ref="AF33:AH34"/>
    <mergeCell ref="AI33:AK34"/>
    <mergeCell ref="AL33:AP34"/>
    <mergeCell ref="A29:G30"/>
    <mergeCell ref="H29:N30"/>
    <mergeCell ref="O29:U30"/>
    <mergeCell ref="V29:AE30"/>
    <mergeCell ref="AF29:AH30"/>
    <mergeCell ref="AI29:AK30"/>
    <mergeCell ref="AQ33:BF34"/>
    <mergeCell ref="BG33:BH34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8" tint="-0.249977111117893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69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55371960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852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2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15820560.000000002</v>
      </c>
      <c r="B21" s="1022"/>
      <c r="C21" s="1022"/>
      <c r="D21" s="1022"/>
      <c r="E21" s="1022"/>
      <c r="F21" s="1022"/>
      <c r="G21" s="1023"/>
      <c r="H21" s="1051">
        <f>1.806*O21</f>
        <v>3955.1400000000003</v>
      </c>
      <c r="I21" s="1022"/>
      <c r="J21" s="1022"/>
      <c r="K21" s="1022"/>
      <c r="L21" s="1022"/>
      <c r="M21" s="1022"/>
      <c r="N21" s="1023"/>
      <c r="O21" s="1053">
        <v>2190</v>
      </c>
      <c r="P21" s="1054"/>
      <c r="Q21" s="1054"/>
      <c r="R21" s="1054"/>
      <c r="S21" s="1054"/>
      <c r="T21" s="1054"/>
      <c r="U21" s="1055"/>
      <c r="V21" s="1059" t="s">
        <v>826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4000</v>
      </c>
      <c r="AG21" s="1084"/>
      <c r="AH21" s="1085"/>
      <c r="AI21" s="1039" t="s">
        <v>822</v>
      </c>
      <c r="AJ21" s="1040"/>
      <c r="AK21" s="1041"/>
      <c r="AL21" s="1045" t="s">
        <v>333</v>
      </c>
      <c r="AM21" s="1046"/>
      <c r="AN21" s="1046"/>
      <c r="AO21" s="1046"/>
      <c r="AP21" s="1047"/>
      <c r="AQ21" s="1027" t="s">
        <v>310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2.1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39551400</v>
      </c>
      <c r="B23" s="1022"/>
      <c r="C23" s="1022"/>
      <c r="D23" s="1022"/>
      <c r="E23" s="1022"/>
      <c r="F23" s="1022"/>
      <c r="G23" s="1023"/>
      <c r="H23" s="1051">
        <f>1.806*O23</f>
        <v>3955.1400000000003</v>
      </c>
      <c r="I23" s="1022"/>
      <c r="J23" s="1022"/>
      <c r="K23" s="1022"/>
      <c r="L23" s="1022"/>
      <c r="M23" s="1022"/>
      <c r="N23" s="1023"/>
      <c r="O23" s="1053">
        <v>2190</v>
      </c>
      <c r="P23" s="1054"/>
      <c r="Q23" s="1054"/>
      <c r="R23" s="1054"/>
      <c r="S23" s="1054"/>
      <c r="T23" s="1054"/>
      <c r="U23" s="1055"/>
      <c r="V23" s="1059" t="s">
        <v>826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10000</v>
      </c>
      <c r="AG23" s="1084"/>
      <c r="AH23" s="1085"/>
      <c r="AI23" s="1039" t="s">
        <v>822</v>
      </c>
      <c r="AJ23" s="1040"/>
      <c r="AK23" s="1041"/>
      <c r="AL23" s="1045" t="s">
        <v>334</v>
      </c>
      <c r="AM23" s="1046"/>
      <c r="AN23" s="1046"/>
      <c r="AO23" s="1046"/>
      <c r="AP23" s="1047"/>
      <c r="AQ23" s="1033" t="s">
        <v>323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2.2000000000000002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408"/>
      <c r="B31" s="406"/>
      <c r="C31" s="406"/>
      <c r="D31" s="406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4"/>
      <c r="P31" s="404"/>
      <c r="Q31" s="404"/>
      <c r="R31" s="404"/>
      <c r="S31" s="404"/>
      <c r="T31" s="404"/>
      <c r="U31" s="404"/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397"/>
      <c r="AG31" s="397"/>
      <c r="AH31" s="397"/>
      <c r="AI31" s="398"/>
      <c r="AJ31" s="398"/>
      <c r="AK31" s="398"/>
      <c r="AL31" s="397"/>
      <c r="AM31" s="397"/>
      <c r="AN31" s="397"/>
      <c r="AO31" s="397"/>
      <c r="AP31" s="397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407"/>
      <c r="BH31" s="409"/>
    </row>
    <row r="32" spans="1:60" ht="11.65" customHeight="1">
      <c r="A32" s="408"/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4"/>
      <c r="P32" s="404"/>
      <c r="Q32" s="404"/>
      <c r="R32" s="404"/>
      <c r="S32" s="404"/>
      <c r="T32" s="404"/>
      <c r="U32" s="404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397"/>
      <c r="AG32" s="397"/>
      <c r="AH32" s="397"/>
      <c r="AI32" s="398"/>
      <c r="AJ32" s="398"/>
      <c r="AK32" s="398"/>
      <c r="AL32" s="397"/>
      <c r="AM32" s="397"/>
      <c r="AN32" s="397"/>
      <c r="AO32" s="397"/>
      <c r="AP32" s="397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407"/>
      <c r="BH32" s="409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3:AP34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33:G34"/>
    <mergeCell ref="H33:N34"/>
    <mergeCell ref="O33:U34"/>
    <mergeCell ref="V33:AE34"/>
    <mergeCell ref="AF33:AH34"/>
    <mergeCell ref="AI33:AK34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8" tint="-0.249977111117893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1098" t="s">
        <v>336</v>
      </c>
      <c r="B14" s="1099"/>
      <c r="C14" s="1099"/>
      <c r="D14" s="1099"/>
      <c r="E14" s="1099"/>
      <c r="F14" s="1099"/>
      <c r="G14" s="1099"/>
      <c r="H14" s="1099"/>
      <c r="I14" s="1099"/>
      <c r="J14" s="1099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  <c r="V14" s="1099"/>
      <c r="W14" s="1099"/>
      <c r="X14" s="1099"/>
      <c r="Y14" s="1099"/>
      <c r="Z14" s="1099"/>
      <c r="AA14" s="1099"/>
      <c r="AB14" s="1099"/>
      <c r="AC14" s="1099"/>
      <c r="AD14" s="1099"/>
      <c r="AE14" s="1099"/>
      <c r="AF14" s="1099"/>
      <c r="AG14" s="1099"/>
      <c r="AH14" s="1099"/>
      <c r="AI14" s="1099"/>
      <c r="AJ14" s="1099"/>
      <c r="AK14" s="1099"/>
      <c r="AL14" s="1099"/>
      <c r="AM14" s="1099"/>
      <c r="AN14" s="1099"/>
      <c r="AO14" s="1099"/>
      <c r="AP14" s="1099"/>
      <c r="AQ14" s="1099"/>
      <c r="AR14" s="1099"/>
      <c r="AS14" s="1099"/>
      <c r="AT14" s="1099"/>
      <c r="AU14" s="1099"/>
      <c r="AV14" s="1099"/>
      <c r="AW14" s="1099"/>
      <c r="AX14" s="1099"/>
      <c r="AY14" s="1099"/>
      <c r="AZ14" s="1099"/>
      <c r="BA14" s="1099"/>
      <c r="BB14" s="1099"/>
      <c r="BC14" s="1099"/>
      <c r="BD14" s="1099"/>
      <c r="BE14" s="1099"/>
      <c r="BF14" s="1099"/>
      <c r="BG14" s="1099"/>
      <c r="BH14" s="1100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SUM(A21:G28)</f>
        <v>130546710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852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2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7192395</v>
      </c>
      <c r="B21" s="1022"/>
      <c r="C21" s="1022"/>
      <c r="D21" s="1022"/>
      <c r="E21" s="1022"/>
      <c r="F21" s="1022"/>
      <c r="G21" s="1023"/>
      <c r="H21" s="1051">
        <f>1.806*O21</f>
        <v>5327.7</v>
      </c>
      <c r="I21" s="1022"/>
      <c r="J21" s="1022"/>
      <c r="K21" s="1022"/>
      <c r="L21" s="1022"/>
      <c r="M21" s="1022"/>
      <c r="N21" s="1023"/>
      <c r="O21" s="1053">
        <v>2950</v>
      </c>
      <c r="P21" s="1054"/>
      <c r="Q21" s="1054"/>
      <c r="R21" s="1054"/>
      <c r="S21" s="1054"/>
      <c r="T21" s="1054"/>
      <c r="U21" s="1055"/>
      <c r="V21" s="1059" t="s">
        <v>1136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1350</v>
      </c>
      <c r="AG21" s="1084"/>
      <c r="AH21" s="1085"/>
      <c r="AI21" s="1039" t="s">
        <v>822</v>
      </c>
      <c r="AJ21" s="1040"/>
      <c r="AK21" s="1041"/>
      <c r="AL21" s="1045" t="s">
        <v>316</v>
      </c>
      <c r="AM21" s="1046"/>
      <c r="AN21" s="1046"/>
      <c r="AO21" s="1046"/>
      <c r="AP21" s="1047"/>
      <c r="AQ21" s="1027" t="s">
        <v>320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2.1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16037280</v>
      </c>
      <c r="B23" s="1022"/>
      <c r="C23" s="1022"/>
      <c r="D23" s="1022"/>
      <c r="E23" s="1022"/>
      <c r="F23" s="1022"/>
      <c r="G23" s="1023"/>
      <c r="H23" s="1051">
        <f>1.806*O23</f>
        <v>2672.88</v>
      </c>
      <c r="I23" s="1022"/>
      <c r="J23" s="1022"/>
      <c r="K23" s="1022"/>
      <c r="L23" s="1022"/>
      <c r="M23" s="1022"/>
      <c r="N23" s="1023"/>
      <c r="O23" s="1053">
        <v>1480</v>
      </c>
      <c r="P23" s="1054"/>
      <c r="Q23" s="1054"/>
      <c r="R23" s="1054"/>
      <c r="S23" s="1054"/>
      <c r="T23" s="1054"/>
      <c r="U23" s="1055"/>
      <c r="V23" s="1059" t="s">
        <v>1135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6000</v>
      </c>
      <c r="AG23" s="1084"/>
      <c r="AH23" s="1085"/>
      <c r="AI23" s="1039" t="s">
        <v>822</v>
      </c>
      <c r="AJ23" s="1040"/>
      <c r="AK23" s="1041"/>
      <c r="AL23" s="1045" t="s">
        <v>317</v>
      </c>
      <c r="AM23" s="1046"/>
      <c r="AN23" s="1046"/>
      <c r="AO23" s="1046"/>
      <c r="AP23" s="1047"/>
      <c r="AQ23" s="1027" t="s">
        <v>321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2.2000000000000002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100124640</v>
      </c>
      <c r="B25" s="1022"/>
      <c r="C25" s="1022"/>
      <c r="D25" s="1022"/>
      <c r="E25" s="1022"/>
      <c r="F25" s="1022"/>
      <c r="G25" s="1023"/>
      <c r="H25" s="1051">
        <f>1.806*O25</f>
        <v>4551.12</v>
      </c>
      <c r="I25" s="1022"/>
      <c r="J25" s="1022"/>
      <c r="K25" s="1022"/>
      <c r="L25" s="1022"/>
      <c r="M25" s="1022"/>
      <c r="N25" s="1023"/>
      <c r="O25" s="1053">
        <v>2520</v>
      </c>
      <c r="P25" s="1054"/>
      <c r="Q25" s="1054"/>
      <c r="R25" s="1054"/>
      <c r="S25" s="1054"/>
      <c r="T25" s="1054"/>
      <c r="U25" s="1055"/>
      <c r="V25" s="1059" t="s">
        <v>854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22000</v>
      </c>
      <c r="AG25" s="1084"/>
      <c r="AH25" s="1085"/>
      <c r="AI25" s="1039" t="s">
        <v>822</v>
      </c>
      <c r="AJ25" s="1040"/>
      <c r="AK25" s="1041"/>
      <c r="AL25" s="1045" t="s">
        <v>318</v>
      </c>
      <c r="AM25" s="1046"/>
      <c r="AN25" s="1046"/>
      <c r="AO25" s="1046"/>
      <c r="AP25" s="1047"/>
      <c r="AQ25" s="1027" t="s">
        <v>853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2.2999999999999998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7192395</v>
      </c>
      <c r="B27" s="1022"/>
      <c r="C27" s="1022"/>
      <c r="D27" s="1022"/>
      <c r="E27" s="1022"/>
      <c r="F27" s="1022"/>
      <c r="G27" s="1023"/>
      <c r="H27" s="1051">
        <f>1.806*O27</f>
        <v>5327.7</v>
      </c>
      <c r="I27" s="1022"/>
      <c r="J27" s="1022"/>
      <c r="K27" s="1022"/>
      <c r="L27" s="1022"/>
      <c r="M27" s="1022"/>
      <c r="N27" s="1023"/>
      <c r="O27" s="1053">
        <v>2950</v>
      </c>
      <c r="P27" s="1054"/>
      <c r="Q27" s="1054"/>
      <c r="R27" s="1054"/>
      <c r="S27" s="1054"/>
      <c r="T27" s="1054"/>
      <c r="U27" s="1055"/>
      <c r="V27" s="1059" t="s">
        <v>1136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1350</v>
      </c>
      <c r="AG27" s="1084"/>
      <c r="AH27" s="1085"/>
      <c r="AI27" s="1039" t="s">
        <v>822</v>
      </c>
      <c r="AJ27" s="1040"/>
      <c r="AK27" s="1041"/>
      <c r="AL27" s="1045" t="s">
        <v>1178</v>
      </c>
      <c r="AM27" s="1046"/>
      <c r="AN27" s="1046"/>
      <c r="AO27" s="1046"/>
      <c r="AP27" s="1047"/>
      <c r="AQ27" s="1027" t="s">
        <v>1181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2.4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BG19:BH20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Q25:BF26"/>
    <mergeCell ref="BG25:BH26"/>
    <mergeCell ref="A25:G26"/>
    <mergeCell ref="H25:N26"/>
    <mergeCell ref="O25:U26"/>
    <mergeCell ref="V25:AE26"/>
    <mergeCell ref="AF25:AH26"/>
    <mergeCell ref="AI25:AK26"/>
    <mergeCell ref="AL25:AP26"/>
    <mergeCell ref="BG23:BH24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O31:U32"/>
    <mergeCell ref="V31:AE32"/>
    <mergeCell ref="AF31:AH32"/>
    <mergeCell ref="AI31:AK32"/>
    <mergeCell ref="BG29:BH30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AL31:AP32"/>
    <mergeCell ref="AQ31:BF32"/>
    <mergeCell ref="BG31:BH32"/>
    <mergeCell ref="A31:G32"/>
    <mergeCell ref="H31:N32"/>
    <mergeCell ref="O45:U46"/>
    <mergeCell ref="O39:U40"/>
    <mergeCell ref="V39:AE40"/>
    <mergeCell ref="BG37:BH38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AL37:AP38"/>
    <mergeCell ref="AQ37:BF38"/>
    <mergeCell ref="A33:G34"/>
    <mergeCell ref="H33:N34"/>
    <mergeCell ref="O33:U34"/>
    <mergeCell ref="V33:AE34"/>
    <mergeCell ref="AF33:AH34"/>
    <mergeCell ref="AI33:AK34"/>
    <mergeCell ref="AL33:AP34"/>
    <mergeCell ref="BG43:BH44"/>
    <mergeCell ref="AQ49:BF50"/>
    <mergeCell ref="BG49:BH5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AL39:AP40"/>
    <mergeCell ref="AQ39:BF40"/>
    <mergeCell ref="BG39:BH40"/>
    <mergeCell ref="A49:G50"/>
    <mergeCell ref="H49:N50"/>
    <mergeCell ref="O49:U50"/>
    <mergeCell ref="V49:AE50"/>
    <mergeCell ref="AF49:AH50"/>
    <mergeCell ref="AI49:AK50"/>
    <mergeCell ref="AL49:AP50"/>
    <mergeCell ref="A39:G40"/>
    <mergeCell ref="H39:N40"/>
    <mergeCell ref="H45:N46"/>
    <mergeCell ref="BG21:BH22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F39:AH40"/>
    <mergeCell ref="AI39:AK40"/>
    <mergeCell ref="BG35:BH36"/>
    <mergeCell ref="A37:G38"/>
    <mergeCell ref="H37:N38"/>
    <mergeCell ref="O37:U38"/>
    <mergeCell ref="V37:AE38"/>
    <mergeCell ref="AF37:AH38"/>
    <mergeCell ref="AI37:AK38"/>
    <mergeCell ref="AQ47:BF48"/>
    <mergeCell ref="BG47:BH48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AL45:AP46"/>
    <mergeCell ref="AQ45:BF46"/>
    <mergeCell ref="BG45:BH46"/>
    <mergeCell ref="A47:G48"/>
    <mergeCell ref="H47:N48"/>
    <mergeCell ref="O47:U48"/>
    <mergeCell ref="V47:AE48"/>
    <mergeCell ref="AF47:AH48"/>
    <mergeCell ref="AI47:AK48"/>
    <mergeCell ref="AL47:AP48"/>
    <mergeCell ref="A45:G46"/>
    <mergeCell ref="V45:AE46"/>
    <mergeCell ref="AF45:AH46"/>
    <mergeCell ref="AI45:AK46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2" tint="-0.499984740745262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A21+'INS-TANK-A (2)'!A29+'INS-TANK-A (3)'!A35+'INS-TANK-A (4)'!A41+'INS-TANK-A (6)'!A19+'INS-TANK-A (7)'!A25</f>
        <v>13728704806.572001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1111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3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122">
        <f>SUM(A23:G50)+SUM('INS-TANK-A (2)'!A19:G28)</f>
        <v>7857878711.3400002</v>
      </c>
      <c r="B21" s="1123"/>
      <c r="C21" s="1123"/>
      <c r="D21" s="1123"/>
      <c r="E21" s="1123"/>
      <c r="F21" s="1123"/>
      <c r="G21" s="1124"/>
      <c r="H21" s="1128"/>
      <c r="I21" s="1129"/>
      <c r="J21" s="1129"/>
      <c r="K21" s="1129"/>
      <c r="L21" s="1129"/>
      <c r="M21" s="1129"/>
      <c r="N21" s="1130"/>
      <c r="O21" s="1053"/>
      <c r="P21" s="1054"/>
      <c r="Q21" s="1054"/>
      <c r="R21" s="1054"/>
      <c r="S21" s="1054"/>
      <c r="T21" s="1054"/>
      <c r="U21" s="1055"/>
      <c r="V21" s="1059"/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45"/>
      <c r="AG21" s="1046"/>
      <c r="AH21" s="1047"/>
      <c r="AI21" s="1039"/>
      <c r="AJ21" s="1040"/>
      <c r="AK21" s="1041"/>
      <c r="AL21" s="1045" t="s">
        <v>364</v>
      </c>
      <c r="AM21" s="1046"/>
      <c r="AN21" s="1046"/>
      <c r="AO21" s="1046"/>
      <c r="AP21" s="1047"/>
      <c r="AQ21" s="1134" t="s">
        <v>937</v>
      </c>
      <c r="AR21" s="1135"/>
      <c r="AS21" s="1135"/>
      <c r="AT21" s="1135"/>
      <c r="AU21" s="1135"/>
      <c r="AV21" s="1135"/>
      <c r="AW21" s="1135"/>
      <c r="AX21" s="1135"/>
      <c r="AY21" s="1135"/>
      <c r="AZ21" s="1135"/>
      <c r="BA21" s="1135"/>
      <c r="BB21" s="1135"/>
      <c r="BC21" s="1135"/>
      <c r="BD21" s="1135"/>
      <c r="BE21" s="1135"/>
      <c r="BF21" s="1136"/>
      <c r="BG21" s="1140">
        <v>3.1</v>
      </c>
      <c r="BH21" s="1141"/>
    </row>
    <row r="22" spans="1:60" ht="11.65" customHeight="1">
      <c r="A22" s="1125"/>
      <c r="B22" s="1126"/>
      <c r="C22" s="1126"/>
      <c r="D22" s="1126"/>
      <c r="E22" s="1126"/>
      <c r="F22" s="1126"/>
      <c r="G22" s="1127"/>
      <c r="H22" s="1131"/>
      <c r="I22" s="1132"/>
      <c r="J22" s="1132"/>
      <c r="K22" s="1132"/>
      <c r="L22" s="1132"/>
      <c r="M22" s="1132"/>
      <c r="N22" s="1133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48"/>
      <c r="AG22" s="1049"/>
      <c r="AH22" s="1050"/>
      <c r="AI22" s="1042"/>
      <c r="AJ22" s="1043"/>
      <c r="AK22" s="1044"/>
      <c r="AL22" s="1048"/>
      <c r="AM22" s="1049"/>
      <c r="AN22" s="1049"/>
      <c r="AO22" s="1049"/>
      <c r="AP22" s="1050"/>
      <c r="AQ22" s="1137"/>
      <c r="AR22" s="1138"/>
      <c r="AS22" s="1138"/>
      <c r="AT22" s="1138"/>
      <c r="AU22" s="1138"/>
      <c r="AV22" s="1138"/>
      <c r="AW22" s="1138"/>
      <c r="AX22" s="1138"/>
      <c r="AY22" s="1138"/>
      <c r="AZ22" s="1138"/>
      <c r="BA22" s="1138"/>
      <c r="BB22" s="1138"/>
      <c r="BC22" s="1138"/>
      <c r="BD22" s="1138"/>
      <c r="BE22" s="1138"/>
      <c r="BF22" s="1139"/>
      <c r="BG22" s="1142"/>
      <c r="BH22" s="1143"/>
    </row>
    <row r="23" spans="1:60" ht="11.65" customHeight="1">
      <c r="A23" s="1021">
        <f>H23*AF23</f>
        <v>159490749.59999999</v>
      </c>
      <c r="B23" s="1022"/>
      <c r="C23" s="1022"/>
      <c r="D23" s="1022"/>
      <c r="E23" s="1022"/>
      <c r="F23" s="1022"/>
      <c r="G23" s="1023"/>
      <c r="H23" s="1051">
        <f>1.806*O23</f>
        <v>469090.44</v>
      </c>
      <c r="I23" s="1022"/>
      <c r="J23" s="1022"/>
      <c r="K23" s="1022"/>
      <c r="L23" s="1022"/>
      <c r="M23" s="1022"/>
      <c r="N23" s="1023"/>
      <c r="O23" s="1053">
        <v>259740</v>
      </c>
      <c r="P23" s="1054"/>
      <c r="Q23" s="1054"/>
      <c r="R23" s="1054"/>
      <c r="S23" s="1054"/>
      <c r="T23" s="1054"/>
      <c r="U23" s="1055"/>
      <c r="V23" s="1059" t="s">
        <v>890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340</v>
      </c>
      <c r="AG23" s="1102"/>
      <c r="AH23" s="1103"/>
      <c r="AI23" s="1039" t="s">
        <v>872</v>
      </c>
      <c r="AJ23" s="1040"/>
      <c r="AK23" s="1041"/>
      <c r="AL23" s="1045"/>
      <c r="AM23" s="1046"/>
      <c r="AN23" s="1046"/>
      <c r="AO23" s="1046"/>
      <c r="AP23" s="1047"/>
      <c r="AQ23" s="1107" t="s">
        <v>860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949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721363030.91999996</v>
      </c>
      <c r="B25" s="1022"/>
      <c r="C25" s="1022"/>
      <c r="D25" s="1022"/>
      <c r="E25" s="1022"/>
      <c r="F25" s="1022"/>
      <c r="G25" s="1023"/>
      <c r="H25" s="1051">
        <f>1.806*O25</f>
        <v>15681805.02</v>
      </c>
      <c r="I25" s="1022"/>
      <c r="J25" s="1022"/>
      <c r="K25" s="1022"/>
      <c r="L25" s="1022"/>
      <c r="M25" s="1022"/>
      <c r="N25" s="1023"/>
      <c r="O25" s="1053">
        <v>8683170</v>
      </c>
      <c r="P25" s="1054"/>
      <c r="Q25" s="1054"/>
      <c r="R25" s="1054"/>
      <c r="S25" s="1054"/>
      <c r="T25" s="1054"/>
      <c r="U25" s="1055"/>
      <c r="V25" s="1059" t="s">
        <v>891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46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950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s="379" customFormat="1" ht="11.25" customHeight="1">
      <c r="A27" s="1021">
        <f>H27*AF27</f>
        <v>2872545039</v>
      </c>
      <c r="B27" s="1022"/>
      <c r="C27" s="1022"/>
      <c r="D27" s="1022"/>
      <c r="E27" s="1022"/>
      <c r="F27" s="1022"/>
      <c r="G27" s="1023"/>
      <c r="H27" s="1051">
        <f>1.806*O27</f>
        <v>22096500.300000001</v>
      </c>
      <c r="I27" s="1022"/>
      <c r="J27" s="1022"/>
      <c r="K27" s="1022"/>
      <c r="L27" s="1022"/>
      <c r="M27" s="1022"/>
      <c r="N27" s="1023"/>
      <c r="O27" s="1053">
        <v>12235050</v>
      </c>
      <c r="P27" s="1054"/>
      <c r="Q27" s="1054"/>
      <c r="R27" s="1054"/>
      <c r="S27" s="1054"/>
      <c r="T27" s="1054"/>
      <c r="U27" s="1055"/>
      <c r="V27" s="1114" t="s">
        <v>892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130</v>
      </c>
      <c r="AG27" s="1102"/>
      <c r="AH27" s="1103"/>
      <c r="AI27" s="1120" t="s">
        <v>872</v>
      </c>
      <c r="AJ27" s="1115"/>
      <c r="AK27" s="1116"/>
      <c r="AL27" s="1121"/>
      <c r="AM27" s="1115"/>
      <c r="AN27" s="1115"/>
      <c r="AO27" s="1115"/>
      <c r="AP27" s="1116"/>
      <c r="AQ27" s="1107" t="s">
        <v>862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951</v>
      </c>
      <c r="BH27" s="1012"/>
    </row>
    <row r="28" spans="1:60" s="379" customFormat="1" ht="11.2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117"/>
      <c r="AJ28" s="1118"/>
      <c r="AK28" s="1119"/>
      <c r="AL28" s="1117"/>
      <c r="AM28" s="1118"/>
      <c r="AN28" s="1118"/>
      <c r="AO28" s="1118"/>
      <c r="AP28" s="1119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25" customHeight="1">
      <c r="A29" s="1021">
        <f>H29*AF29</f>
        <v>969097794</v>
      </c>
      <c r="B29" s="1022"/>
      <c r="C29" s="1022"/>
      <c r="D29" s="1022"/>
      <c r="E29" s="1022"/>
      <c r="F29" s="1022"/>
      <c r="G29" s="1023"/>
      <c r="H29" s="1051">
        <f>1.806*O29</f>
        <v>19381955.879999999</v>
      </c>
      <c r="I29" s="1022"/>
      <c r="J29" s="1022"/>
      <c r="K29" s="1022"/>
      <c r="L29" s="1022"/>
      <c r="M29" s="1022"/>
      <c r="N29" s="1023"/>
      <c r="O29" s="1053">
        <v>10731980</v>
      </c>
      <c r="P29" s="1054"/>
      <c r="Q29" s="1054"/>
      <c r="R29" s="1054"/>
      <c r="S29" s="1054"/>
      <c r="T29" s="1054"/>
      <c r="U29" s="1055"/>
      <c r="V29" s="1059" t="s">
        <v>893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50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863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952</v>
      </c>
      <c r="BH29" s="1012"/>
    </row>
    <row r="30" spans="1:60" ht="11.2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249769800</v>
      </c>
      <c r="B31" s="1022"/>
      <c r="C31" s="1022"/>
      <c r="D31" s="1022"/>
      <c r="E31" s="1022"/>
      <c r="F31" s="1022"/>
      <c r="G31" s="1023"/>
      <c r="H31" s="1051">
        <f>1.806*O31</f>
        <v>24976980</v>
      </c>
      <c r="I31" s="1022"/>
      <c r="J31" s="1022"/>
      <c r="K31" s="1022"/>
      <c r="L31" s="1022"/>
      <c r="M31" s="1022"/>
      <c r="N31" s="1023"/>
      <c r="O31" s="1053">
        <v>13830000</v>
      </c>
      <c r="P31" s="1054"/>
      <c r="Q31" s="1054"/>
      <c r="R31" s="1054"/>
      <c r="S31" s="1054"/>
      <c r="T31" s="1054"/>
      <c r="U31" s="1055"/>
      <c r="V31" s="1059" t="s">
        <v>874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10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13" t="s">
        <v>864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953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746546.22</v>
      </c>
      <c r="B33" s="1022"/>
      <c r="C33" s="1022"/>
      <c r="D33" s="1022"/>
      <c r="E33" s="1022"/>
      <c r="F33" s="1022"/>
      <c r="G33" s="1023"/>
      <c r="H33" s="1051">
        <f>1.806*O33</f>
        <v>27649.86</v>
      </c>
      <c r="I33" s="1022"/>
      <c r="J33" s="1022"/>
      <c r="K33" s="1022"/>
      <c r="L33" s="1022"/>
      <c r="M33" s="1022"/>
      <c r="N33" s="1023"/>
      <c r="O33" s="1053">
        <v>15310</v>
      </c>
      <c r="P33" s="1054"/>
      <c r="Q33" s="1054"/>
      <c r="R33" s="1054"/>
      <c r="S33" s="1054"/>
      <c r="T33" s="1054"/>
      <c r="U33" s="1055"/>
      <c r="V33" s="1059" t="s">
        <v>875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27</v>
      </c>
      <c r="AG33" s="1102"/>
      <c r="AH33" s="1103"/>
      <c r="AI33" s="1039" t="s">
        <v>822</v>
      </c>
      <c r="AJ33" s="1040"/>
      <c r="AK33" s="1041"/>
      <c r="AL33" s="1045"/>
      <c r="AM33" s="1046"/>
      <c r="AN33" s="1046"/>
      <c r="AO33" s="1046"/>
      <c r="AP33" s="1047"/>
      <c r="AQ33" s="1107" t="s">
        <v>865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954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64582921.200000003</v>
      </c>
      <c r="B35" s="1022"/>
      <c r="C35" s="1022"/>
      <c r="D35" s="1022"/>
      <c r="E35" s="1022"/>
      <c r="F35" s="1022"/>
      <c r="G35" s="1023"/>
      <c r="H35" s="1051">
        <f>1.806*O35</f>
        <v>131801.88</v>
      </c>
      <c r="I35" s="1022"/>
      <c r="J35" s="1022"/>
      <c r="K35" s="1022"/>
      <c r="L35" s="1022"/>
      <c r="M35" s="1022"/>
      <c r="N35" s="1023"/>
      <c r="O35" s="1053">
        <v>72980</v>
      </c>
      <c r="P35" s="1054"/>
      <c r="Q35" s="1054"/>
      <c r="R35" s="1054"/>
      <c r="S35" s="1054"/>
      <c r="T35" s="1054"/>
      <c r="U35" s="1055"/>
      <c r="V35" s="1059" t="s">
        <v>876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490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866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955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284672556</v>
      </c>
      <c r="B37" s="1022"/>
      <c r="C37" s="1022"/>
      <c r="D37" s="1022"/>
      <c r="E37" s="1022"/>
      <c r="F37" s="1022"/>
      <c r="G37" s="1023"/>
      <c r="H37" s="1051">
        <f>1.806*O37</f>
        <v>158151.42000000001</v>
      </c>
      <c r="I37" s="1022"/>
      <c r="J37" s="1022"/>
      <c r="K37" s="1022"/>
      <c r="L37" s="1022"/>
      <c r="M37" s="1022"/>
      <c r="N37" s="1023"/>
      <c r="O37" s="1053">
        <v>87570</v>
      </c>
      <c r="P37" s="1054"/>
      <c r="Q37" s="1054"/>
      <c r="R37" s="1054"/>
      <c r="S37" s="1054"/>
      <c r="T37" s="1054"/>
      <c r="U37" s="1055"/>
      <c r="V37" s="1059" t="s">
        <v>877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1800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867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956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30652335</v>
      </c>
      <c r="B39" s="1022"/>
      <c r="C39" s="1022"/>
      <c r="D39" s="1022"/>
      <c r="E39" s="1022"/>
      <c r="F39" s="1022"/>
      <c r="G39" s="1023"/>
      <c r="H39" s="1051">
        <f>1.806*O39</f>
        <v>19775.7</v>
      </c>
      <c r="I39" s="1022"/>
      <c r="J39" s="1022"/>
      <c r="K39" s="1022"/>
      <c r="L39" s="1022"/>
      <c r="M39" s="1022"/>
      <c r="N39" s="1023"/>
      <c r="O39" s="1053">
        <v>10950</v>
      </c>
      <c r="P39" s="1054"/>
      <c r="Q39" s="1054"/>
      <c r="R39" s="1054"/>
      <c r="S39" s="1054"/>
      <c r="T39" s="1054"/>
      <c r="U39" s="1055"/>
      <c r="V39" s="1059" t="s">
        <v>878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1550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1127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957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363748266</v>
      </c>
      <c r="B41" s="1022"/>
      <c r="C41" s="1022"/>
      <c r="D41" s="1022"/>
      <c r="E41" s="1022"/>
      <c r="F41" s="1022"/>
      <c r="G41" s="1023"/>
      <c r="H41" s="1051">
        <f>1.806*O41</f>
        <v>158151.42000000001</v>
      </c>
      <c r="I41" s="1022"/>
      <c r="J41" s="1022"/>
      <c r="K41" s="1022"/>
      <c r="L41" s="1022"/>
      <c r="M41" s="1022"/>
      <c r="N41" s="1023"/>
      <c r="O41" s="1053">
        <v>87570</v>
      </c>
      <c r="P41" s="1054"/>
      <c r="Q41" s="1054"/>
      <c r="R41" s="1054"/>
      <c r="S41" s="1054"/>
      <c r="T41" s="1054"/>
      <c r="U41" s="1055"/>
      <c r="V41" s="1059" t="s">
        <v>877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2300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1126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958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30652335</v>
      </c>
      <c r="B43" s="1022"/>
      <c r="C43" s="1022"/>
      <c r="D43" s="1022"/>
      <c r="E43" s="1022"/>
      <c r="F43" s="1022"/>
      <c r="G43" s="1023"/>
      <c r="H43" s="1051">
        <f>1.806*O43</f>
        <v>19775.7</v>
      </c>
      <c r="I43" s="1022"/>
      <c r="J43" s="1022"/>
      <c r="K43" s="1022"/>
      <c r="L43" s="1022"/>
      <c r="M43" s="1022"/>
      <c r="N43" s="1023"/>
      <c r="O43" s="1053">
        <v>10950</v>
      </c>
      <c r="P43" s="1054"/>
      <c r="Q43" s="1054"/>
      <c r="R43" s="1054"/>
      <c r="S43" s="1054"/>
      <c r="T43" s="1054"/>
      <c r="U43" s="1055"/>
      <c r="V43" s="1059" t="s">
        <v>878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1550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868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959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121796640</v>
      </c>
      <c r="B45" s="1022"/>
      <c r="C45" s="1022"/>
      <c r="D45" s="1022"/>
      <c r="E45" s="1022"/>
      <c r="F45" s="1022"/>
      <c r="G45" s="1023"/>
      <c r="H45" s="1051">
        <f>1.806*O45</f>
        <v>30449.16</v>
      </c>
      <c r="I45" s="1022"/>
      <c r="J45" s="1022"/>
      <c r="K45" s="1022"/>
      <c r="L45" s="1022"/>
      <c r="M45" s="1022"/>
      <c r="N45" s="1023"/>
      <c r="O45" s="1053">
        <v>16860</v>
      </c>
      <c r="P45" s="1054"/>
      <c r="Q45" s="1054"/>
      <c r="R45" s="1054"/>
      <c r="S45" s="1054"/>
      <c r="T45" s="1054"/>
      <c r="U45" s="1055"/>
      <c r="V45" s="1059" t="s">
        <v>879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4000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1125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960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11645088</v>
      </c>
      <c r="B47" s="1022"/>
      <c r="C47" s="1022"/>
      <c r="D47" s="1022"/>
      <c r="E47" s="1022"/>
      <c r="F47" s="1022"/>
      <c r="G47" s="1023"/>
      <c r="H47" s="1051">
        <f>1.806*O47</f>
        <v>3756.48</v>
      </c>
      <c r="I47" s="1022"/>
      <c r="J47" s="1022"/>
      <c r="K47" s="1022"/>
      <c r="L47" s="1022"/>
      <c r="M47" s="1022"/>
      <c r="N47" s="1023"/>
      <c r="O47" s="1053">
        <v>2080</v>
      </c>
      <c r="P47" s="1054"/>
      <c r="Q47" s="1054"/>
      <c r="R47" s="1054"/>
      <c r="S47" s="1054"/>
      <c r="T47" s="1054"/>
      <c r="U47" s="1055"/>
      <c r="V47" s="1059" t="s">
        <v>880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3100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870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961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171999828</v>
      </c>
      <c r="B49" s="1022"/>
      <c r="C49" s="1022"/>
      <c r="D49" s="1022"/>
      <c r="E49" s="1022"/>
      <c r="F49" s="1022"/>
      <c r="G49" s="1023"/>
      <c r="H49" s="1051">
        <f>1.806*O49</f>
        <v>95555.46</v>
      </c>
      <c r="I49" s="1022"/>
      <c r="J49" s="1022"/>
      <c r="K49" s="1022"/>
      <c r="L49" s="1022"/>
      <c r="M49" s="1022"/>
      <c r="N49" s="1023"/>
      <c r="O49" s="1053">
        <v>52910</v>
      </c>
      <c r="P49" s="1054"/>
      <c r="Q49" s="1054"/>
      <c r="R49" s="1054"/>
      <c r="S49" s="1054"/>
      <c r="T49" s="1054"/>
      <c r="U49" s="1055"/>
      <c r="V49" s="1059" t="s">
        <v>881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1800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871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962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BG49:BH50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2" tint="-0.499984740745262"/>
  </sheetPr>
  <dimension ref="A1:BH51"/>
  <sheetViews>
    <sheetView view="pageBreakPreview" topLeftCell="A3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44373420</v>
      </c>
      <c r="B19" s="1022"/>
      <c r="C19" s="1022"/>
      <c r="D19" s="1022"/>
      <c r="E19" s="1022"/>
      <c r="F19" s="1022"/>
      <c r="G19" s="1023"/>
      <c r="H19" s="1051">
        <f>1.806*O19</f>
        <v>24651.9</v>
      </c>
      <c r="I19" s="1022"/>
      <c r="J19" s="1022"/>
      <c r="K19" s="1022"/>
      <c r="L19" s="1022"/>
      <c r="M19" s="1022"/>
      <c r="N19" s="1023"/>
      <c r="O19" s="1053">
        <v>13650</v>
      </c>
      <c r="P19" s="1054"/>
      <c r="Q19" s="1054"/>
      <c r="R19" s="1054"/>
      <c r="S19" s="1054"/>
      <c r="T19" s="1054"/>
      <c r="U19" s="1055"/>
      <c r="V19" s="1059" t="s">
        <v>887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1800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896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963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1246140000</v>
      </c>
      <c r="B21" s="1022"/>
      <c r="C21" s="1022"/>
      <c r="D21" s="1022"/>
      <c r="E21" s="1022"/>
      <c r="F21" s="1022"/>
      <c r="G21" s="1023"/>
      <c r="H21" s="1051">
        <f>1.806*O21</f>
        <v>541800</v>
      </c>
      <c r="I21" s="1022"/>
      <c r="J21" s="1022"/>
      <c r="K21" s="1022"/>
      <c r="L21" s="1022"/>
      <c r="M21" s="1022"/>
      <c r="N21" s="1023"/>
      <c r="O21" s="1144">
        <v>300000</v>
      </c>
      <c r="P21" s="1054"/>
      <c r="Q21" s="1054"/>
      <c r="R21" s="1054"/>
      <c r="S21" s="1054"/>
      <c r="T21" s="1054"/>
      <c r="U21" s="1055"/>
      <c r="V21" s="1059" t="s">
        <v>898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2300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1124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964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227827622.40000001</v>
      </c>
      <c r="B23" s="1022"/>
      <c r="C23" s="1022"/>
      <c r="D23" s="1022"/>
      <c r="E23" s="1022"/>
      <c r="F23" s="1022"/>
      <c r="G23" s="1023"/>
      <c r="H23" s="1051">
        <f>1.806*O23</f>
        <v>30954.84</v>
      </c>
      <c r="I23" s="1022"/>
      <c r="J23" s="1022"/>
      <c r="K23" s="1022"/>
      <c r="L23" s="1022"/>
      <c r="M23" s="1022"/>
      <c r="N23" s="1023"/>
      <c r="O23" s="1053">
        <v>17140</v>
      </c>
      <c r="P23" s="1054"/>
      <c r="Q23" s="1054"/>
      <c r="R23" s="1054"/>
      <c r="S23" s="1054"/>
      <c r="T23" s="1054"/>
      <c r="U23" s="1055"/>
      <c r="V23" s="1059" t="s">
        <v>895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7360</v>
      </c>
      <c r="AG23" s="1102"/>
      <c r="AH23" s="1103"/>
      <c r="AI23" s="1039" t="s">
        <v>897</v>
      </c>
      <c r="AJ23" s="1040"/>
      <c r="AK23" s="1041"/>
      <c r="AL23" s="1045"/>
      <c r="AM23" s="1046"/>
      <c r="AN23" s="1046"/>
      <c r="AO23" s="1046"/>
      <c r="AP23" s="1047"/>
      <c r="AQ23" s="1107" t="s">
        <v>884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965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15874740</v>
      </c>
      <c r="B25" s="1022"/>
      <c r="C25" s="1022"/>
      <c r="D25" s="1022"/>
      <c r="E25" s="1022"/>
      <c r="F25" s="1022"/>
      <c r="G25" s="1023"/>
      <c r="H25" s="1051">
        <f>1.806*O25</f>
        <v>5291.58</v>
      </c>
      <c r="I25" s="1022"/>
      <c r="J25" s="1022"/>
      <c r="K25" s="1022"/>
      <c r="L25" s="1022"/>
      <c r="M25" s="1022"/>
      <c r="N25" s="1023"/>
      <c r="O25" s="1053">
        <v>2930</v>
      </c>
      <c r="P25" s="1054"/>
      <c r="Q25" s="1054"/>
      <c r="R25" s="1054"/>
      <c r="S25" s="1054"/>
      <c r="T25" s="1054"/>
      <c r="U25" s="1055"/>
      <c r="V25" s="1059" t="s">
        <v>889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3000</v>
      </c>
      <c r="AG25" s="1102"/>
      <c r="AH25" s="1103"/>
      <c r="AI25" s="1039" t="s">
        <v>886</v>
      </c>
      <c r="AJ25" s="1040"/>
      <c r="AK25" s="1041"/>
      <c r="AL25" s="1045"/>
      <c r="AM25" s="1046"/>
      <c r="AN25" s="1046"/>
      <c r="AO25" s="1046"/>
      <c r="AP25" s="1047"/>
      <c r="AQ25" s="1107" t="s">
        <v>885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966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s="379" customFormat="1" ht="11.25" customHeight="1">
      <c r="A27" s="1021">
        <f>H27*AF27</f>
        <v>270900000</v>
      </c>
      <c r="B27" s="1022"/>
      <c r="C27" s="1022"/>
      <c r="D27" s="1022"/>
      <c r="E27" s="1022"/>
      <c r="F27" s="1022"/>
      <c r="G27" s="1023"/>
      <c r="H27" s="1051">
        <f>1.806*O27</f>
        <v>54180</v>
      </c>
      <c r="I27" s="1022"/>
      <c r="J27" s="1022"/>
      <c r="K27" s="1022"/>
      <c r="L27" s="1022"/>
      <c r="M27" s="1022"/>
      <c r="N27" s="1023"/>
      <c r="O27" s="1144">
        <v>30000</v>
      </c>
      <c r="P27" s="1054"/>
      <c r="Q27" s="1054"/>
      <c r="R27" s="1054"/>
      <c r="S27" s="1054"/>
      <c r="T27" s="1054"/>
      <c r="U27" s="1055"/>
      <c r="V27" s="1114" t="s">
        <v>898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5000</v>
      </c>
      <c r="AG27" s="1102"/>
      <c r="AH27" s="1103"/>
      <c r="AI27" s="1120" t="s">
        <v>822</v>
      </c>
      <c r="AJ27" s="1115"/>
      <c r="AK27" s="1116"/>
      <c r="AL27" s="1121"/>
      <c r="AM27" s="1115"/>
      <c r="AN27" s="1115"/>
      <c r="AO27" s="1115"/>
      <c r="AP27" s="1116"/>
      <c r="AQ27" s="1107" t="s">
        <v>938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967</v>
      </c>
      <c r="BH27" s="1012"/>
    </row>
    <row r="28" spans="1:60" s="379" customFormat="1" ht="11.2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117"/>
      <c r="AJ28" s="1118"/>
      <c r="AK28" s="1119"/>
      <c r="AL28" s="1117"/>
      <c r="AM28" s="1118"/>
      <c r="AN28" s="1118"/>
      <c r="AO28" s="1118"/>
      <c r="AP28" s="1119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25" customHeight="1">
      <c r="A29" s="1122">
        <f>SUM(A31:G50)+SUM('INS-TANK-A (3)'!A19:G34)</f>
        <v>1817943014.7900002</v>
      </c>
      <c r="B29" s="1123"/>
      <c r="C29" s="1123"/>
      <c r="D29" s="1123"/>
      <c r="E29" s="1123"/>
      <c r="F29" s="1123"/>
      <c r="G29" s="1124"/>
      <c r="H29" s="1128"/>
      <c r="I29" s="1129"/>
      <c r="J29" s="1129"/>
      <c r="K29" s="1129"/>
      <c r="L29" s="1129"/>
      <c r="M29" s="1129"/>
      <c r="N29" s="1130"/>
      <c r="O29" s="1053"/>
      <c r="P29" s="1054"/>
      <c r="Q29" s="1054"/>
      <c r="R29" s="1054"/>
      <c r="S29" s="1054"/>
      <c r="T29" s="1054"/>
      <c r="U29" s="1055"/>
      <c r="V29" s="1059"/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/>
      <c r="AG29" s="1102"/>
      <c r="AH29" s="1103"/>
      <c r="AI29" s="1039"/>
      <c r="AJ29" s="1040"/>
      <c r="AK29" s="1041"/>
      <c r="AL29" s="1045" t="s">
        <v>352</v>
      </c>
      <c r="AM29" s="1046"/>
      <c r="AN29" s="1046"/>
      <c r="AO29" s="1046"/>
      <c r="AP29" s="1047"/>
      <c r="AQ29" s="1134" t="s">
        <v>939</v>
      </c>
      <c r="AR29" s="1135"/>
      <c r="AS29" s="1135"/>
      <c r="AT29" s="1135"/>
      <c r="AU29" s="1135"/>
      <c r="AV29" s="1135"/>
      <c r="AW29" s="1135"/>
      <c r="AX29" s="1135"/>
      <c r="AY29" s="1135"/>
      <c r="AZ29" s="1135"/>
      <c r="BA29" s="1135"/>
      <c r="BB29" s="1135"/>
      <c r="BC29" s="1135"/>
      <c r="BD29" s="1135"/>
      <c r="BE29" s="1135"/>
      <c r="BF29" s="1136"/>
      <c r="BG29" s="1140">
        <v>3.2</v>
      </c>
      <c r="BH29" s="1141"/>
    </row>
    <row r="30" spans="1:60" ht="11.25" customHeight="1">
      <c r="A30" s="1125"/>
      <c r="B30" s="1126"/>
      <c r="C30" s="1126"/>
      <c r="D30" s="1126"/>
      <c r="E30" s="1126"/>
      <c r="F30" s="1126"/>
      <c r="G30" s="1127"/>
      <c r="H30" s="1131"/>
      <c r="I30" s="1132"/>
      <c r="J30" s="1132"/>
      <c r="K30" s="1132"/>
      <c r="L30" s="1132"/>
      <c r="M30" s="1132"/>
      <c r="N30" s="1133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37"/>
      <c r="AR30" s="1138"/>
      <c r="AS30" s="1138"/>
      <c r="AT30" s="1138"/>
      <c r="AU30" s="1138"/>
      <c r="AV30" s="1138"/>
      <c r="AW30" s="1138"/>
      <c r="AX30" s="1138"/>
      <c r="AY30" s="1138"/>
      <c r="AZ30" s="1138"/>
      <c r="BA30" s="1138"/>
      <c r="BB30" s="1138"/>
      <c r="BC30" s="1138"/>
      <c r="BD30" s="1138"/>
      <c r="BE30" s="1138"/>
      <c r="BF30" s="1139"/>
      <c r="BG30" s="1142"/>
      <c r="BH30" s="1143"/>
    </row>
    <row r="31" spans="1:60" ht="11.65" customHeight="1">
      <c r="A31" s="1021">
        <f t="shared" ref="A31" si="0">H31*AF31</f>
        <v>37527235.200000003</v>
      </c>
      <c r="B31" s="1022"/>
      <c r="C31" s="1022"/>
      <c r="D31" s="1022"/>
      <c r="E31" s="1022"/>
      <c r="F31" s="1022"/>
      <c r="G31" s="1023"/>
      <c r="H31" s="1051">
        <f>1.806*O31</f>
        <v>469090.44</v>
      </c>
      <c r="I31" s="1022"/>
      <c r="J31" s="1022"/>
      <c r="K31" s="1022"/>
      <c r="L31" s="1022"/>
      <c r="M31" s="1022"/>
      <c r="N31" s="1023"/>
      <c r="O31" s="1053">
        <v>259740</v>
      </c>
      <c r="P31" s="1054"/>
      <c r="Q31" s="1054"/>
      <c r="R31" s="1054"/>
      <c r="S31" s="1054"/>
      <c r="T31" s="1054"/>
      <c r="U31" s="1055"/>
      <c r="V31" s="1059" t="s">
        <v>890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80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13" t="s">
        <v>860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968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 t="shared" ref="A33" si="1">H33*AF33</f>
        <v>125454440.16</v>
      </c>
      <c r="B33" s="1022"/>
      <c r="C33" s="1022"/>
      <c r="D33" s="1022"/>
      <c r="E33" s="1022"/>
      <c r="F33" s="1022"/>
      <c r="G33" s="1023"/>
      <c r="H33" s="1051">
        <f>1.806*O33</f>
        <v>15681805.02</v>
      </c>
      <c r="I33" s="1022"/>
      <c r="J33" s="1022"/>
      <c r="K33" s="1022"/>
      <c r="L33" s="1022"/>
      <c r="M33" s="1022"/>
      <c r="N33" s="1023"/>
      <c r="O33" s="1053">
        <v>8683170</v>
      </c>
      <c r="P33" s="1054"/>
      <c r="Q33" s="1054"/>
      <c r="R33" s="1054"/>
      <c r="S33" s="1054"/>
      <c r="T33" s="1054"/>
      <c r="U33" s="1055"/>
      <c r="V33" s="1059" t="s">
        <v>891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8</v>
      </c>
      <c r="AG33" s="1102"/>
      <c r="AH33" s="1103"/>
      <c r="AI33" s="1039" t="s">
        <v>872</v>
      </c>
      <c r="AJ33" s="1040"/>
      <c r="AK33" s="1041"/>
      <c r="AL33" s="1045"/>
      <c r="AM33" s="1046"/>
      <c r="AN33" s="1046"/>
      <c r="AO33" s="1046"/>
      <c r="AP33" s="1047"/>
      <c r="AQ33" s="1107" t="s">
        <v>861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969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 t="shared" ref="A35" si="2">H35*AF35</f>
        <v>928053012.60000002</v>
      </c>
      <c r="B35" s="1022"/>
      <c r="C35" s="1022"/>
      <c r="D35" s="1022"/>
      <c r="E35" s="1022"/>
      <c r="F35" s="1022"/>
      <c r="G35" s="1023"/>
      <c r="H35" s="1051">
        <f>1.806*O35</f>
        <v>22096500.300000001</v>
      </c>
      <c r="I35" s="1022"/>
      <c r="J35" s="1022"/>
      <c r="K35" s="1022"/>
      <c r="L35" s="1022"/>
      <c r="M35" s="1022"/>
      <c r="N35" s="1023"/>
      <c r="O35" s="1053">
        <v>12235050</v>
      </c>
      <c r="P35" s="1054"/>
      <c r="Q35" s="1054"/>
      <c r="R35" s="1054"/>
      <c r="S35" s="1054"/>
      <c r="T35" s="1054"/>
      <c r="U35" s="1055"/>
      <c r="V35" s="1114" t="s">
        <v>892</v>
      </c>
      <c r="W35" s="1115"/>
      <c r="X35" s="1115"/>
      <c r="Y35" s="1115"/>
      <c r="Z35" s="1115"/>
      <c r="AA35" s="1115"/>
      <c r="AB35" s="1115"/>
      <c r="AC35" s="1115"/>
      <c r="AD35" s="1115"/>
      <c r="AE35" s="1116"/>
      <c r="AF35" s="1101">
        <v>42</v>
      </c>
      <c r="AG35" s="1102"/>
      <c r="AH35" s="1103"/>
      <c r="AI35" s="1039" t="s">
        <v>872</v>
      </c>
      <c r="AJ35" s="1040"/>
      <c r="AK35" s="1041"/>
      <c r="AL35" s="1045"/>
      <c r="AM35" s="1046"/>
      <c r="AN35" s="1046"/>
      <c r="AO35" s="1046"/>
      <c r="AP35" s="1047"/>
      <c r="AQ35" s="1107" t="s">
        <v>862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970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117"/>
      <c r="W36" s="1118"/>
      <c r="X36" s="1118"/>
      <c r="Y36" s="1118"/>
      <c r="Z36" s="1118"/>
      <c r="AA36" s="1118"/>
      <c r="AB36" s="1118"/>
      <c r="AC36" s="1118"/>
      <c r="AD36" s="1118"/>
      <c r="AE36" s="1119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 t="shared" ref="A37" si="3">H37*AF37</f>
        <v>135673691.16</v>
      </c>
      <c r="B37" s="1022"/>
      <c r="C37" s="1022"/>
      <c r="D37" s="1022"/>
      <c r="E37" s="1022"/>
      <c r="F37" s="1022"/>
      <c r="G37" s="1023"/>
      <c r="H37" s="1051">
        <f>1.806*O37</f>
        <v>19381955.879999999</v>
      </c>
      <c r="I37" s="1022"/>
      <c r="J37" s="1022"/>
      <c r="K37" s="1022"/>
      <c r="L37" s="1022"/>
      <c r="M37" s="1022"/>
      <c r="N37" s="1023"/>
      <c r="O37" s="1053">
        <v>10731980</v>
      </c>
      <c r="P37" s="1054"/>
      <c r="Q37" s="1054"/>
      <c r="R37" s="1054"/>
      <c r="S37" s="1054"/>
      <c r="T37" s="1054"/>
      <c r="U37" s="1055"/>
      <c r="V37" s="1059" t="s">
        <v>893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7</v>
      </c>
      <c r="AG37" s="1102"/>
      <c r="AH37" s="1103"/>
      <c r="AI37" s="1039" t="s">
        <v>872</v>
      </c>
      <c r="AJ37" s="1040"/>
      <c r="AK37" s="1041"/>
      <c r="AL37" s="1045"/>
      <c r="AM37" s="1046"/>
      <c r="AN37" s="1046"/>
      <c r="AO37" s="1046"/>
      <c r="AP37" s="1047"/>
      <c r="AQ37" s="1107" t="s">
        <v>863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971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 t="shared" ref="A39" si="4">H39*AF39</f>
        <v>31221225</v>
      </c>
      <c r="B39" s="1022"/>
      <c r="C39" s="1022"/>
      <c r="D39" s="1022"/>
      <c r="E39" s="1022"/>
      <c r="F39" s="1022"/>
      <c r="G39" s="1023"/>
      <c r="H39" s="1051">
        <f>1.806*O39</f>
        <v>24976980</v>
      </c>
      <c r="I39" s="1022"/>
      <c r="J39" s="1022"/>
      <c r="K39" s="1022"/>
      <c r="L39" s="1022"/>
      <c r="M39" s="1022"/>
      <c r="N39" s="1023"/>
      <c r="O39" s="1053">
        <v>13830000</v>
      </c>
      <c r="P39" s="1054"/>
      <c r="Q39" s="1054"/>
      <c r="R39" s="1054"/>
      <c r="S39" s="1054"/>
      <c r="T39" s="1054"/>
      <c r="U39" s="1055"/>
      <c r="V39" s="1059" t="s">
        <v>874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1.25</v>
      </c>
      <c r="AG39" s="1102"/>
      <c r="AH39" s="1103"/>
      <c r="AI39" s="1039" t="s">
        <v>872</v>
      </c>
      <c r="AJ39" s="1040"/>
      <c r="AK39" s="1041"/>
      <c r="AL39" s="1045"/>
      <c r="AM39" s="1046"/>
      <c r="AN39" s="1046"/>
      <c r="AO39" s="1046"/>
      <c r="AP39" s="1047"/>
      <c r="AQ39" s="1107" t="s">
        <v>864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972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 t="shared" ref="A41" si="5">H41*AF41</f>
        <v>207373.95</v>
      </c>
      <c r="B41" s="1022"/>
      <c r="C41" s="1022"/>
      <c r="D41" s="1022"/>
      <c r="E41" s="1022"/>
      <c r="F41" s="1022"/>
      <c r="G41" s="1023"/>
      <c r="H41" s="1051">
        <f>1.806*O41</f>
        <v>27649.86</v>
      </c>
      <c r="I41" s="1022"/>
      <c r="J41" s="1022"/>
      <c r="K41" s="1022"/>
      <c r="L41" s="1022"/>
      <c r="M41" s="1022"/>
      <c r="N41" s="1023"/>
      <c r="O41" s="1053">
        <v>15310</v>
      </c>
      <c r="P41" s="1054"/>
      <c r="Q41" s="1054"/>
      <c r="R41" s="1054"/>
      <c r="S41" s="1054"/>
      <c r="T41" s="1054"/>
      <c r="U41" s="1055"/>
      <c r="V41" s="1059" t="s">
        <v>875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7.5</v>
      </c>
      <c r="AG41" s="1102"/>
      <c r="AH41" s="1103"/>
      <c r="AI41" s="1039" t="s">
        <v>822</v>
      </c>
      <c r="AJ41" s="1040"/>
      <c r="AK41" s="1041"/>
      <c r="AL41" s="1045"/>
      <c r="AM41" s="1046"/>
      <c r="AN41" s="1046"/>
      <c r="AO41" s="1046"/>
      <c r="AP41" s="1047"/>
      <c r="AQ41" s="1107" t="s">
        <v>865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973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 t="shared" ref="A43" si="6">H43*AF43</f>
        <v>10544150.4</v>
      </c>
      <c r="B43" s="1022"/>
      <c r="C43" s="1022"/>
      <c r="D43" s="1022"/>
      <c r="E43" s="1022"/>
      <c r="F43" s="1022"/>
      <c r="G43" s="1023"/>
      <c r="H43" s="1051">
        <f>1.806*O43</f>
        <v>131801.88</v>
      </c>
      <c r="I43" s="1022"/>
      <c r="J43" s="1022"/>
      <c r="K43" s="1022"/>
      <c r="L43" s="1022"/>
      <c r="M43" s="1022"/>
      <c r="N43" s="1023"/>
      <c r="O43" s="1053">
        <v>72980</v>
      </c>
      <c r="P43" s="1054"/>
      <c r="Q43" s="1054"/>
      <c r="R43" s="1054"/>
      <c r="S43" s="1054"/>
      <c r="T43" s="1054"/>
      <c r="U43" s="1055"/>
      <c r="V43" s="1059" t="s">
        <v>876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80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866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974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 t="shared" ref="A45" si="7">H45*AF45</f>
        <v>75912681.600000009</v>
      </c>
      <c r="B45" s="1022"/>
      <c r="C45" s="1022"/>
      <c r="D45" s="1022"/>
      <c r="E45" s="1022"/>
      <c r="F45" s="1022"/>
      <c r="G45" s="1023"/>
      <c r="H45" s="1051">
        <f>1.806*O45</f>
        <v>158151.42000000001</v>
      </c>
      <c r="I45" s="1022"/>
      <c r="J45" s="1022"/>
      <c r="K45" s="1022"/>
      <c r="L45" s="1022"/>
      <c r="M45" s="1022"/>
      <c r="N45" s="1023"/>
      <c r="O45" s="1053">
        <v>87570</v>
      </c>
      <c r="P45" s="1054"/>
      <c r="Q45" s="1054"/>
      <c r="R45" s="1054"/>
      <c r="S45" s="1054"/>
      <c r="T45" s="1054"/>
      <c r="U45" s="1055"/>
      <c r="V45" s="1059" t="s">
        <v>877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480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867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975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 t="shared" ref="A47" si="8">H47*AF47</f>
        <v>5734953</v>
      </c>
      <c r="B47" s="1022"/>
      <c r="C47" s="1022"/>
      <c r="D47" s="1022"/>
      <c r="E47" s="1022"/>
      <c r="F47" s="1022"/>
      <c r="G47" s="1023"/>
      <c r="H47" s="1051">
        <f>1.806*O47</f>
        <v>19775.7</v>
      </c>
      <c r="I47" s="1022"/>
      <c r="J47" s="1022"/>
      <c r="K47" s="1022"/>
      <c r="L47" s="1022"/>
      <c r="M47" s="1022"/>
      <c r="N47" s="1023"/>
      <c r="O47" s="1053">
        <v>10950</v>
      </c>
      <c r="P47" s="1054"/>
      <c r="Q47" s="1054"/>
      <c r="R47" s="1054"/>
      <c r="S47" s="1054"/>
      <c r="T47" s="1054"/>
      <c r="U47" s="1055"/>
      <c r="V47" s="1059" t="s">
        <v>878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290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1127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976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 t="shared" ref="A49" si="9">H49*AF49</f>
        <v>88564795.200000003</v>
      </c>
      <c r="B49" s="1022"/>
      <c r="C49" s="1022"/>
      <c r="D49" s="1022"/>
      <c r="E49" s="1022"/>
      <c r="F49" s="1022"/>
      <c r="G49" s="1023"/>
      <c r="H49" s="1051">
        <f>1.806*O49</f>
        <v>158151.42000000001</v>
      </c>
      <c r="I49" s="1022"/>
      <c r="J49" s="1022"/>
      <c r="K49" s="1022"/>
      <c r="L49" s="1022"/>
      <c r="M49" s="1022"/>
      <c r="N49" s="1023"/>
      <c r="O49" s="1053">
        <v>87570</v>
      </c>
      <c r="P49" s="1054"/>
      <c r="Q49" s="1054"/>
      <c r="R49" s="1054"/>
      <c r="S49" s="1054"/>
      <c r="T49" s="1054"/>
      <c r="U49" s="1055"/>
      <c r="V49" s="1059" t="s">
        <v>877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560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1126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977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F47:AH48"/>
    <mergeCell ref="AI47:AK4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AQ49:BF50"/>
    <mergeCell ref="BG49:BH50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BG27:BH28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 t="shared" ref="A19" si="0">H19*AF19</f>
        <v>5734953</v>
      </c>
      <c r="B19" s="1022"/>
      <c r="C19" s="1022"/>
      <c r="D19" s="1022"/>
      <c r="E19" s="1022"/>
      <c r="F19" s="1022"/>
      <c r="G19" s="1023"/>
      <c r="H19" s="1051">
        <f>1.806*O19</f>
        <v>19775.7</v>
      </c>
      <c r="I19" s="1022"/>
      <c r="J19" s="1022"/>
      <c r="K19" s="1022"/>
      <c r="L19" s="1022"/>
      <c r="M19" s="1022"/>
      <c r="N19" s="1023"/>
      <c r="O19" s="1053">
        <v>10950</v>
      </c>
      <c r="P19" s="1054"/>
      <c r="Q19" s="1054"/>
      <c r="R19" s="1054"/>
      <c r="S19" s="1054"/>
      <c r="T19" s="1054"/>
      <c r="U19" s="1055"/>
      <c r="V19" s="1059" t="s">
        <v>878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290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868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978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 t="shared" ref="A21" si="1">H21*AF21</f>
        <v>31971618</v>
      </c>
      <c r="B21" s="1022"/>
      <c r="C21" s="1022"/>
      <c r="D21" s="1022"/>
      <c r="E21" s="1022"/>
      <c r="F21" s="1022"/>
      <c r="G21" s="1023"/>
      <c r="H21" s="1051">
        <f>1.806*O21</f>
        <v>30449.16</v>
      </c>
      <c r="I21" s="1022"/>
      <c r="J21" s="1022"/>
      <c r="K21" s="1022"/>
      <c r="L21" s="1022"/>
      <c r="M21" s="1022"/>
      <c r="N21" s="1023"/>
      <c r="O21" s="1053">
        <v>16860</v>
      </c>
      <c r="P21" s="1054"/>
      <c r="Q21" s="1054"/>
      <c r="R21" s="1054"/>
      <c r="S21" s="1054"/>
      <c r="T21" s="1054"/>
      <c r="U21" s="1055"/>
      <c r="V21" s="1059" t="s">
        <v>879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1050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1125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979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 t="shared" ref="A23" si="2">H23*AF23</f>
        <v>2178758.4</v>
      </c>
      <c r="B23" s="1022"/>
      <c r="C23" s="1022"/>
      <c r="D23" s="1022"/>
      <c r="E23" s="1022"/>
      <c r="F23" s="1022"/>
      <c r="G23" s="1023"/>
      <c r="H23" s="1051">
        <f>1.806*O23</f>
        <v>3756.48</v>
      </c>
      <c r="I23" s="1022"/>
      <c r="J23" s="1022"/>
      <c r="K23" s="1022"/>
      <c r="L23" s="1022"/>
      <c r="M23" s="1022"/>
      <c r="N23" s="1023"/>
      <c r="O23" s="1053">
        <v>2080</v>
      </c>
      <c r="P23" s="1054"/>
      <c r="Q23" s="1054"/>
      <c r="R23" s="1054"/>
      <c r="S23" s="1054"/>
      <c r="T23" s="1054"/>
      <c r="U23" s="1055"/>
      <c r="V23" s="1059" t="s">
        <v>880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580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870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980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 t="shared" ref="A25" si="3">H25*AF25</f>
        <v>45866620.800000004</v>
      </c>
      <c r="B25" s="1022"/>
      <c r="C25" s="1022"/>
      <c r="D25" s="1022"/>
      <c r="E25" s="1022"/>
      <c r="F25" s="1022"/>
      <c r="G25" s="1023"/>
      <c r="H25" s="1051">
        <f>1.806*O25</f>
        <v>95555.46</v>
      </c>
      <c r="I25" s="1022"/>
      <c r="J25" s="1022"/>
      <c r="K25" s="1022"/>
      <c r="L25" s="1022"/>
      <c r="M25" s="1022"/>
      <c r="N25" s="1023"/>
      <c r="O25" s="1053">
        <v>52910</v>
      </c>
      <c r="P25" s="1054"/>
      <c r="Q25" s="1054"/>
      <c r="R25" s="1054"/>
      <c r="S25" s="1054"/>
      <c r="T25" s="1054"/>
      <c r="U25" s="1055"/>
      <c r="V25" s="1059" t="s">
        <v>881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480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871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981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s="379" customFormat="1" ht="11.25" customHeight="1">
      <c r="A27" s="1021">
        <f>H27*AF27</f>
        <v>11832912</v>
      </c>
      <c r="B27" s="1022"/>
      <c r="C27" s="1022"/>
      <c r="D27" s="1022"/>
      <c r="E27" s="1022"/>
      <c r="F27" s="1022"/>
      <c r="G27" s="1023"/>
      <c r="H27" s="1051">
        <f>1.806*O27</f>
        <v>24651.9</v>
      </c>
      <c r="I27" s="1022"/>
      <c r="J27" s="1022"/>
      <c r="K27" s="1022"/>
      <c r="L27" s="1022"/>
      <c r="M27" s="1022"/>
      <c r="N27" s="1023"/>
      <c r="O27" s="1053">
        <v>13650</v>
      </c>
      <c r="P27" s="1054"/>
      <c r="Q27" s="1054"/>
      <c r="R27" s="1054"/>
      <c r="S27" s="1054"/>
      <c r="T27" s="1054"/>
      <c r="U27" s="1055"/>
      <c r="V27" s="1114" t="s">
        <v>887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480</v>
      </c>
      <c r="AG27" s="1102"/>
      <c r="AH27" s="1103"/>
      <c r="AI27" s="1120" t="s">
        <v>873</v>
      </c>
      <c r="AJ27" s="1115"/>
      <c r="AK27" s="1116"/>
      <c r="AL27" s="1121"/>
      <c r="AM27" s="1115"/>
      <c r="AN27" s="1115"/>
      <c r="AO27" s="1115"/>
      <c r="AP27" s="1116"/>
      <c r="AQ27" s="1107" t="s">
        <v>883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982</v>
      </c>
      <c r="BH27" s="1012"/>
    </row>
    <row r="28" spans="1:60" s="379" customFormat="1" ht="11.2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117"/>
      <c r="AJ28" s="1118"/>
      <c r="AK28" s="1119"/>
      <c r="AL28" s="1117"/>
      <c r="AM28" s="1118"/>
      <c r="AN28" s="1118"/>
      <c r="AO28" s="1118"/>
      <c r="AP28" s="1119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25" customHeight="1">
      <c r="A29" s="1021">
        <f>H29*AF29</f>
        <v>252840000</v>
      </c>
      <c r="B29" s="1022"/>
      <c r="C29" s="1022"/>
      <c r="D29" s="1022"/>
      <c r="E29" s="1022"/>
      <c r="F29" s="1022"/>
      <c r="G29" s="1023"/>
      <c r="H29" s="1051">
        <f>1.806*O29</f>
        <v>451500</v>
      </c>
      <c r="I29" s="1022"/>
      <c r="J29" s="1022"/>
      <c r="K29" s="1022"/>
      <c r="L29" s="1022"/>
      <c r="M29" s="1022"/>
      <c r="N29" s="1023"/>
      <c r="O29" s="1144">
        <v>250000</v>
      </c>
      <c r="P29" s="1145"/>
      <c r="Q29" s="1145"/>
      <c r="R29" s="1145"/>
      <c r="S29" s="1145"/>
      <c r="T29" s="1145"/>
      <c r="U29" s="1146"/>
      <c r="V29" s="1059" t="s">
        <v>898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560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1124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983</v>
      </c>
      <c r="BH29" s="1012"/>
    </row>
    <row r="30" spans="1:60" ht="11.2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147"/>
      <c r="P30" s="1148"/>
      <c r="Q30" s="1148"/>
      <c r="R30" s="1148"/>
      <c r="S30" s="1148"/>
      <c r="T30" s="1148"/>
      <c r="U30" s="1149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20687224.32</v>
      </c>
      <c r="B31" s="1022"/>
      <c r="C31" s="1022"/>
      <c r="D31" s="1022"/>
      <c r="E31" s="1022"/>
      <c r="F31" s="1022"/>
      <c r="G31" s="1023"/>
      <c r="H31" s="1051">
        <f>1.806*O31</f>
        <v>21960.959999999999</v>
      </c>
      <c r="I31" s="1022"/>
      <c r="J31" s="1022"/>
      <c r="K31" s="1022"/>
      <c r="L31" s="1022"/>
      <c r="M31" s="1022"/>
      <c r="N31" s="1023"/>
      <c r="O31" s="1053">
        <v>12160</v>
      </c>
      <c r="P31" s="1054"/>
      <c r="Q31" s="1054"/>
      <c r="R31" s="1054"/>
      <c r="S31" s="1054"/>
      <c r="T31" s="1054"/>
      <c r="U31" s="1055"/>
      <c r="V31" s="1059" t="s">
        <v>888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942</v>
      </c>
      <c r="AG31" s="1102"/>
      <c r="AH31" s="1103"/>
      <c r="AI31" s="1039" t="s">
        <v>897</v>
      </c>
      <c r="AJ31" s="1040"/>
      <c r="AK31" s="1041"/>
      <c r="AL31" s="1045"/>
      <c r="AM31" s="1046"/>
      <c r="AN31" s="1046"/>
      <c r="AO31" s="1046"/>
      <c r="AP31" s="1047"/>
      <c r="AQ31" s="1107" t="s">
        <v>884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984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7937370</v>
      </c>
      <c r="B33" s="1022"/>
      <c r="C33" s="1022"/>
      <c r="D33" s="1022"/>
      <c r="E33" s="1022"/>
      <c r="F33" s="1022"/>
      <c r="G33" s="1023"/>
      <c r="H33" s="1051">
        <f>1.806*O33</f>
        <v>5291.58</v>
      </c>
      <c r="I33" s="1022"/>
      <c r="J33" s="1022"/>
      <c r="K33" s="1022"/>
      <c r="L33" s="1022"/>
      <c r="M33" s="1022"/>
      <c r="N33" s="1023"/>
      <c r="O33" s="1053">
        <v>2930</v>
      </c>
      <c r="P33" s="1054"/>
      <c r="Q33" s="1054"/>
      <c r="R33" s="1054"/>
      <c r="S33" s="1054"/>
      <c r="T33" s="1054"/>
      <c r="U33" s="1055"/>
      <c r="V33" s="1059" t="s">
        <v>889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1500</v>
      </c>
      <c r="AG33" s="1102"/>
      <c r="AH33" s="1103"/>
      <c r="AI33" s="1039" t="s">
        <v>886</v>
      </c>
      <c r="AJ33" s="1040"/>
      <c r="AK33" s="1041"/>
      <c r="AL33" s="1045"/>
      <c r="AM33" s="1046"/>
      <c r="AN33" s="1046"/>
      <c r="AO33" s="1046"/>
      <c r="AP33" s="1047"/>
      <c r="AQ33" s="1107" t="s">
        <v>885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985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25" customHeight="1">
      <c r="A35" s="1122">
        <f>SUM(A37:G50)+SUM('INS-TANK-A (4)'!A19:G40)</f>
        <v>152376720.55199999</v>
      </c>
      <c r="B35" s="1123"/>
      <c r="C35" s="1123"/>
      <c r="D35" s="1123"/>
      <c r="E35" s="1123"/>
      <c r="F35" s="1123"/>
      <c r="G35" s="1124"/>
      <c r="H35" s="1128"/>
      <c r="I35" s="1129"/>
      <c r="J35" s="1129"/>
      <c r="K35" s="1129"/>
      <c r="L35" s="1129"/>
      <c r="M35" s="1129"/>
      <c r="N35" s="1130"/>
      <c r="O35" s="1053"/>
      <c r="P35" s="1054"/>
      <c r="Q35" s="1054"/>
      <c r="R35" s="1054"/>
      <c r="S35" s="1054"/>
      <c r="T35" s="1054"/>
      <c r="U35" s="1055"/>
      <c r="V35" s="1059"/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/>
      <c r="AG35" s="1102"/>
      <c r="AH35" s="1103"/>
      <c r="AI35" s="1039"/>
      <c r="AJ35" s="1040"/>
      <c r="AK35" s="1041"/>
      <c r="AL35" s="1045" t="s">
        <v>346</v>
      </c>
      <c r="AM35" s="1046"/>
      <c r="AN35" s="1046"/>
      <c r="AO35" s="1046"/>
      <c r="AP35" s="1047"/>
      <c r="AQ35" s="1134" t="s">
        <v>940</v>
      </c>
      <c r="AR35" s="1135"/>
      <c r="AS35" s="1135"/>
      <c r="AT35" s="1135"/>
      <c r="AU35" s="1135"/>
      <c r="AV35" s="1135"/>
      <c r="AW35" s="1135"/>
      <c r="AX35" s="1135"/>
      <c r="AY35" s="1135"/>
      <c r="AZ35" s="1135"/>
      <c r="BA35" s="1135"/>
      <c r="BB35" s="1135"/>
      <c r="BC35" s="1135"/>
      <c r="BD35" s="1135"/>
      <c r="BE35" s="1135"/>
      <c r="BF35" s="1136"/>
      <c r="BG35" s="1140">
        <v>3.3</v>
      </c>
      <c r="BH35" s="1141"/>
    </row>
    <row r="36" spans="1:60" ht="11.25" customHeight="1">
      <c r="A36" s="1125"/>
      <c r="B36" s="1126"/>
      <c r="C36" s="1126"/>
      <c r="D36" s="1126"/>
      <c r="E36" s="1126"/>
      <c r="F36" s="1126"/>
      <c r="G36" s="1127"/>
      <c r="H36" s="1131"/>
      <c r="I36" s="1132"/>
      <c r="J36" s="1132"/>
      <c r="K36" s="1132"/>
      <c r="L36" s="1132"/>
      <c r="M36" s="1132"/>
      <c r="N36" s="1133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37"/>
      <c r="AR36" s="1138"/>
      <c r="AS36" s="1138"/>
      <c r="AT36" s="1138"/>
      <c r="AU36" s="1138"/>
      <c r="AV36" s="1138"/>
      <c r="AW36" s="1138"/>
      <c r="AX36" s="1138"/>
      <c r="AY36" s="1138"/>
      <c r="AZ36" s="1138"/>
      <c r="BA36" s="1138"/>
      <c r="BB36" s="1138"/>
      <c r="BC36" s="1138"/>
      <c r="BD36" s="1138"/>
      <c r="BE36" s="1138"/>
      <c r="BF36" s="1139"/>
      <c r="BG36" s="1142"/>
      <c r="BH36" s="1143"/>
    </row>
    <row r="37" spans="1:60" ht="11.65" customHeight="1">
      <c r="A37" s="1021">
        <f t="shared" ref="A37" si="4">H37*AF37</f>
        <v>2345452.2000000002</v>
      </c>
      <c r="B37" s="1022"/>
      <c r="C37" s="1022"/>
      <c r="D37" s="1022"/>
      <c r="E37" s="1022"/>
      <c r="F37" s="1022"/>
      <c r="G37" s="1023"/>
      <c r="H37" s="1051">
        <f>1.806*O37</f>
        <v>469090.44</v>
      </c>
      <c r="I37" s="1022"/>
      <c r="J37" s="1022"/>
      <c r="K37" s="1022"/>
      <c r="L37" s="1022"/>
      <c r="M37" s="1022"/>
      <c r="N37" s="1023"/>
      <c r="O37" s="1053">
        <v>259740</v>
      </c>
      <c r="P37" s="1054"/>
      <c r="Q37" s="1054"/>
      <c r="R37" s="1054"/>
      <c r="S37" s="1054"/>
      <c r="T37" s="1054"/>
      <c r="U37" s="1055"/>
      <c r="V37" s="1059" t="s">
        <v>890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5</v>
      </c>
      <c r="AG37" s="1102"/>
      <c r="AH37" s="1103"/>
      <c r="AI37" s="1039" t="s">
        <v>872</v>
      </c>
      <c r="AJ37" s="1040"/>
      <c r="AK37" s="1041"/>
      <c r="AL37" s="1045"/>
      <c r="AM37" s="1046"/>
      <c r="AN37" s="1046"/>
      <c r="AO37" s="1046"/>
      <c r="AP37" s="1047"/>
      <c r="AQ37" s="1107" t="s">
        <v>860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986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 t="shared" ref="A39" si="5">H39*AF39</f>
        <v>9409083.0120000001</v>
      </c>
      <c r="B39" s="1022"/>
      <c r="C39" s="1022"/>
      <c r="D39" s="1022"/>
      <c r="E39" s="1022"/>
      <c r="F39" s="1022"/>
      <c r="G39" s="1023"/>
      <c r="H39" s="1051">
        <f>1.806*O39</f>
        <v>15681805.02</v>
      </c>
      <c r="I39" s="1022"/>
      <c r="J39" s="1022"/>
      <c r="K39" s="1022"/>
      <c r="L39" s="1022"/>
      <c r="M39" s="1022"/>
      <c r="N39" s="1023"/>
      <c r="O39" s="1053">
        <v>8683170</v>
      </c>
      <c r="P39" s="1054"/>
      <c r="Q39" s="1054"/>
      <c r="R39" s="1054"/>
      <c r="S39" s="1054"/>
      <c r="T39" s="1054"/>
      <c r="U39" s="1055"/>
      <c r="V39" s="1059" t="s">
        <v>891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0.6</v>
      </c>
      <c r="AG39" s="1102"/>
      <c r="AH39" s="1103"/>
      <c r="AI39" s="1039" t="s">
        <v>872</v>
      </c>
      <c r="AJ39" s="1040"/>
      <c r="AK39" s="1041"/>
      <c r="AL39" s="1045"/>
      <c r="AM39" s="1046"/>
      <c r="AN39" s="1046"/>
      <c r="AO39" s="1046"/>
      <c r="AP39" s="1047"/>
      <c r="AQ39" s="1107" t="s">
        <v>861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987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 t="shared" ref="A41" si="6">H41*AF41</f>
        <v>44193000.600000001</v>
      </c>
      <c r="B41" s="1022"/>
      <c r="C41" s="1022"/>
      <c r="D41" s="1022"/>
      <c r="E41" s="1022"/>
      <c r="F41" s="1022"/>
      <c r="G41" s="1023"/>
      <c r="H41" s="1051">
        <f>1.806*O41</f>
        <v>22096500.300000001</v>
      </c>
      <c r="I41" s="1022"/>
      <c r="J41" s="1022"/>
      <c r="K41" s="1022"/>
      <c r="L41" s="1022"/>
      <c r="M41" s="1022"/>
      <c r="N41" s="1023"/>
      <c r="O41" s="1053">
        <v>12235050</v>
      </c>
      <c r="P41" s="1054"/>
      <c r="Q41" s="1054"/>
      <c r="R41" s="1054"/>
      <c r="S41" s="1054"/>
      <c r="T41" s="1054"/>
      <c r="U41" s="1055"/>
      <c r="V41" s="1114" t="s">
        <v>892</v>
      </c>
      <c r="W41" s="1115"/>
      <c r="X41" s="1115"/>
      <c r="Y41" s="1115"/>
      <c r="Z41" s="1115"/>
      <c r="AA41" s="1115"/>
      <c r="AB41" s="1115"/>
      <c r="AC41" s="1115"/>
      <c r="AD41" s="1115"/>
      <c r="AE41" s="1116"/>
      <c r="AF41" s="1101">
        <v>2</v>
      </c>
      <c r="AG41" s="1102"/>
      <c r="AH41" s="1103"/>
      <c r="AI41" s="1039" t="s">
        <v>872</v>
      </c>
      <c r="AJ41" s="1040"/>
      <c r="AK41" s="1041"/>
      <c r="AL41" s="1045"/>
      <c r="AM41" s="1046"/>
      <c r="AN41" s="1046"/>
      <c r="AO41" s="1046"/>
      <c r="AP41" s="1047"/>
      <c r="AQ41" s="1107" t="s">
        <v>862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988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117"/>
      <c r="W42" s="1118"/>
      <c r="X42" s="1118"/>
      <c r="Y42" s="1118"/>
      <c r="Z42" s="1118"/>
      <c r="AA42" s="1118"/>
      <c r="AB42" s="1118"/>
      <c r="AC42" s="1118"/>
      <c r="AD42" s="1118"/>
      <c r="AE42" s="1119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 t="shared" ref="A43" si="7">H43*AF43</f>
        <v>9690977.9399999995</v>
      </c>
      <c r="B43" s="1022"/>
      <c r="C43" s="1022"/>
      <c r="D43" s="1022"/>
      <c r="E43" s="1022"/>
      <c r="F43" s="1022"/>
      <c r="G43" s="1023"/>
      <c r="H43" s="1051">
        <f>1.806*O43</f>
        <v>19381955.879999999</v>
      </c>
      <c r="I43" s="1022"/>
      <c r="J43" s="1022"/>
      <c r="K43" s="1022"/>
      <c r="L43" s="1022"/>
      <c r="M43" s="1022"/>
      <c r="N43" s="1023"/>
      <c r="O43" s="1053">
        <v>10731980</v>
      </c>
      <c r="P43" s="1054"/>
      <c r="Q43" s="1054"/>
      <c r="R43" s="1054"/>
      <c r="S43" s="1054"/>
      <c r="T43" s="1054"/>
      <c r="U43" s="1055"/>
      <c r="V43" s="1059" t="s">
        <v>893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0.5</v>
      </c>
      <c r="AG43" s="1102"/>
      <c r="AH43" s="1103"/>
      <c r="AI43" s="1039" t="s">
        <v>872</v>
      </c>
      <c r="AJ43" s="1040"/>
      <c r="AK43" s="1041"/>
      <c r="AL43" s="1045"/>
      <c r="AM43" s="1046"/>
      <c r="AN43" s="1046"/>
      <c r="AO43" s="1046"/>
      <c r="AP43" s="1047"/>
      <c r="AQ43" s="1107" t="s">
        <v>863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989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 t="shared" ref="A45" si="8">H45*AF45</f>
        <v>2497698</v>
      </c>
      <c r="B45" s="1022"/>
      <c r="C45" s="1022"/>
      <c r="D45" s="1022"/>
      <c r="E45" s="1022"/>
      <c r="F45" s="1022"/>
      <c r="G45" s="1023"/>
      <c r="H45" s="1051">
        <f>1.806*O45</f>
        <v>24976980</v>
      </c>
      <c r="I45" s="1022"/>
      <c r="J45" s="1022"/>
      <c r="K45" s="1022"/>
      <c r="L45" s="1022"/>
      <c r="M45" s="1022"/>
      <c r="N45" s="1023"/>
      <c r="O45" s="1053">
        <v>13830000</v>
      </c>
      <c r="P45" s="1054"/>
      <c r="Q45" s="1054"/>
      <c r="R45" s="1054"/>
      <c r="S45" s="1054"/>
      <c r="T45" s="1054"/>
      <c r="U45" s="1055"/>
      <c r="V45" s="1059" t="s">
        <v>874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0.1</v>
      </c>
      <c r="AG45" s="1102"/>
      <c r="AH45" s="1103"/>
      <c r="AI45" s="1039" t="s">
        <v>872</v>
      </c>
      <c r="AJ45" s="1040"/>
      <c r="AK45" s="1041"/>
      <c r="AL45" s="1045"/>
      <c r="AM45" s="1046"/>
      <c r="AN45" s="1046"/>
      <c r="AO45" s="1046"/>
      <c r="AP45" s="1047"/>
      <c r="AQ45" s="1107" t="s">
        <v>864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990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 t="shared" ref="A47" si="9">H47*AF47</f>
        <v>11059944</v>
      </c>
      <c r="B47" s="1022"/>
      <c r="C47" s="1022"/>
      <c r="D47" s="1022"/>
      <c r="E47" s="1022"/>
      <c r="F47" s="1022"/>
      <c r="G47" s="1023"/>
      <c r="H47" s="1051">
        <f>1.806*O47</f>
        <v>27649.86</v>
      </c>
      <c r="I47" s="1022"/>
      <c r="J47" s="1022"/>
      <c r="K47" s="1022"/>
      <c r="L47" s="1022"/>
      <c r="M47" s="1022"/>
      <c r="N47" s="1023"/>
      <c r="O47" s="1053">
        <v>15310</v>
      </c>
      <c r="P47" s="1054"/>
      <c r="Q47" s="1054"/>
      <c r="R47" s="1054"/>
      <c r="S47" s="1054"/>
      <c r="T47" s="1054"/>
      <c r="U47" s="1055"/>
      <c r="V47" s="1059" t="s">
        <v>875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400</v>
      </c>
      <c r="AG47" s="1102"/>
      <c r="AH47" s="1103"/>
      <c r="AI47" s="1039" t="s">
        <v>822</v>
      </c>
      <c r="AJ47" s="1040"/>
      <c r="AK47" s="1041"/>
      <c r="AL47" s="1045"/>
      <c r="AM47" s="1046"/>
      <c r="AN47" s="1046"/>
      <c r="AO47" s="1046"/>
      <c r="AP47" s="1047"/>
      <c r="AQ47" s="1107" t="s">
        <v>865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991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 t="shared" ref="A49" si="10">H49*AF49</f>
        <v>922613.16</v>
      </c>
      <c r="B49" s="1022"/>
      <c r="C49" s="1022"/>
      <c r="D49" s="1022"/>
      <c r="E49" s="1022"/>
      <c r="F49" s="1022"/>
      <c r="G49" s="1023"/>
      <c r="H49" s="1051">
        <f>1.806*O49</f>
        <v>131801.88</v>
      </c>
      <c r="I49" s="1022"/>
      <c r="J49" s="1022"/>
      <c r="K49" s="1022"/>
      <c r="L49" s="1022"/>
      <c r="M49" s="1022"/>
      <c r="N49" s="1023"/>
      <c r="O49" s="1053">
        <v>72980</v>
      </c>
      <c r="P49" s="1054"/>
      <c r="Q49" s="1054"/>
      <c r="R49" s="1054"/>
      <c r="S49" s="1054"/>
      <c r="T49" s="1054"/>
      <c r="U49" s="1055"/>
      <c r="V49" s="1059" t="s">
        <v>876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7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866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992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AF47:AH48"/>
    <mergeCell ref="AI47:AK4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AQ49:BF50"/>
    <mergeCell ref="BG49:BH50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Q33:BF34"/>
    <mergeCell ref="BG33:BH34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 t="shared" ref="A19" si="0">H19*AF19</f>
        <v>7907571.0000000009</v>
      </c>
      <c r="B19" s="1022"/>
      <c r="C19" s="1022"/>
      <c r="D19" s="1022"/>
      <c r="E19" s="1022"/>
      <c r="F19" s="1022"/>
      <c r="G19" s="1023"/>
      <c r="H19" s="1051">
        <f>1.806*O19</f>
        <v>158151.42000000001</v>
      </c>
      <c r="I19" s="1022"/>
      <c r="J19" s="1022"/>
      <c r="K19" s="1022"/>
      <c r="L19" s="1022"/>
      <c r="M19" s="1022"/>
      <c r="N19" s="1023"/>
      <c r="O19" s="1053">
        <v>87570</v>
      </c>
      <c r="P19" s="1054"/>
      <c r="Q19" s="1054"/>
      <c r="R19" s="1054"/>
      <c r="S19" s="1054"/>
      <c r="T19" s="1054"/>
      <c r="U19" s="1055"/>
      <c r="V19" s="1059" t="s">
        <v>877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50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867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993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 t="shared" ref="A21" si="1">H21*AF21</f>
        <v>0</v>
      </c>
      <c r="B21" s="1022"/>
      <c r="C21" s="1022"/>
      <c r="D21" s="1022"/>
      <c r="E21" s="1022"/>
      <c r="F21" s="1022"/>
      <c r="G21" s="1023"/>
      <c r="H21" s="1051">
        <f>1.806*O21</f>
        <v>0</v>
      </c>
      <c r="I21" s="1022"/>
      <c r="J21" s="1022"/>
      <c r="K21" s="1022"/>
      <c r="L21" s="1022"/>
      <c r="M21" s="1022"/>
      <c r="N21" s="1023"/>
      <c r="O21" s="1053"/>
      <c r="P21" s="1054"/>
      <c r="Q21" s="1054"/>
      <c r="R21" s="1054"/>
      <c r="S21" s="1054"/>
      <c r="T21" s="1054"/>
      <c r="U21" s="1055"/>
      <c r="V21" s="1059" t="s">
        <v>878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1127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994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 t="shared" ref="A23" si="2">H23*AF23</f>
        <v>7907571.0000000009</v>
      </c>
      <c r="B23" s="1022"/>
      <c r="C23" s="1022"/>
      <c r="D23" s="1022"/>
      <c r="E23" s="1022"/>
      <c r="F23" s="1022"/>
      <c r="G23" s="1023"/>
      <c r="H23" s="1051">
        <f>1.806*O23</f>
        <v>158151.42000000001</v>
      </c>
      <c r="I23" s="1022"/>
      <c r="J23" s="1022"/>
      <c r="K23" s="1022"/>
      <c r="L23" s="1022"/>
      <c r="M23" s="1022"/>
      <c r="N23" s="1023"/>
      <c r="O23" s="1053">
        <v>87570</v>
      </c>
      <c r="P23" s="1054"/>
      <c r="Q23" s="1054"/>
      <c r="R23" s="1054"/>
      <c r="S23" s="1054"/>
      <c r="T23" s="1054"/>
      <c r="U23" s="1055"/>
      <c r="V23" s="1059" t="s">
        <v>877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50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1126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995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 t="shared" ref="A25" si="3">H25*AF25</f>
        <v>0</v>
      </c>
      <c r="B25" s="1022"/>
      <c r="C25" s="1022"/>
      <c r="D25" s="1022"/>
      <c r="E25" s="1022"/>
      <c r="F25" s="1022"/>
      <c r="G25" s="1023"/>
      <c r="H25" s="1051">
        <f>1.806*O25</f>
        <v>0</v>
      </c>
      <c r="I25" s="1022"/>
      <c r="J25" s="1022"/>
      <c r="K25" s="1022"/>
      <c r="L25" s="1022"/>
      <c r="M25" s="1022"/>
      <c r="N25" s="1023"/>
      <c r="O25" s="1053"/>
      <c r="P25" s="1054"/>
      <c r="Q25" s="1054"/>
      <c r="R25" s="1054"/>
      <c r="S25" s="1054"/>
      <c r="T25" s="1054"/>
      <c r="U25" s="1055"/>
      <c r="V25" s="1059" t="s">
        <v>878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868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996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 t="shared" ref="A27" si="4">H27*AF27</f>
        <v>3044916</v>
      </c>
      <c r="B27" s="1022"/>
      <c r="C27" s="1022"/>
      <c r="D27" s="1022"/>
      <c r="E27" s="1022"/>
      <c r="F27" s="1022"/>
      <c r="G27" s="1023"/>
      <c r="H27" s="1051">
        <f>1.806*O27</f>
        <v>30449.16</v>
      </c>
      <c r="I27" s="1022"/>
      <c r="J27" s="1022"/>
      <c r="K27" s="1022"/>
      <c r="L27" s="1022"/>
      <c r="M27" s="1022"/>
      <c r="N27" s="1023"/>
      <c r="O27" s="1053">
        <v>16860</v>
      </c>
      <c r="P27" s="1054"/>
      <c r="Q27" s="1054"/>
      <c r="R27" s="1054"/>
      <c r="S27" s="1054"/>
      <c r="T27" s="1054"/>
      <c r="U27" s="1055"/>
      <c r="V27" s="1059" t="s">
        <v>879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100</v>
      </c>
      <c r="AG27" s="1102"/>
      <c r="AH27" s="1103"/>
      <c r="AI27" s="1039" t="s">
        <v>873</v>
      </c>
      <c r="AJ27" s="1040"/>
      <c r="AK27" s="1041"/>
      <c r="AL27" s="1045"/>
      <c r="AM27" s="1046"/>
      <c r="AN27" s="1046"/>
      <c r="AO27" s="1046"/>
      <c r="AP27" s="1047"/>
      <c r="AQ27" s="1107" t="s">
        <v>1125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997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 t="shared" ref="A29" si="5">H29*AF29</f>
        <v>0</v>
      </c>
      <c r="B29" s="1022"/>
      <c r="C29" s="1022"/>
      <c r="D29" s="1022"/>
      <c r="E29" s="1022"/>
      <c r="F29" s="1022"/>
      <c r="G29" s="1023"/>
      <c r="H29" s="1051">
        <f>1.806*O29</f>
        <v>0</v>
      </c>
      <c r="I29" s="1022"/>
      <c r="J29" s="1022"/>
      <c r="K29" s="1022"/>
      <c r="L29" s="1022"/>
      <c r="M29" s="1022"/>
      <c r="N29" s="1023"/>
      <c r="O29" s="1053"/>
      <c r="P29" s="1054"/>
      <c r="Q29" s="1054"/>
      <c r="R29" s="1054"/>
      <c r="S29" s="1054"/>
      <c r="T29" s="1054"/>
      <c r="U29" s="1055"/>
      <c r="V29" s="1059" t="s">
        <v>880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870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998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 t="shared" ref="A31" si="6">H31*AF31</f>
        <v>4777773</v>
      </c>
      <c r="B31" s="1022"/>
      <c r="C31" s="1022"/>
      <c r="D31" s="1022"/>
      <c r="E31" s="1022"/>
      <c r="F31" s="1022"/>
      <c r="G31" s="1023"/>
      <c r="H31" s="1051">
        <f>1.806*O31</f>
        <v>95555.46</v>
      </c>
      <c r="I31" s="1022"/>
      <c r="J31" s="1022"/>
      <c r="K31" s="1022"/>
      <c r="L31" s="1022"/>
      <c r="M31" s="1022"/>
      <c r="N31" s="1023"/>
      <c r="O31" s="1053">
        <v>52910</v>
      </c>
      <c r="P31" s="1054"/>
      <c r="Q31" s="1054"/>
      <c r="R31" s="1054"/>
      <c r="S31" s="1054"/>
      <c r="T31" s="1054"/>
      <c r="U31" s="1055"/>
      <c r="V31" s="1059" t="s">
        <v>881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50</v>
      </c>
      <c r="AG31" s="1102"/>
      <c r="AH31" s="1103"/>
      <c r="AI31" s="1039" t="s">
        <v>873</v>
      </c>
      <c r="AJ31" s="1040"/>
      <c r="AK31" s="1041"/>
      <c r="AL31" s="1045"/>
      <c r="AM31" s="1046"/>
      <c r="AN31" s="1046"/>
      <c r="AO31" s="1046"/>
      <c r="AP31" s="1047"/>
      <c r="AQ31" s="1107" t="s">
        <v>871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999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s="379" customFormat="1" ht="11.25" customHeight="1">
      <c r="A33" s="1021">
        <f>H33*AF33</f>
        <v>1232595</v>
      </c>
      <c r="B33" s="1022"/>
      <c r="C33" s="1022"/>
      <c r="D33" s="1022"/>
      <c r="E33" s="1022"/>
      <c r="F33" s="1022"/>
      <c r="G33" s="1023"/>
      <c r="H33" s="1051">
        <f>1.806*O33</f>
        <v>24651.9</v>
      </c>
      <c r="I33" s="1022"/>
      <c r="J33" s="1022"/>
      <c r="K33" s="1022"/>
      <c r="L33" s="1022"/>
      <c r="M33" s="1022"/>
      <c r="N33" s="1023"/>
      <c r="O33" s="1053">
        <v>13650</v>
      </c>
      <c r="P33" s="1054"/>
      <c r="Q33" s="1054"/>
      <c r="R33" s="1054"/>
      <c r="S33" s="1054"/>
      <c r="T33" s="1054"/>
      <c r="U33" s="1055"/>
      <c r="V33" s="1059" t="s">
        <v>887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50</v>
      </c>
      <c r="AG33" s="1102"/>
      <c r="AH33" s="1103"/>
      <c r="AI33" s="1039" t="s">
        <v>873</v>
      </c>
      <c r="AJ33" s="1040"/>
      <c r="AK33" s="1041"/>
      <c r="AL33" s="1150"/>
      <c r="AM33" s="1151"/>
      <c r="AN33" s="1151"/>
      <c r="AO33" s="1151"/>
      <c r="AP33" s="1152"/>
      <c r="AQ33" s="1107" t="s">
        <v>883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1000</v>
      </c>
      <c r="BH33" s="1012"/>
    </row>
    <row r="34" spans="1:60" s="379" customFormat="1" ht="11.2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153"/>
      <c r="AM34" s="1154"/>
      <c r="AN34" s="1154"/>
      <c r="AO34" s="1154"/>
      <c r="AP34" s="1155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25" customHeight="1">
      <c r="A35" s="1021">
        <f>H35*AF35</f>
        <v>45150000</v>
      </c>
      <c r="B35" s="1022"/>
      <c r="C35" s="1022"/>
      <c r="D35" s="1022"/>
      <c r="E35" s="1022"/>
      <c r="F35" s="1022"/>
      <c r="G35" s="1023"/>
      <c r="H35" s="1051">
        <f>1.806*O35</f>
        <v>903000</v>
      </c>
      <c r="I35" s="1022"/>
      <c r="J35" s="1022"/>
      <c r="K35" s="1022"/>
      <c r="L35" s="1022"/>
      <c r="M35" s="1022"/>
      <c r="N35" s="1023"/>
      <c r="O35" s="1053">
        <v>500000</v>
      </c>
      <c r="P35" s="1054"/>
      <c r="Q35" s="1054"/>
      <c r="R35" s="1054"/>
      <c r="S35" s="1054"/>
      <c r="T35" s="1054"/>
      <c r="U35" s="1055"/>
      <c r="V35" s="1059" t="s">
        <v>898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50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1124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1001</v>
      </c>
      <c r="BH35" s="1012"/>
    </row>
    <row r="36" spans="1:60" ht="11.2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650051.64</v>
      </c>
      <c r="B37" s="1022"/>
      <c r="C37" s="1022"/>
      <c r="D37" s="1022"/>
      <c r="E37" s="1022"/>
      <c r="F37" s="1022"/>
      <c r="G37" s="1023"/>
      <c r="H37" s="1051">
        <f>1.806*O37</f>
        <v>30954.84</v>
      </c>
      <c r="I37" s="1022"/>
      <c r="J37" s="1022"/>
      <c r="K37" s="1022"/>
      <c r="L37" s="1022"/>
      <c r="M37" s="1022"/>
      <c r="N37" s="1023"/>
      <c r="O37" s="1053">
        <v>17140</v>
      </c>
      <c r="P37" s="1054"/>
      <c r="Q37" s="1054"/>
      <c r="R37" s="1054"/>
      <c r="S37" s="1054"/>
      <c r="T37" s="1054"/>
      <c r="U37" s="1055"/>
      <c r="V37" s="1059" t="s">
        <v>901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21</v>
      </c>
      <c r="AG37" s="1102"/>
      <c r="AH37" s="1103"/>
      <c r="AI37" s="1039" t="s">
        <v>897</v>
      </c>
      <c r="AJ37" s="1040"/>
      <c r="AK37" s="1041"/>
      <c r="AL37" s="1045"/>
      <c r="AM37" s="1046"/>
      <c r="AN37" s="1046"/>
      <c r="AO37" s="1046"/>
      <c r="AP37" s="1047"/>
      <c r="AQ37" s="1107" t="s">
        <v>884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1002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1587474</v>
      </c>
      <c r="B39" s="1022"/>
      <c r="C39" s="1022"/>
      <c r="D39" s="1022"/>
      <c r="E39" s="1022"/>
      <c r="F39" s="1022"/>
      <c r="G39" s="1023"/>
      <c r="H39" s="1051">
        <f>1.806*O39</f>
        <v>5291.58</v>
      </c>
      <c r="I39" s="1022"/>
      <c r="J39" s="1022"/>
      <c r="K39" s="1022"/>
      <c r="L39" s="1022"/>
      <c r="M39" s="1022"/>
      <c r="N39" s="1023"/>
      <c r="O39" s="1053">
        <v>2930</v>
      </c>
      <c r="P39" s="1054"/>
      <c r="Q39" s="1054"/>
      <c r="R39" s="1054"/>
      <c r="S39" s="1054"/>
      <c r="T39" s="1054"/>
      <c r="U39" s="1055"/>
      <c r="V39" s="1059" t="s">
        <v>889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300</v>
      </c>
      <c r="AG39" s="1102"/>
      <c r="AH39" s="1103"/>
      <c r="AI39" s="1039" t="s">
        <v>886</v>
      </c>
      <c r="AJ39" s="1040"/>
      <c r="AK39" s="1041"/>
      <c r="AL39" s="1045"/>
      <c r="AM39" s="1046"/>
      <c r="AN39" s="1046"/>
      <c r="AO39" s="1046"/>
      <c r="AP39" s="1047"/>
      <c r="AQ39" s="1107" t="s">
        <v>885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1003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122">
        <f>SUM(A43:G50)+SUM('INS-TANK-A (5)'!A19:G48)</f>
        <v>1213748694.6900001</v>
      </c>
      <c r="B41" s="1123"/>
      <c r="C41" s="1123"/>
      <c r="D41" s="1123"/>
      <c r="E41" s="1123"/>
      <c r="F41" s="1123"/>
      <c r="G41" s="1124"/>
      <c r="H41" s="1128"/>
      <c r="I41" s="1129"/>
      <c r="J41" s="1129"/>
      <c r="K41" s="1129"/>
      <c r="L41" s="1129"/>
      <c r="M41" s="1129"/>
      <c r="N41" s="1130"/>
      <c r="O41" s="1053"/>
      <c r="P41" s="1054"/>
      <c r="Q41" s="1054"/>
      <c r="R41" s="1054"/>
      <c r="S41" s="1054"/>
      <c r="T41" s="1054"/>
      <c r="U41" s="1055"/>
      <c r="V41" s="1059"/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/>
      <c r="AG41" s="1102"/>
      <c r="AH41" s="1103"/>
      <c r="AI41" s="1039"/>
      <c r="AJ41" s="1040"/>
      <c r="AK41" s="1041"/>
      <c r="AL41" s="1045" t="s">
        <v>339</v>
      </c>
      <c r="AM41" s="1046"/>
      <c r="AN41" s="1046"/>
      <c r="AO41" s="1046"/>
      <c r="AP41" s="1047"/>
      <c r="AQ41" s="1134" t="s">
        <v>941</v>
      </c>
      <c r="AR41" s="1135"/>
      <c r="AS41" s="1135"/>
      <c r="AT41" s="1135"/>
      <c r="AU41" s="1135"/>
      <c r="AV41" s="1135"/>
      <c r="AW41" s="1135"/>
      <c r="AX41" s="1135"/>
      <c r="AY41" s="1135"/>
      <c r="AZ41" s="1135"/>
      <c r="BA41" s="1135"/>
      <c r="BB41" s="1135"/>
      <c r="BC41" s="1135"/>
      <c r="BD41" s="1135"/>
      <c r="BE41" s="1135"/>
      <c r="BF41" s="1136"/>
      <c r="BG41" s="1140">
        <v>3.4</v>
      </c>
      <c r="BH41" s="1141"/>
    </row>
    <row r="42" spans="1:60" ht="11.65" customHeight="1">
      <c r="A42" s="1125"/>
      <c r="B42" s="1126"/>
      <c r="C42" s="1126"/>
      <c r="D42" s="1126"/>
      <c r="E42" s="1126"/>
      <c r="F42" s="1126"/>
      <c r="G42" s="1127"/>
      <c r="H42" s="1131"/>
      <c r="I42" s="1132"/>
      <c r="J42" s="1132"/>
      <c r="K42" s="1132"/>
      <c r="L42" s="1132"/>
      <c r="M42" s="1132"/>
      <c r="N42" s="1133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37"/>
      <c r="AR42" s="1138"/>
      <c r="AS42" s="1138"/>
      <c r="AT42" s="1138"/>
      <c r="AU42" s="1138"/>
      <c r="AV42" s="1138"/>
      <c r="AW42" s="1138"/>
      <c r="AX42" s="1138"/>
      <c r="AY42" s="1138"/>
      <c r="AZ42" s="1138"/>
      <c r="BA42" s="1138"/>
      <c r="BB42" s="1138"/>
      <c r="BC42" s="1138"/>
      <c r="BD42" s="1138"/>
      <c r="BE42" s="1138"/>
      <c r="BF42" s="1139"/>
      <c r="BG42" s="1142"/>
      <c r="BH42" s="1143"/>
    </row>
    <row r="43" spans="1:60" ht="11.65" customHeight="1">
      <c r="A43" s="1021">
        <f>H43*AF43</f>
        <v>28145426.399999999</v>
      </c>
      <c r="B43" s="1022"/>
      <c r="C43" s="1022"/>
      <c r="D43" s="1022"/>
      <c r="E43" s="1022"/>
      <c r="F43" s="1022"/>
      <c r="G43" s="1023"/>
      <c r="H43" s="1051">
        <f>1.806*O43</f>
        <v>469090.44</v>
      </c>
      <c r="I43" s="1022"/>
      <c r="J43" s="1022"/>
      <c r="K43" s="1022"/>
      <c r="L43" s="1022"/>
      <c r="M43" s="1022"/>
      <c r="N43" s="1023"/>
      <c r="O43" s="1053">
        <v>259740</v>
      </c>
      <c r="P43" s="1054"/>
      <c r="Q43" s="1054"/>
      <c r="R43" s="1054"/>
      <c r="S43" s="1054"/>
      <c r="T43" s="1054"/>
      <c r="U43" s="1055"/>
      <c r="V43" s="1059" t="s">
        <v>890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60</v>
      </c>
      <c r="AG43" s="1102"/>
      <c r="AH43" s="1103"/>
      <c r="AI43" s="1039" t="s">
        <v>872</v>
      </c>
      <c r="AJ43" s="1040"/>
      <c r="AK43" s="1041"/>
      <c r="AL43" s="1045"/>
      <c r="AM43" s="1046"/>
      <c r="AN43" s="1046"/>
      <c r="AO43" s="1046"/>
      <c r="AP43" s="1047"/>
      <c r="AQ43" s="1107" t="s">
        <v>860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1004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117613537.64999999</v>
      </c>
      <c r="B45" s="1022"/>
      <c r="C45" s="1022"/>
      <c r="D45" s="1022"/>
      <c r="E45" s="1022"/>
      <c r="F45" s="1022"/>
      <c r="G45" s="1023"/>
      <c r="H45" s="1051">
        <f>1.806*O45</f>
        <v>15681805.02</v>
      </c>
      <c r="I45" s="1022"/>
      <c r="J45" s="1022"/>
      <c r="K45" s="1022"/>
      <c r="L45" s="1022"/>
      <c r="M45" s="1022"/>
      <c r="N45" s="1023"/>
      <c r="O45" s="1053">
        <v>8683170</v>
      </c>
      <c r="P45" s="1054"/>
      <c r="Q45" s="1054"/>
      <c r="R45" s="1054"/>
      <c r="S45" s="1054"/>
      <c r="T45" s="1054"/>
      <c r="U45" s="1055"/>
      <c r="V45" s="1059" t="s">
        <v>891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7.5</v>
      </c>
      <c r="AG45" s="1102"/>
      <c r="AH45" s="1103"/>
      <c r="AI45" s="1039" t="s">
        <v>872</v>
      </c>
      <c r="AJ45" s="1040"/>
      <c r="AK45" s="1041"/>
      <c r="AL45" s="1045"/>
      <c r="AM45" s="1046"/>
      <c r="AN45" s="1046"/>
      <c r="AO45" s="1046"/>
      <c r="AP45" s="1047"/>
      <c r="AQ45" s="1107" t="s">
        <v>861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1005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s="379" customFormat="1" ht="11.25" customHeight="1">
      <c r="A47" s="1021">
        <f>H47*AF47</f>
        <v>287254503.90000004</v>
      </c>
      <c r="B47" s="1022"/>
      <c r="C47" s="1022"/>
      <c r="D47" s="1022"/>
      <c r="E47" s="1022"/>
      <c r="F47" s="1022"/>
      <c r="G47" s="1023"/>
      <c r="H47" s="1051">
        <f>1.806*O47</f>
        <v>22096500.300000001</v>
      </c>
      <c r="I47" s="1022"/>
      <c r="J47" s="1022"/>
      <c r="K47" s="1022"/>
      <c r="L47" s="1022"/>
      <c r="M47" s="1022"/>
      <c r="N47" s="1023"/>
      <c r="O47" s="1053">
        <v>12235050</v>
      </c>
      <c r="P47" s="1054"/>
      <c r="Q47" s="1054"/>
      <c r="R47" s="1054"/>
      <c r="S47" s="1054"/>
      <c r="T47" s="1054"/>
      <c r="U47" s="1055"/>
      <c r="V47" s="1114" t="s">
        <v>892</v>
      </c>
      <c r="W47" s="1115"/>
      <c r="X47" s="1115"/>
      <c r="Y47" s="1115"/>
      <c r="Z47" s="1115"/>
      <c r="AA47" s="1115"/>
      <c r="AB47" s="1115"/>
      <c r="AC47" s="1115"/>
      <c r="AD47" s="1115"/>
      <c r="AE47" s="1116"/>
      <c r="AF47" s="1101">
        <v>13</v>
      </c>
      <c r="AG47" s="1102"/>
      <c r="AH47" s="1103"/>
      <c r="AI47" s="1120" t="s">
        <v>872</v>
      </c>
      <c r="AJ47" s="1115"/>
      <c r="AK47" s="1116"/>
      <c r="AL47" s="1121"/>
      <c r="AM47" s="1115"/>
      <c r="AN47" s="1115"/>
      <c r="AO47" s="1115"/>
      <c r="AP47" s="1116"/>
      <c r="AQ47" s="1107" t="s">
        <v>862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1006</v>
      </c>
      <c r="BH47" s="1012"/>
    </row>
    <row r="48" spans="1:60" s="379" customFormat="1" ht="11.2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117"/>
      <c r="W48" s="1118"/>
      <c r="X48" s="1118"/>
      <c r="Y48" s="1118"/>
      <c r="Z48" s="1118"/>
      <c r="AA48" s="1118"/>
      <c r="AB48" s="1118"/>
      <c r="AC48" s="1118"/>
      <c r="AD48" s="1118"/>
      <c r="AE48" s="1119"/>
      <c r="AF48" s="1104"/>
      <c r="AG48" s="1105"/>
      <c r="AH48" s="1106"/>
      <c r="AI48" s="1117"/>
      <c r="AJ48" s="1118"/>
      <c r="AK48" s="1119"/>
      <c r="AL48" s="1117"/>
      <c r="AM48" s="1118"/>
      <c r="AN48" s="1118"/>
      <c r="AO48" s="1118"/>
      <c r="AP48" s="1119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25" customHeight="1">
      <c r="A49" s="1021">
        <f>H49*AF49</f>
        <v>155055647.03999999</v>
      </c>
      <c r="B49" s="1022"/>
      <c r="C49" s="1022"/>
      <c r="D49" s="1022"/>
      <c r="E49" s="1022"/>
      <c r="F49" s="1022"/>
      <c r="G49" s="1023"/>
      <c r="H49" s="1051">
        <f>1.806*O49</f>
        <v>19381955.879999999</v>
      </c>
      <c r="I49" s="1022"/>
      <c r="J49" s="1022"/>
      <c r="K49" s="1022"/>
      <c r="L49" s="1022"/>
      <c r="M49" s="1022"/>
      <c r="N49" s="1023"/>
      <c r="O49" s="1053">
        <v>10731980</v>
      </c>
      <c r="P49" s="1054"/>
      <c r="Q49" s="1054"/>
      <c r="R49" s="1054"/>
      <c r="S49" s="1054"/>
      <c r="T49" s="1054"/>
      <c r="U49" s="1055"/>
      <c r="V49" s="1059" t="s">
        <v>893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8</v>
      </c>
      <c r="AG49" s="1102"/>
      <c r="AH49" s="1103"/>
      <c r="AI49" s="1039" t="s">
        <v>872</v>
      </c>
      <c r="AJ49" s="1040"/>
      <c r="AK49" s="1041"/>
      <c r="AL49" s="1045"/>
      <c r="AM49" s="1046"/>
      <c r="AN49" s="1046"/>
      <c r="AO49" s="1046"/>
      <c r="AP49" s="1047"/>
      <c r="AQ49" s="1107" t="s">
        <v>863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1007</v>
      </c>
      <c r="BH49" s="1012"/>
    </row>
    <row r="50" spans="1:60" ht="11.2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A41:G42"/>
    <mergeCell ref="H41:N42"/>
    <mergeCell ref="O41:U42"/>
    <mergeCell ref="V41:AE42"/>
    <mergeCell ref="AF41:AH42"/>
    <mergeCell ref="AI41:AK42"/>
    <mergeCell ref="AL41:AP42"/>
    <mergeCell ref="AF47:AH48"/>
    <mergeCell ref="AI47:AK48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9:AP40"/>
    <mergeCell ref="AQ39:BF40"/>
    <mergeCell ref="BG39:BH40"/>
    <mergeCell ref="A39:G40"/>
    <mergeCell ref="H39:N40"/>
    <mergeCell ref="O39:U40"/>
    <mergeCell ref="V39:AE40"/>
    <mergeCell ref="AF39:AH40"/>
    <mergeCell ref="AI39:AK40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2" tint="-0.499984740745262"/>
  </sheetPr>
  <dimension ref="A1:BH51"/>
  <sheetViews>
    <sheetView view="pageBreakPreview" topLeftCell="A2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49953960</v>
      </c>
      <c r="B19" s="1022"/>
      <c r="C19" s="1022"/>
      <c r="D19" s="1022"/>
      <c r="E19" s="1022"/>
      <c r="F19" s="1022"/>
      <c r="G19" s="1023"/>
      <c r="H19" s="1051">
        <f>1.806*O19</f>
        <v>24976980</v>
      </c>
      <c r="I19" s="1022"/>
      <c r="J19" s="1022"/>
      <c r="K19" s="1022"/>
      <c r="L19" s="1022"/>
      <c r="M19" s="1022"/>
      <c r="N19" s="1023"/>
      <c r="O19" s="1053">
        <v>13830000</v>
      </c>
      <c r="P19" s="1054"/>
      <c r="Q19" s="1054"/>
      <c r="R19" s="1054"/>
      <c r="S19" s="1054"/>
      <c r="T19" s="1054"/>
      <c r="U19" s="1055"/>
      <c r="V19" s="1059" t="s">
        <v>874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2</v>
      </c>
      <c r="AG19" s="1102"/>
      <c r="AH19" s="1103"/>
      <c r="AI19" s="1039" t="s">
        <v>872</v>
      </c>
      <c r="AJ19" s="1040"/>
      <c r="AK19" s="1041"/>
      <c r="AL19" s="1045"/>
      <c r="AM19" s="1046"/>
      <c r="AN19" s="1046"/>
      <c r="AO19" s="1046"/>
      <c r="AP19" s="1047"/>
      <c r="AQ19" s="1107" t="s">
        <v>864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1008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82949.58</v>
      </c>
      <c r="B21" s="1022"/>
      <c r="C21" s="1022"/>
      <c r="D21" s="1022"/>
      <c r="E21" s="1022"/>
      <c r="F21" s="1022"/>
      <c r="G21" s="1023"/>
      <c r="H21" s="1051">
        <f>1.806*O21</f>
        <v>27649.86</v>
      </c>
      <c r="I21" s="1022"/>
      <c r="J21" s="1022"/>
      <c r="K21" s="1022"/>
      <c r="L21" s="1022"/>
      <c r="M21" s="1022"/>
      <c r="N21" s="1023"/>
      <c r="O21" s="1053">
        <v>15310</v>
      </c>
      <c r="P21" s="1054"/>
      <c r="Q21" s="1054"/>
      <c r="R21" s="1054"/>
      <c r="S21" s="1054"/>
      <c r="T21" s="1054"/>
      <c r="U21" s="1055"/>
      <c r="V21" s="1059" t="s">
        <v>875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3</v>
      </c>
      <c r="AG21" s="1102"/>
      <c r="AH21" s="1103"/>
      <c r="AI21" s="1039" t="s">
        <v>822</v>
      </c>
      <c r="AJ21" s="1040"/>
      <c r="AK21" s="1041"/>
      <c r="AL21" s="1045"/>
      <c r="AM21" s="1046"/>
      <c r="AN21" s="1046"/>
      <c r="AO21" s="1046"/>
      <c r="AP21" s="1047"/>
      <c r="AQ21" s="1107" t="s">
        <v>865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1009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13180188</v>
      </c>
      <c r="B23" s="1022"/>
      <c r="C23" s="1022"/>
      <c r="D23" s="1022"/>
      <c r="E23" s="1022"/>
      <c r="F23" s="1022"/>
      <c r="G23" s="1023"/>
      <c r="H23" s="1051">
        <f>1.806*O23</f>
        <v>131801.88</v>
      </c>
      <c r="I23" s="1022"/>
      <c r="J23" s="1022"/>
      <c r="K23" s="1022"/>
      <c r="L23" s="1022"/>
      <c r="M23" s="1022"/>
      <c r="N23" s="1023"/>
      <c r="O23" s="1053">
        <v>72980</v>
      </c>
      <c r="P23" s="1054"/>
      <c r="Q23" s="1054"/>
      <c r="R23" s="1054"/>
      <c r="S23" s="1054"/>
      <c r="T23" s="1054"/>
      <c r="U23" s="1055"/>
      <c r="V23" s="1059" t="s">
        <v>876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100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866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1010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47445426.000000007</v>
      </c>
      <c r="B25" s="1022"/>
      <c r="C25" s="1022"/>
      <c r="D25" s="1022"/>
      <c r="E25" s="1022"/>
      <c r="F25" s="1022"/>
      <c r="G25" s="1023"/>
      <c r="H25" s="1051">
        <f>1.806*O25</f>
        <v>158151.42000000001</v>
      </c>
      <c r="I25" s="1022"/>
      <c r="J25" s="1022"/>
      <c r="K25" s="1022"/>
      <c r="L25" s="1022"/>
      <c r="M25" s="1022"/>
      <c r="N25" s="1023"/>
      <c r="O25" s="1053">
        <v>87570</v>
      </c>
      <c r="P25" s="1054"/>
      <c r="Q25" s="1054"/>
      <c r="R25" s="1054"/>
      <c r="S25" s="1054"/>
      <c r="T25" s="1054"/>
      <c r="U25" s="1055"/>
      <c r="V25" s="1059" t="s">
        <v>877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300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867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1011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0</v>
      </c>
      <c r="B27" s="1022"/>
      <c r="C27" s="1022"/>
      <c r="D27" s="1022"/>
      <c r="E27" s="1022"/>
      <c r="F27" s="1022"/>
      <c r="G27" s="1023"/>
      <c r="H27" s="1051">
        <f>1.806*O27</f>
        <v>0</v>
      </c>
      <c r="I27" s="1022"/>
      <c r="J27" s="1022"/>
      <c r="K27" s="1022"/>
      <c r="L27" s="1022"/>
      <c r="M27" s="1022"/>
      <c r="N27" s="1023"/>
      <c r="O27" s="1053"/>
      <c r="P27" s="1054"/>
      <c r="Q27" s="1054"/>
      <c r="R27" s="1054"/>
      <c r="S27" s="1054"/>
      <c r="T27" s="1054"/>
      <c r="U27" s="1055"/>
      <c r="V27" s="1059" t="s">
        <v>878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0</v>
      </c>
      <c r="AG27" s="1102"/>
      <c r="AH27" s="1103"/>
      <c r="AI27" s="1039" t="s">
        <v>873</v>
      </c>
      <c r="AJ27" s="1040"/>
      <c r="AK27" s="1041"/>
      <c r="AL27" s="1045"/>
      <c r="AM27" s="1046"/>
      <c r="AN27" s="1046"/>
      <c r="AO27" s="1046"/>
      <c r="AP27" s="1047"/>
      <c r="AQ27" s="1107" t="s">
        <v>1127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1012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47445426.000000007</v>
      </c>
      <c r="B29" s="1022"/>
      <c r="C29" s="1022"/>
      <c r="D29" s="1022"/>
      <c r="E29" s="1022"/>
      <c r="F29" s="1022"/>
      <c r="G29" s="1023"/>
      <c r="H29" s="1051">
        <f>1.806*O29</f>
        <v>158151.42000000001</v>
      </c>
      <c r="I29" s="1022"/>
      <c r="J29" s="1022"/>
      <c r="K29" s="1022"/>
      <c r="L29" s="1022"/>
      <c r="M29" s="1022"/>
      <c r="N29" s="1023"/>
      <c r="O29" s="1053">
        <v>87570</v>
      </c>
      <c r="P29" s="1054"/>
      <c r="Q29" s="1054"/>
      <c r="R29" s="1054"/>
      <c r="S29" s="1054"/>
      <c r="T29" s="1054"/>
      <c r="U29" s="1055"/>
      <c r="V29" s="1059" t="s">
        <v>877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300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1126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1013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0</v>
      </c>
      <c r="B31" s="1022"/>
      <c r="C31" s="1022"/>
      <c r="D31" s="1022"/>
      <c r="E31" s="1022"/>
      <c r="F31" s="1022"/>
      <c r="G31" s="1023"/>
      <c r="H31" s="1051">
        <f>1.806*O31</f>
        <v>0</v>
      </c>
      <c r="I31" s="1022"/>
      <c r="J31" s="1022"/>
      <c r="K31" s="1022"/>
      <c r="L31" s="1022"/>
      <c r="M31" s="1022"/>
      <c r="N31" s="1023"/>
      <c r="O31" s="1053"/>
      <c r="P31" s="1054"/>
      <c r="Q31" s="1054"/>
      <c r="R31" s="1054"/>
      <c r="S31" s="1054"/>
      <c r="T31" s="1054"/>
      <c r="U31" s="1055"/>
      <c r="V31" s="1059" t="s">
        <v>878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0</v>
      </c>
      <c r="AG31" s="1102"/>
      <c r="AH31" s="1103"/>
      <c r="AI31" s="1039" t="s">
        <v>873</v>
      </c>
      <c r="AJ31" s="1040"/>
      <c r="AK31" s="1041"/>
      <c r="AL31" s="1045"/>
      <c r="AM31" s="1046"/>
      <c r="AN31" s="1046"/>
      <c r="AO31" s="1046"/>
      <c r="AP31" s="1047"/>
      <c r="AQ31" s="1107" t="s">
        <v>868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1014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24359328</v>
      </c>
      <c r="B33" s="1022"/>
      <c r="C33" s="1022"/>
      <c r="D33" s="1022"/>
      <c r="E33" s="1022"/>
      <c r="F33" s="1022"/>
      <c r="G33" s="1023"/>
      <c r="H33" s="1051">
        <f>1.806*O33</f>
        <v>30449.16</v>
      </c>
      <c r="I33" s="1022"/>
      <c r="J33" s="1022"/>
      <c r="K33" s="1022"/>
      <c r="L33" s="1022"/>
      <c r="M33" s="1022"/>
      <c r="N33" s="1023"/>
      <c r="O33" s="1053">
        <v>16860</v>
      </c>
      <c r="P33" s="1054"/>
      <c r="Q33" s="1054"/>
      <c r="R33" s="1054"/>
      <c r="S33" s="1054"/>
      <c r="T33" s="1054"/>
      <c r="U33" s="1055"/>
      <c r="V33" s="1059" t="s">
        <v>879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800</v>
      </c>
      <c r="AG33" s="1102"/>
      <c r="AH33" s="1103"/>
      <c r="AI33" s="1039" t="s">
        <v>873</v>
      </c>
      <c r="AJ33" s="1040"/>
      <c r="AK33" s="1041"/>
      <c r="AL33" s="1045"/>
      <c r="AM33" s="1046"/>
      <c r="AN33" s="1046"/>
      <c r="AO33" s="1046"/>
      <c r="AP33" s="1047"/>
      <c r="AQ33" s="1107" t="s">
        <v>1125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1015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0</v>
      </c>
      <c r="B35" s="1022"/>
      <c r="C35" s="1022"/>
      <c r="D35" s="1022"/>
      <c r="E35" s="1022"/>
      <c r="F35" s="1022"/>
      <c r="G35" s="1023"/>
      <c r="H35" s="1051">
        <f>1.806*O35</f>
        <v>0</v>
      </c>
      <c r="I35" s="1022"/>
      <c r="J35" s="1022"/>
      <c r="K35" s="1022"/>
      <c r="L35" s="1022"/>
      <c r="M35" s="1022"/>
      <c r="N35" s="1023"/>
      <c r="O35" s="1053"/>
      <c r="P35" s="1054"/>
      <c r="Q35" s="1054"/>
      <c r="R35" s="1054"/>
      <c r="S35" s="1054"/>
      <c r="T35" s="1054"/>
      <c r="U35" s="1055"/>
      <c r="V35" s="1059" t="s">
        <v>880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870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1016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38222184</v>
      </c>
      <c r="B37" s="1022"/>
      <c r="C37" s="1022"/>
      <c r="D37" s="1022"/>
      <c r="E37" s="1022"/>
      <c r="F37" s="1022"/>
      <c r="G37" s="1023"/>
      <c r="H37" s="1051">
        <f>1.806*O37</f>
        <v>95555.46</v>
      </c>
      <c r="I37" s="1022"/>
      <c r="J37" s="1022"/>
      <c r="K37" s="1022"/>
      <c r="L37" s="1022"/>
      <c r="M37" s="1022"/>
      <c r="N37" s="1023"/>
      <c r="O37" s="1053">
        <v>52910</v>
      </c>
      <c r="P37" s="1054"/>
      <c r="Q37" s="1054"/>
      <c r="R37" s="1054"/>
      <c r="S37" s="1054"/>
      <c r="T37" s="1054"/>
      <c r="U37" s="1055"/>
      <c r="V37" s="1059" t="s">
        <v>881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400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871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1017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9860760</v>
      </c>
      <c r="B39" s="1022"/>
      <c r="C39" s="1022"/>
      <c r="D39" s="1022"/>
      <c r="E39" s="1022"/>
      <c r="F39" s="1022"/>
      <c r="G39" s="1023"/>
      <c r="H39" s="1051">
        <f>1.806*O39</f>
        <v>24651.9</v>
      </c>
      <c r="I39" s="1022"/>
      <c r="J39" s="1022"/>
      <c r="K39" s="1022"/>
      <c r="L39" s="1022"/>
      <c r="M39" s="1022"/>
      <c r="N39" s="1023"/>
      <c r="O39" s="1053">
        <v>13650</v>
      </c>
      <c r="P39" s="1054"/>
      <c r="Q39" s="1054"/>
      <c r="R39" s="1054"/>
      <c r="S39" s="1054"/>
      <c r="T39" s="1054"/>
      <c r="U39" s="1055"/>
      <c r="V39" s="1059" t="s">
        <v>887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400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896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1018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270900000</v>
      </c>
      <c r="B41" s="1022"/>
      <c r="C41" s="1022"/>
      <c r="D41" s="1022"/>
      <c r="E41" s="1022"/>
      <c r="F41" s="1022"/>
      <c r="G41" s="1023"/>
      <c r="H41" s="1051">
        <f>1.806*O41</f>
        <v>903000</v>
      </c>
      <c r="I41" s="1022"/>
      <c r="J41" s="1022"/>
      <c r="K41" s="1022"/>
      <c r="L41" s="1022"/>
      <c r="M41" s="1022"/>
      <c r="N41" s="1023"/>
      <c r="O41" s="1144">
        <v>500000</v>
      </c>
      <c r="P41" s="1054"/>
      <c r="Q41" s="1054"/>
      <c r="R41" s="1054"/>
      <c r="S41" s="1054"/>
      <c r="T41" s="1054"/>
      <c r="U41" s="1055"/>
      <c r="V41" s="1059" t="s">
        <v>898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300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1124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1019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12165252.119999999</v>
      </c>
      <c r="B43" s="1022"/>
      <c r="C43" s="1022"/>
      <c r="D43" s="1022"/>
      <c r="E43" s="1022"/>
      <c r="F43" s="1022"/>
      <c r="G43" s="1023"/>
      <c r="H43" s="1051">
        <f>1.806*O43</f>
        <v>30954.84</v>
      </c>
      <c r="I43" s="1022"/>
      <c r="J43" s="1022"/>
      <c r="K43" s="1022"/>
      <c r="L43" s="1022"/>
      <c r="M43" s="1022"/>
      <c r="N43" s="1023"/>
      <c r="O43" s="1053">
        <v>17140</v>
      </c>
      <c r="P43" s="1054"/>
      <c r="Q43" s="1054"/>
      <c r="R43" s="1054"/>
      <c r="S43" s="1054"/>
      <c r="T43" s="1054"/>
      <c r="U43" s="1055"/>
      <c r="V43" s="1059" t="s">
        <v>901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393</v>
      </c>
      <c r="AG43" s="1102"/>
      <c r="AH43" s="1103"/>
      <c r="AI43" s="1039" t="s">
        <v>897</v>
      </c>
      <c r="AJ43" s="1040"/>
      <c r="AK43" s="1041"/>
      <c r="AL43" s="1045"/>
      <c r="AM43" s="1046"/>
      <c r="AN43" s="1046"/>
      <c r="AO43" s="1046"/>
      <c r="AP43" s="1047"/>
      <c r="AQ43" s="1107" t="s">
        <v>884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1020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3704106</v>
      </c>
      <c r="B45" s="1022"/>
      <c r="C45" s="1022"/>
      <c r="D45" s="1022"/>
      <c r="E45" s="1022"/>
      <c r="F45" s="1022"/>
      <c r="G45" s="1023"/>
      <c r="H45" s="1051">
        <f>1.806*O45</f>
        <v>5291.58</v>
      </c>
      <c r="I45" s="1022"/>
      <c r="J45" s="1022"/>
      <c r="K45" s="1022"/>
      <c r="L45" s="1022"/>
      <c r="M45" s="1022"/>
      <c r="N45" s="1023"/>
      <c r="O45" s="1053">
        <v>2930</v>
      </c>
      <c r="P45" s="1054"/>
      <c r="Q45" s="1054"/>
      <c r="R45" s="1054"/>
      <c r="S45" s="1054"/>
      <c r="T45" s="1054"/>
      <c r="U45" s="1055"/>
      <c r="V45" s="1059" t="s">
        <v>889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700</v>
      </c>
      <c r="AG45" s="1102"/>
      <c r="AH45" s="1103"/>
      <c r="AI45" s="1039" t="s">
        <v>886</v>
      </c>
      <c r="AJ45" s="1040"/>
      <c r="AK45" s="1041"/>
      <c r="AL45" s="1045"/>
      <c r="AM45" s="1046"/>
      <c r="AN45" s="1046"/>
      <c r="AO45" s="1046"/>
      <c r="AP45" s="1047"/>
      <c r="AQ45" s="1107" t="s">
        <v>885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1021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s="379" customFormat="1" ht="11.25" customHeight="1">
      <c r="A47" s="1021">
        <f>H47*AF47</f>
        <v>108360000</v>
      </c>
      <c r="B47" s="1022"/>
      <c r="C47" s="1022"/>
      <c r="D47" s="1022"/>
      <c r="E47" s="1022"/>
      <c r="F47" s="1022"/>
      <c r="G47" s="1023"/>
      <c r="H47" s="1051">
        <f>1.806*O47</f>
        <v>54180</v>
      </c>
      <c r="I47" s="1022"/>
      <c r="J47" s="1022"/>
      <c r="K47" s="1022"/>
      <c r="L47" s="1022"/>
      <c r="M47" s="1022"/>
      <c r="N47" s="1023"/>
      <c r="O47" s="1144">
        <v>30000</v>
      </c>
      <c r="P47" s="1054"/>
      <c r="Q47" s="1054"/>
      <c r="R47" s="1054"/>
      <c r="S47" s="1054"/>
      <c r="T47" s="1054"/>
      <c r="U47" s="1055"/>
      <c r="V47" s="1114" t="s">
        <v>898</v>
      </c>
      <c r="W47" s="1115"/>
      <c r="X47" s="1115"/>
      <c r="Y47" s="1115"/>
      <c r="Z47" s="1115"/>
      <c r="AA47" s="1115"/>
      <c r="AB47" s="1115"/>
      <c r="AC47" s="1115"/>
      <c r="AD47" s="1115"/>
      <c r="AE47" s="1116"/>
      <c r="AF47" s="1101">
        <v>2000</v>
      </c>
      <c r="AG47" s="1102"/>
      <c r="AH47" s="1103"/>
      <c r="AI47" s="1120" t="s">
        <v>822</v>
      </c>
      <c r="AJ47" s="1115"/>
      <c r="AK47" s="1116"/>
      <c r="AL47" s="1121"/>
      <c r="AM47" s="1115"/>
      <c r="AN47" s="1115"/>
      <c r="AO47" s="1115"/>
      <c r="AP47" s="1116"/>
      <c r="AQ47" s="1107" t="s">
        <v>938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1022</v>
      </c>
      <c r="BH47" s="1012"/>
    </row>
    <row r="48" spans="1:60" s="379" customFormat="1" ht="11.2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117"/>
      <c r="W48" s="1118"/>
      <c r="X48" s="1118"/>
      <c r="Y48" s="1118"/>
      <c r="Z48" s="1118"/>
      <c r="AA48" s="1118"/>
      <c r="AB48" s="1118"/>
      <c r="AC48" s="1118"/>
      <c r="AD48" s="1118"/>
      <c r="AE48" s="1119"/>
      <c r="AF48" s="1104"/>
      <c r="AG48" s="1105"/>
      <c r="AH48" s="1106"/>
      <c r="AI48" s="1117"/>
      <c r="AJ48" s="1118"/>
      <c r="AK48" s="1119"/>
      <c r="AL48" s="1117"/>
      <c r="AM48" s="1118"/>
      <c r="AN48" s="1118"/>
      <c r="AO48" s="1118"/>
      <c r="AP48" s="1119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25" customHeight="1">
      <c r="A49" s="1156"/>
      <c r="B49" s="1129"/>
      <c r="C49" s="1129"/>
      <c r="D49" s="1129"/>
      <c r="E49" s="1129"/>
      <c r="F49" s="1129"/>
      <c r="G49" s="1130"/>
      <c r="H49" s="1128"/>
      <c r="I49" s="1129"/>
      <c r="J49" s="1129"/>
      <c r="K49" s="1129"/>
      <c r="L49" s="1129"/>
      <c r="M49" s="1129"/>
      <c r="N49" s="1130"/>
      <c r="O49" s="1053"/>
      <c r="P49" s="1054"/>
      <c r="Q49" s="1054"/>
      <c r="R49" s="1054"/>
      <c r="S49" s="1054"/>
      <c r="T49" s="1054"/>
      <c r="U49" s="1055"/>
      <c r="V49" s="1059"/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045"/>
      <c r="AG49" s="1046"/>
      <c r="AH49" s="1047"/>
      <c r="AI49" s="1039"/>
      <c r="AJ49" s="1040"/>
      <c r="AK49" s="1041"/>
      <c r="AL49" s="1045"/>
      <c r="AM49" s="1046"/>
      <c r="AN49" s="1046"/>
      <c r="AO49" s="1046"/>
      <c r="AP49" s="1047"/>
      <c r="AQ49" s="1134"/>
      <c r="AR49" s="1135"/>
      <c r="AS49" s="1135"/>
      <c r="AT49" s="1135"/>
      <c r="AU49" s="1135"/>
      <c r="AV49" s="1135"/>
      <c r="AW49" s="1135"/>
      <c r="AX49" s="1135"/>
      <c r="AY49" s="1135"/>
      <c r="AZ49" s="1135"/>
      <c r="BA49" s="1135"/>
      <c r="BB49" s="1135"/>
      <c r="BC49" s="1135"/>
      <c r="BD49" s="1135"/>
      <c r="BE49" s="1135"/>
      <c r="BF49" s="1136"/>
      <c r="BG49" s="1011"/>
      <c r="BH49" s="1012"/>
    </row>
    <row r="50" spans="1:60" ht="11.25" customHeight="1">
      <c r="A50" s="1157"/>
      <c r="B50" s="1132"/>
      <c r="C50" s="1132"/>
      <c r="D50" s="1132"/>
      <c r="E50" s="1132"/>
      <c r="F50" s="1132"/>
      <c r="G50" s="1133"/>
      <c r="H50" s="1131"/>
      <c r="I50" s="1132"/>
      <c r="J50" s="1132"/>
      <c r="K50" s="1132"/>
      <c r="L50" s="1132"/>
      <c r="M50" s="1132"/>
      <c r="N50" s="1133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048"/>
      <c r="AG50" s="1049"/>
      <c r="AH50" s="1050"/>
      <c r="AI50" s="1042"/>
      <c r="AJ50" s="1043"/>
      <c r="AK50" s="1044"/>
      <c r="AL50" s="1048"/>
      <c r="AM50" s="1049"/>
      <c r="AN50" s="1049"/>
      <c r="AO50" s="1049"/>
      <c r="AP50" s="1050"/>
      <c r="AQ50" s="1137"/>
      <c r="AR50" s="1138"/>
      <c r="AS50" s="1138"/>
      <c r="AT50" s="1138"/>
      <c r="AU50" s="1138"/>
      <c r="AV50" s="1138"/>
      <c r="AW50" s="1138"/>
      <c r="AX50" s="1138"/>
      <c r="AY50" s="1138"/>
      <c r="AZ50" s="1138"/>
      <c r="BA50" s="1138"/>
      <c r="BB50" s="1138"/>
      <c r="BC50" s="1138"/>
      <c r="BD50" s="1138"/>
      <c r="BE50" s="1138"/>
      <c r="BF50" s="1139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122">
        <f>SUM(A21:G50)+SUM('INS-TANK-A (7)'!A19:G24)</f>
        <v>1428236090.3999999</v>
      </c>
      <c r="B19" s="1123"/>
      <c r="C19" s="1123"/>
      <c r="D19" s="1123"/>
      <c r="E19" s="1123"/>
      <c r="F19" s="1123"/>
      <c r="G19" s="1124"/>
      <c r="H19" s="1128"/>
      <c r="I19" s="1129"/>
      <c r="J19" s="1129"/>
      <c r="K19" s="1129"/>
      <c r="L19" s="1129"/>
      <c r="M19" s="1129"/>
      <c r="N19" s="1130"/>
      <c r="O19" s="1053"/>
      <c r="P19" s="1054"/>
      <c r="Q19" s="1054"/>
      <c r="R19" s="1054"/>
      <c r="S19" s="1054"/>
      <c r="T19" s="1054"/>
      <c r="U19" s="1055"/>
      <c r="V19" s="1059"/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/>
      <c r="AG19" s="1102"/>
      <c r="AH19" s="1103"/>
      <c r="AI19" s="1039"/>
      <c r="AJ19" s="1040"/>
      <c r="AK19" s="1041"/>
      <c r="AL19" s="1045" t="s">
        <v>351</v>
      </c>
      <c r="AM19" s="1046"/>
      <c r="AN19" s="1046"/>
      <c r="AO19" s="1046"/>
      <c r="AP19" s="1047"/>
      <c r="AQ19" s="1134" t="s">
        <v>942</v>
      </c>
      <c r="AR19" s="1135"/>
      <c r="AS19" s="1135"/>
      <c r="AT19" s="1135"/>
      <c r="AU19" s="1135"/>
      <c r="AV19" s="1135"/>
      <c r="AW19" s="1135"/>
      <c r="AX19" s="1135"/>
      <c r="AY19" s="1135"/>
      <c r="AZ19" s="1135"/>
      <c r="BA19" s="1135"/>
      <c r="BB19" s="1135"/>
      <c r="BC19" s="1135"/>
      <c r="BD19" s="1135"/>
      <c r="BE19" s="1135"/>
      <c r="BF19" s="1136"/>
      <c r="BG19" s="1140">
        <v>3.5</v>
      </c>
      <c r="BH19" s="1141"/>
    </row>
    <row r="20" spans="1:60" ht="11.65" customHeight="1">
      <c r="A20" s="1125"/>
      <c r="B20" s="1126"/>
      <c r="C20" s="1126"/>
      <c r="D20" s="1126"/>
      <c r="E20" s="1126"/>
      <c r="F20" s="1126"/>
      <c r="G20" s="1127"/>
      <c r="H20" s="1131"/>
      <c r="I20" s="1132"/>
      <c r="J20" s="1132"/>
      <c r="K20" s="1132"/>
      <c r="L20" s="1132"/>
      <c r="M20" s="1132"/>
      <c r="N20" s="1133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37"/>
      <c r="AR20" s="1138"/>
      <c r="AS20" s="1138"/>
      <c r="AT20" s="1138"/>
      <c r="AU20" s="1138"/>
      <c r="AV20" s="1138"/>
      <c r="AW20" s="1138"/>
      <c r="AX20" s="1138"/>
      <c r="AY20" s="1138"/>
      <c r="AZ20" s="1138"/>
      <c r="BA20" s="1138"/>
      <c r="BB20" s="1138"/>
      <c r="BC20" s="1138"/>
      <c r="BD20" s="1138"/>
      <c r="BE20" s="1138"/>
      <c r="BF20" s="1139"/>
      <c r="BG20" s="1142"/>
      <c r="BH20" s="1143"/>
    </row>
    <row r="21" spans="1:60" ht="11.65" customHeight="1">
      <c r="A21" s="1021">
        <f>H21*AF21</f>
        <v>32836330.800000001</v>
      </c>
      <c r="B21" s="1022"/>
      <c r="C21" s="1022"/>
      <c r="D21" s="1022"/>
      <c r="E21" s="1022"/>
      <c r="F21" s="1022"/>
      <c r="G21" s="1023"/>
      <c r="H21" s="1051">
        <f>1.806*O21</f>
        <v>469090.44</v>
      </c>
      <c r="I21" s="1022"/>
      <c r="J21" s="1022"/>
      <c r="K21" s="1022"/>
      <c r="L21" s="1022"/>
      <c r="M21" s="1022"/>
      <c r="N21" s="1023"/>
      <c r="O21" s="1053">
        <v>259740</v>
      </c>
      <c r="P21" s="1054"/>
      <c r="Q21" s="1054"/>
      <c r="R21" s="1054"/>
      <c r="S21" s="1054"/>
      <c r="T21" s="1054"/>
      <c r="U21" s="1055"/>
      <c r="V21" s="1059" t="s">
        <v>890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70</v>
      </c>
      <c r="AG21" s="1102"/>
      <c r="AH21" s="1103"/>
      <c r="AI21" s="1039" t="s">
        <v>872</v>
      </c>
      <c r="AJ21" s="1040"/>
      <c r="AK21" s="1041"/>
      <c r="AL21" s="1045"/>
      <c r="AM21" s="1046"/>
      <c r="AN21" s="1046"/>
      <c r="AO21" s="1046"/>
      <c r="AP21" s="1047"/>
      <c r="AQ21" s="1107" t="s">
        <v>860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1023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78409025.099999994</v>
      </c>
      <c r="B23" s="1022"/>
      <c r="C23" s="1022"/>
      <c r="D23" s="1022"/>
      <c r="E23" s="1022"/>
      <c r="F23" s="1022"/>
      <c r="G23" s="1023"/>
      <c r="H23" s="1051">
        <f>1.806*O23</f>
        <v>15681805.02</v>
      </c>
      <c r="I23" s="1022"/>
      <c r="J23" s="1022"/>
      <c r="K23" s="1022"/>
      <c r="L23" s="1022"/>
      <c r="M23" s="1022"/>
      <c r="N23" s="1023"/>
      <c r="O23" s="1053">
        <v>8683170</v>
      </c>
      <c r="P23" s="1054"/>
      <c r="Q23" s="1054"/>
      <c r="R23" s="1054"/>
      <c r="S23" s="1054"/>
      <c r="T23" s="1054"/>
      <c r="U23" s="1055"/>
      <c r="V23" s="1059" t="s">
        <v>891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5</v>
      </c>
      <c r="AG23" s="1102"/>
      <c r="AH23" s="1103"/>
      <c r="AI23" s="1039" t="s">
        <v>872</v>
      </c>
      <c r="AJ23" s="1040"/>
      <c r="AK23" s="1041"/>
      <c r="AL23" s="1045"/>
      <c r="AM23" s="1046"/>
      <c r="AN23" s="1046"/>
      <c r="AO23" s="1046"/>
      <c r="AP23" s="1047"/>
      <c r="AQ23" s="1107" t="s">
        <v>861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1024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618702008.39999998</v>
      </c>
      <c r="B25" s="1022"/>
      <c r="C25" s="1022"/>
      <c r="D25" s="1022"/>
      <c r="E25" s="1022"/>
      <c r="F25" s="1022"/>
      <c r="G25" s="1023"/>
      <c r="H25" s="1051">
        <f>1.806*O25</f>
        <v>22096500.300000001</v>
      </c>
      <c r="I25" s="1022"/>
      <c r="J25" s="1022"/>
      <c r="K25" s="1022"/>
      <c r="L25" s="1022"/>
      <c r="M25" s="1022"/>
      <c r="N25" s="1023"/>
      <c r="O25" s="1053">
        <v>12235050</v>
      </c>
      <c r="P25" s="1054"/>
      <c r="Q25" s="1054"/>
      <c r="R25" s="1054"/>
      <c r="S25" s="1054"/>
      <c r="T25" s="1054"/>
      <c r="U25" s="1055"/>
      <c r="V25" s="1114" t="s">
        <v>892</v>
      </c>
      <c r="W25" s="1115"/>
      <c r="X25" s="1115"/>
      <c r="Y25" s="1115"/>
      <c r="Z25" s="1115"/>
      <c r="AA25" s="1115"/>
      <c r="AB25" s="1115"/>
      <c r="AC25" s="1115"/>
      <c r="AD25" s="1115"/>
      <c r="AE25" s="1116"/>
      <c r="AF25" s="1101">
        <v>28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862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1025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117"/>
      <c r="W26" s="1118"/>
      <c r="X26" s="1118"/>
      <c r="Y26" s="1118"/>
      <c r="Z26" s="1118"/>
      <c r="AA26" s="1118"/>
      <c r="AB26" s="1118"/>
      <c r="AC26" s="1118"/>
      <c r="AD26" s="1118"/>
      <c r="AE26" s="1119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77527823.519999996</v>
      </c>
      <c r="B27" s="1022"/>
      <c r="C27" s="1022"/>
      <c r="D27" s="1022"/>
      <c r="E27" s="1022"/>
      <c r="F27" s="1022"/>
      <c r="G27" s="1023"/>
      <c r="H27" s="1051">
        <f>1.806*O27</f>
        <v>19381955.879999999</v>
      </c>
      <c r="I27" s="1022"/>
      <c r="J27" s="1022"/>
      <c r="K27" s="1022"/>
      <c r="L27" s="1022"/>
      <c r="M27" s="1022"/>
      <c r="N27" s="1023"/>
      <c r="O27" s="1053">
        <v>10731980</v>
      </c>
      <c r="P27" s="1054"/>
      <c r="Q27" s="1054"/>
      <c r="R27" s="1054"/>
      <c r="S27" s="1054"/>
      <c r="T27" s="1054"/>
      <c r="U27" s="1055"/>
      <c r="V27" s="1059" t="s">
        <v>893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4</v>
      </c>
      <c r="AG27" s="1102"/>
      <c r="AH27" s="1103"/>
      <c r="AI27" s="1039" t="s">
        <v>872</v>
      </c>
      <c r="AJ27" s="1040"/>
      <c r="AK27" s="1041"/>
      <c r="AL27" s="1045"/>
      <c r="AM27" s="1046"/>
      <c r="AN27" s="1046"/>
      <c r="AO27" s="1046"/>
      <c r="AP27" s="1047"/>
      <c r="AQ27" s="1107" t="s">
        <v>863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1026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24976980</v>
      </c>
      <c r="B29" s="1022"/>
      <c r="C29" s="1022"/>
      <c r="D29" s="1022"/>
      <c r="E29" s="1022"/>
      <c r="F29" s="1022"/>
      <c r="G29" s="1023"/>
      <c r="H29" s="1051">
        <f>1.806*O29</f>
        <v>24976980</v>
      </c>
      <c r="I29" s="1022"/>
      <c r="J29" s="1022"/>
      <c r="K29" s="1022"/>
      <c r="L29" s="1022"/>
      <c r="M29" s="1022"/>
      <c r="N29" s="1023"/>
      <c r="O29" s="1053">
        <v>13830000</v>
      </c>
      <c r="P29" s="1054"/>
      <c r="Q29" s="1054"/>
      <c r="R29" s="1054"/>
      <c r="S29" s="1054"/>
      <c r="T29" s="1054"/>
      <c r="U29" s="1055"/>
      <c r="V29" s="1059" t="s">
        <v>874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1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864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1027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s="379" customFormat="1" ht="11.25" customHeight="1">
      <c r="A31" s="1021">
        <f>H31*AF31</f>
        <v>138249.29999999999</v>
      </c>
      <c r="B31" s="1022"/>
      <c r="C31" s="1022"/>
      <c r="D31" s="1022"/>
      <c r="E31" s="1022"/>
      <c r="F31" s="1022"/>
      <c r="G31" s="1023"/>
      <c r="H31" s="1051">
        <f>1.806*O31</f>
        <v>27649.86</v>
      </c>
      <c r="I31" s="1022"/>
      <c r="J31" s="1022"/>
      <c r="K31" s="1022"/>
      <c r="L31" s="1022"/>
      <c r="M31" s="1022"/>
      <c r="N31" s="1023"/>
      <c r="O31" s="1053">
        <v>15310</v>
      </c>
      <c r="P31" s="1054"/>
      <c r="Q31" s="1054"/>
      <c r="R31" s="1054"/>
      <c r="S31" s="1054"/>
      <c r="T31" s="1054"/>
      <c r="U31" s="1055"/>
      <c r="V31" s="1114" t="s">
        <v>875</v>
      </c>
      <c r="W31" s="1115"/>
      <c r="X31" s="1115"/>
      <c r="Y31" s="1115"/>
      <c r="Z31" s="1115"/>
      <c r="AA31" s="1115"/>
      <c r="AB31" s="1115"/>
      <c r="AC31" s="1115"/>
      <c r="AD31" s="1115"/>
      <c r="AE31" s="1116"/>
      <c r="AF31" s="1101">
        <v>5</v>
      </c>
      <c r="AG31" s="1102"/>
      <c r="AH31" s="1103"/>
      <c r="AI31" s="1120" t="s">
        <v>822</v>
      </c>
      <c r="AJ31" s="1115"/>
      <c r="AK31" s="1116"/>
      <c r="AL31" s="1121"/>
      <c r="AM31" s="1115"/>
      <c r="AN31" s="1115"/>
      <c r="AO31" s="1115"/>
      <c r="AP31" s="1116"/>
      <c r="AQ31" s="1107" t="s">
        <v>865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1028</v>
      </c>
      <c r="BH31" s="1012"/>
    </row>
    <row r="32" spans="1:60" s="379" customFormat="1" ht="11.2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117"/>
      <c r="W32" s="1118"/>
      <c r="X32" s="1118"/>
      <c r="Y32" s="1118"/>
      <c r="Z32" s="1118"/>
      <c r="AA32" s="1118"/>
      <c r="AB32" s="1118"/>
      <c r="AC32" s="1118"/>
      <c r="AD32" s="1118"/>
      <c r="AE32" s="1119"/>
      <c r="AF32" s="1104"/>
      <c r="AG32" s="1105"/>
      <c r="AH32" s="1106"/>
      <c r="AI32" s="1117"/>
      <c r="AJ32" s="1118"/>
      <c r="AK32" s="1119"/>
      <c r="AL32" s="1117"/>
      <c r="AM32" s="1118"/>
      <c r="AN32" s="1118"/>
      <c r="AO32" s="1118"/>
      <c r="AP32" s="1119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25" customHeight="1">
      <c r="A33" s="1021">
        <f>H33*AF33</f>
        <v>6590094</v>
      </c>
      <c r="B33" s="1022"/>
      <c r="C33" s="1022"/>
      <c r="D33" s="1022"/>
      <c r="E33" s="1022"/>
      <c r="F33" s="1022"/>
      <c r="G33" s="1023"/>
      <c r="H33" s="1051">
        <f>1.806*O33</f>
        <v>131801.88</v>
      </c>
      <c r="I33" s="1022"/>
      <c r="J33" s="1022"/>
      <c r="K33" s="1022"/>
      <c r="L33" s="1022"/>
      <c r="M33" s="1022"/>
      <c r="N33" s="1023"/>
      <c r="O33" s="1053">
        <v>72980</v>
      </c>
      <c r="P33" s="1054"/>
      <c r="Q33" s="1054"/>
      <c r="R33" s="1054"/>
      <c r="S33" s="1054"/>
      <c r="T33" s="1054"/>
      <c r="U33" s="1055"/>
      <c r="V33" s="1059" t="s">
        <v>876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50</v>
      </c>
      <c r="AG33" s="1102"/>
      <c r="AH33" s="1103"/>
      <c r="AI33" s="1039" t="s">
        <v>873</v>
      </c>
      <c r="AJ33" s="1040"/>
      <c r="AK33" s="1041"/>
      <c r="AL33" s="1045"/>
      <c r="AM33" s="1046"/>
      <c r="AN33" s="1046"/>
      <c r="AO33" s="1046"/>
      <c r="AP33" s="1047"/>
      <c r="AQ33" s="1107" t="s">
        <v>866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1029</v>
      </c>
      <c r="BH33" s="1012"/>
    </row>
    <row r="34" spans="1:60" ht="11.2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50608454.400000006</v>
      </c>
      <c r="B35" s="1022"/>
      <c r="C35" s="1022"/>
      <c r="D35" s="1022"/>
      <c r="E35" s="1022"/>
      <c r="F35" s="1022"/>
      <c r="G35" s="1023"/>
      <c r="H35" s="1051">
        <f>1.806*O35</f>
        <v>158151.42000000001</v>
      </c>
      <c r="I35" s="1022"/>
      <c r="J35" s="1022"/>
      <c r="K35" s="1022"/>
      <c r="L35" s="1022"/>
      <c r="M35" s="1022"/>
      <c r="N35" s="1023"/>
      <c r="O35" s="1053">
        <v>87570</v>
      </c>
      <c r="P35" s="1054"/>
      <c r="Q35" s="1054"/>
      <c r="R35" s="1054"/>
      <c r="S35" s="1054"/>
      <c r="T35" s="1054"/>
      <c r="U35" s="1055"/>
      <c r="V35" s="1059" t="s">
        <v>877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320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867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1030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2373084</v>
      </c>
      <c r="B37" s="1022"/>
      <c r="C37" s="1022"/>
      <c r="D37" s="1022"/>
      <c r="E37" s="1022"/>
      <c r="F37" s="1022"/>
      <c r="G37" s="1023"/>
      <c r="H37" s="1051">
        <f>1.806*O37</f>
        <v>19775.7</v>
      </c>
      <c r="I37" s="1022"/>
      <c r="J37" s="1022"/>
      <c r="K37" s="1022"/>
      <c r="L37" s="1022"/>
      <c r="M37" s="1022"/>
      <c r="N37" s="1023"/>
      <c r="O37" s="1053">
        <v>10950</v>
      </c>
      <c r="P37" s="1054"/>
      <c r="Q37" s="1054"/>
      <c r="R37" s="1054"/>
      <c r="S37" s="1054"/>
      <c r="T37" s="1054"/>
      <c r="U37" s="1055"/>
      <c r="V37" s="1059" t="s">
        <v>878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120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1127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1031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63260568.000000007</v>
      </c>
      <c r="B39" s="1022"/>
      <c r="C39" s="1022"/>
      <c r="D39" s="1022"/>
      <c r="E39" s="1022"/>
      <c r="F39" s="1022"/>
      <c r="G39" s="1023"/>
      <c r="H39" s="1051">
        <f>1.806*O39</f>
        <v>158151.42000000001</v>
      </c>
      <c r="I39" s="1022"/>
      <c r="J39" s="1022"/>
      <c r="K39" s="1022"/>
      <c r="L39" s="1022"/>
      <c r="M39" s="1022"/>
      <c r="N39" s="1023"/>
      <c r="O39" s="1053">
        <v>87570</v>
      </c>
      <c r="P39" s="1054"/>
      <c r="Q39" s="1054"/>
      <c r="R39" s="1054"/>
      <c r="S39" s="1054"/>
      <c r="T39" s="1054"/>
      <c r="U39" s="1055"/>
      <c r="V39" s="1059" t="s">
        <v>877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400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1126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1032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2373084</v>
      </c>
      <c r="B41" s="1022"/>
      <c r="C41" s="1022"/>
      <c r="D41" s="1022"/>
      <c r="E41" s="1022"/>
      <c r="F41" s="1022"/>
      <c r="G41" s="1023"/>
      <c r="H41" s="1051">
        <f>1.806*O41</f>
        <v>19775.7</v>
      </c>
      <c r="I41" s="1022"/>
      <c r="J41" s="1022"/>
      <c r="K41" s="1022"/>
      <c r="L41" s="1022"/>
      <c r="M41" s="1022"/>
      <c r="N41" s="1023"/>
      <c r="O41" s="1053">
        <v>10950</v>
      </c>
      <c r="P41" s="1054"/>
      <c r="Q41" s="1054"/>
      <c r="R41" s="1054"/>
      <c r="S41" s="1054"/>
      <c r="T41" s="1054"/>
      <c r="U41" s="1055"/>
      <c r="V41" s="1059" t="s">
        <v>878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120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868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1033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27404244</v>
      </c>
      <c r="B43" s="1022"/>
      <c r="C43" s="1022"/>
      <c r="D43" s="1022"/>
      <c r="E43" s="1022"/>
      <c r="F43" s="1022"/>
      <c r="G43" s="1023"/>
      <c r="H43" s="1051">
        <f>1.806*O43</f>
        <v>30449.16</v>
      </c>
      <c r="I43" s="1022"/>
      <c r="J43" s="1022"/>
      <c r="K43" s="1022"/>
      <c r="L43" s="1022"/>
      <c r="M43" s="1022"/>
      <c r="N43" s="1023"/>
      <c r="O43" s="1053">
        <v>16860</v>
      </c>
      <c r="P43" s="1054"/>
      <c r="Q43" s="1054"/>
      <c r="R43" s="1054"/>
      <c r="S43" s="1054"/>
      <c r="T43" s="1054"/>
      <c r="U43" s="1055"/>
      <c r="V43" s="1059" t="s">
        <v>879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900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1125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1034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901555.19999999995</v>
      </c>
      <c r="B45" s="1022"/>
      <c r="C45" s="1022"/>
      <c r="D45" s="1022"/>
      <c r="E45" s="1022"/>
      <c r="F45" s="1022"/>
      <c r="G45" s="1023"/>
      <c r="H45" s="1051">
        <f>1.806*O45</f>
        <v>3756.48</v>
      </c>
      <c r="I45" s="1022"/>
      <c r="J45" s="1022"/>
      <c r="K45" s="1022"/>
      <c r="L45" s="1022"/>
      <c r="M45" s="1022"/>
      <c r="N45" s="1023"/>
      <c r="O45" s="1053">
        <v>2080</v>
      </c>
      <c r="P45" s="1054"/>
      <c r="Q45" s="1054"/>
      <c r="R45" s="1054"/>
      <c r="S45" s="1054"/>
      <c r="T45" s="1054"/>
      <c r="U45" s="1055"/>
      <c r="V45" s="1059" t="s">
        <v>880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240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870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1035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47777730</v>
      </c>
      <c r="B47" s="1022"/>
      <c r="C47" s="1022"/>
      <c r="D47" s="1022"/>
      <c r="E47" s="1022"/>
      <c r="F47" s="1022"/>
      <c r="G47" s="1023"/>
      <c r="H47" s="1051">
        <f>1.806*O47</f>
        <v>95555.46</v>
      </c>
      <c r="I47" s="1022"/>
      <c r="J47" s="1022"/>
      <c r="K47" s="1022"/>
      <c r="L47" s="1022"/>
      <c r="M47" s="1022"/>
      <c r="N47" s="1023"/>
      <c r="O47" s="1053">
        <v>52910</v>
      </c>
      <c r="P47" s="1054"/>
      <c r="Q47" s="1054"/>
      <c r="R47" s="1054"/>
      <c r="S47" s="1054"/>
      <c r="T47" s="1054"/>
      <c r="U47" s="1055"/>
      <c r="V47" s="1059" t="s">
        <v>881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500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871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1036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12325950</v>
      </c>
      <c r="B49" s="1022"/>
      <c r="C49" s="1022"/>
      <c r="D49" s="1022"/>
      <c r="E49" s="1022"/>
      <c r="F49" s="1022"/>
      <c r="G49" s="1023"/>
      <c r="H49" s="1051">
        <f>1.806*O49</f>
        <v>24651.9</v>
      </c>
      <c r="I49" s="1022"/>
      <c r="J49" s="1022"/>
      <c r="K49" s="1022"/>
      <c r="L49" s="1022"/>
      <c r="M49" s="1022"/>
      <c r="N49" s="1023"/>
      <c r="O49" s="1053">
        <v>13650</v>
      </c>
      <c r="P49" s="1054"/>
      <c r="Q49" s="1054"/>
      <c r="R49" s="1054"/>
      <c r="S49" s="1054"/>
      <c r="T49" s="1054"/>
      <c r="U49" s="1055"/>
      <c r="V49" s="1059" t="s">
        <v>887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500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896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1037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F47:AH48"/>
    <mergeCell ref="AI47:AK4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9:BH50"/>
    <mergeCell ref="AL19:AP20"/>
    <mergeCell ref="AQ19:BF20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A19:G20"/>
    <mergeCell ref="H19:N20"/>
    <mergeCell ref="O19:U20"/>
    <mergeCell ref="V19:AE20"/>
    <mergeCell ref="AF19:AH20"/>
    <mergeCell ref="AI19:AK20"/>
    <mergeCell ref="AL47:AP48"/>
    <mergeCell ref="AQ47:BF48"/>
    <mergeCell ref="BG47:BH48"/>
    <mergeCell ref="A47:G48"/>
    <mergeCell ref="H47:N48"/>
    <mergeCell ref="O47:U48"/>
    <mergeCell ref="V47:AE4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361200000</v>
      </c>
      <c r="B19" s="1022"/>
      <c r="C19" s="1022"/>
      <c r="D19" s="1022"/>
      <c r="E19" s="1022"/>
      <c r="F19" s="1022"/>
      <c r="G19" s="1023"/>
      <c r="H19" s="1051">
        <f>1.806*O19</f>
        <v>903000</v>
      </c>
      <c r="I19" s="1022"/>
      <c r="J19" s="1022"/>
      <c r="K19" s="1022"/>
      <c r="L19" s="1022"/>
      <c r="M19" s="1022"/>
      <c r="N19" s="1023"/>
      <c r="O19" s="1053">
        <v>500000</v>
      </c>
      <c r="P19" s="1054"/>
      <c r="Q19" s="1054"/>
      <c r="R19" s="1054"/>
      <c r="S19" s="1054"/>
      <c r="T19" s="1054"/>
      <c r="U19" s="1055"/>
      <c r="V19" s="1059" t="s">
        <v>898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400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1124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1038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15539329.68</v>
      </c>
      <c r="B21" s="1022"/>
      <c r="C21" s="1022"/>
      <c r="D21" s="1022"/>
      <c r="E21" s="1022"/>
      <c r="F21" s="1022"/>
      <c r="G21" s="1023"/>
      <c r="H21" s="1051">
        <f>1.806*O21</f>
        <v>30954.84</v>
      </c>
      <c r="I21" s="1022"/>
      <c r="J21" s="1022"/>
      <c r="K21" s="1022"/>
      <c r="L21" s="1022"/>
      <c r="M21" s="1022"/>
      <c r="N21" s="1023"/>
      <c r="O21" s="1053">
        <v>17140</v>
      </c>
      <c r="P21" s="1054"/>
      <c r="Q21" s="1054"/>
      <c r="R21" s="1054"/>
      <c r="S21" s="1054"/>
      <c r="T21" s="1054"/>
      <c r="U21" s="1055"/>
      <c r="V21" s="1059" t="s">
        <v>901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502</v>
      </c>
      <c r="AG21" s="1102"/>
      <c r="AH21" s="1103"/>
      <c r="AI21" s="1039" t="s">
        <v>897</v>
      </c>
      <c r="AJ21" s="1040"/>
      <c r="AK21" s="1041"/>
      <c r="AL21" s="1045"/>
      <c r="AM21" s="1046"/>
      <c r="AN21" s="1046"/>
      <c r="AO21" s="1046"/>
      <c r="AP21" s="1047"/>
      <c r="AQ21" s="1107" t="s">
        <v>884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1039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5291580</v>
      </c>
      <c r="B23" s="1022"/>
      <c r="C23" s="1022"/>
      <c r="D23" s="1022"/>
      <c r="E23" s="1022"/>
      <c r="F23" s="1022"/>
      <c r="G23" s="1023"/>
      <c r="H23" s="1051">
        <f>1.806*O23</f>
        <v>5291.58</v>
      </c>
      <c r="I23" s="1022"/>
      <c r="J23" s="1022"/>
      <c r="K23" s="1022"/>
      <c r="L23" s="1022"/>
      <c r="M23" s="1022"/>
      <c r="N23" s="1023"/>
      <c r="O23" s="1053">
        <v>2930</v>
      </c>
      <c r="P23" s="1054"/>
      <c r="Q23" s="1054"/>
      <c r="R23" s="1054"/>
      <c r="S23" s="1054"/>
      <c r="T23" s="1054"/>
      <c r="U23" s="1055"/>
      <c r="V23" s="1059" t="s">
        <v>889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1000</v>
      </c>
      <c r="AG23" s="1102"/>
      <c r="AH23" s="1103"/>
      <c r="AI23" s="1039" t="s">
        <v>886</v>
      </c>
      <c r="AJ23" s="1040"/>
      <c r="AK23" s="1041"/>
      <c r="AL23" s="1045"/>
      <c r="AM23" s="1046"/>
      <c r="AN23" s="1046"/>
      <c r="AO23" s="1046"/>
      <c r="AP23" s="1047"/>
      <c r="AQ23" s="1107" t="s">
        <v>885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1040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122">
        <f>SUM(A27:G50)+SUM('INS-TANK-A (8)'!A19:G30)</f>
        <v>1258521574.8</v>
      </c>
      <c r="B25" s="1123"/>
      <c r="C25" s="1123"/>
      <c r="D25" s="1123"/>
      <c r="E25" s="1123"/>
      <c r="F25" s="1123"/>
      <c r="G25" s="1124"/>
      <c r="H25" s="1128"/>
      <c r="I25" s="1129"/>
      <c r="J25" s="1129"/>
      <c r="K25" s="1129"/>
      <c r="L25" s="1129"/>
      <c r="M25" s="1129"/>
      <c r="N25" s="1130"/>
      <c r="O25" s="1053"/>
      <c r="P25" s="1054"/>
      <c r="Q25" s="1054"/>
      <c r="R25" s="1054"/>
      <c r="S25" s="1054"/>
      <c r="T25" s="1054"/>
      <c r="U25" s="1055"/>
      <c r="V25" s="1059"/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/>
      <c r="AG25" s="1102"/>
      <c r="AH25" s="1103"/>
      <c r="AI25" s="1039"/>
      <c r="AJ25" s="1040"/>
      <c r="AK25" s="1041"/>
      <c r="AL25" s="1045" t="s">
        <v>355</v>
      </c>
      <c r="AM25" s="1046"/>
      <c r="AN25" s="1046"/>
      <c r="AO25" s="1046"/>
      <c r="AP25" s="1047"/>
      <c r="AQ25" s="1134" t="s">
        <v>943</v>
      </c>
      <c r="AR25" s="1135"/>
      <c r="AS25" s="1135"/>
      <c r="AT25" s="1135"/>
      <c r="AU25" s="1135"/>
      <c r="AV25" s="1135"/>
      <c r="AW25" s="1135"/>
      <c r="AX25" s="1135"/>
      <c r="AY25" s="1135"/>
      <c r="AZ25" s="1135"/>
      <c r="BA25" s="1135"/>
      <c r="BB25" s="1135"/>
      <c r="BC25" s="1135"/>
      <c r="BD25" s="1135"/>
      <c r="BE25" s="1135"/>
      <c r="BF25" s="1136"/>
      <c r="BG25" s="1140">
        <v>3.6</v>
      </c>
      <c r="BH25" s="1141"/>
    </row>
    <row r="26" spans="1:60" ht="11.65" customHeight="1">
      <c r="A26" s="1125"/>
      <c r="B26" s="1126"/>
      <c r="C26" s="1126"/>
      <c r="D26" s="1126"/>
      <c r="E26" s="1126"/>
      <c r="F26" s="1126"/>
      <c r="G26" s="1127"/>
      <c r="H26" s="1131"/>
      <c r="I26" s="1132"/>
      <c r="J26" s="1132"/>
      <c r="K26" s="1132"/>
      <c r="L26" s="1132"/>
      <c r="M26" s="1132"/>
      <c r="N26" s="1133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37"/>
      <c r="AR26" s="1138"/>
      <c r="AS26" s="1138"/>
      <c r="AT26" s="1138"/>
      <c r="AU26" s="1138"/>
      <c r="AV26" s="1138"/>
      <c r="AW26" s="1138"/>
      <c r="AX26" s="1138"/>
      <c r="AY26" s="1138"/>
      <c r="AZ26" s="1138"/>
      <c r="BA26" s="1138"/>
      <c r="BB26" s="1138"/>
      <c r="BC26" s="1138"/>
      <c r="BD26" s="1138"/>
      <c r="BE26" s="1138"/>
      <c r="BF26" s="1139"/>
      <c r="BG26" s="1142"/>
      <c r="BH26" s="1143"/>
    </row>
    <row r="27" spans="1:60" ht="11.65" customHeight="1">
      <c r="A27" s="1021">
        <f>H27*AF27</f>
        <v>32836330.800000001</v>
      </c>
      <c r="B27" s="1022"/>
      <c r="C27" s="1022"/>
      <c r="D27" s="1022"/>
      <c r="E27" s="1022"/>
      <c r="F27" s="1022"/>
      <c r="G27" s="1023"/>
      <c r="H27" s="1051">
        <f>1.806*O27</f>
        <v>469090.44</v>
      </c>
      <c r="I27" s="1022"/>
      <c r="J27" s="1022"/>
      <c r="K27" s="1022"/>
      <c r="L27" s="1022"/>
      <c r="M27" s="1022"/>
      <c r="N27" s="1023"/>
      <c r="O27" s="1053">
        <v>259740</v>
      </c>
      <c r="P27" s="1054"/>
      <c r="Q27" s="1054"/>
      <c r="R27" s="1054"/>
      <c r="S27" s="1054"/>
      <c r="T27" s="1054"/>
      <c r="U27" s="1055"/>
      <c r="V27" s="1059" t="s">
        <v>890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70</v>
      </c>
      <c r="AG27" s="1102"/>
      <c r="AH27" s="1103"/>
      <c r="AI27" s="1039" t="s">
        <v>872</v>
      </c>
      <c r="AJ27" s="1040"/>
      <c r="AK27" s="1041"/>
      <c r="AL27" s="1045"/>
      <c r="AM27" s="1046"/>
      <c r="AN27" s="1046"/>
      <c r="AO27" s="1046"/>
      <c r="AP27" s="1047"/>
      <c r="AQ27" s="1107" t="s">
        <v>860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1041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78409025.099999994</v>
      </c>
      <c r="B29" s="1022"/>
      <c r="C29" s="1022"/>
      <c r="D29" s="1022"/>
      <c r="E29" s="1022"/>
      <c r="F29" s="1022"/>
      <c r="G29" s="1023"/>
      <c r="H29" s="1051">
        <f>1.806*O29</f>
        <v>15681805.02</v>
      </c>
      <c r="I29" s="1022"/>
      <c r="J29" s="1022"/>
      <c r="K29" s="1022"/>
      <c r="L29" s="1022"/>
      <c r="M29" s="1022"/>
      <c r="N29" s="1023"/>
      <c r="O29" s="1053">
        <v>8683170</v>
      </c>
      <c r="P29" s="1054"/>
      <c r="Q29" s="1054"/>
      <c r="R29" s="1054"/>
      <c r="S29" s="1054"/>
      <c r="T29" s="1054"/>
      <c r="U29" s="1055"/>
      <c r="V29" s="1059" t="s">
        <v>891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5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861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1042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618702008.39999998</v>
      </c>
      <c r="B31" s="1022"/>
      <c r="C31" s="1022"/>
      <c r="D31" s="1022"/>
      <c r="E31" s="1022"/>
      <c r="F31" s="1022"/>
      <c r="G31" s="1023"/>
      <c r="H31" s="1051">
        <f>1.806*O31</f>
        <v>22096500.300000001</v>
      </c>
      <c r="I31" s="1022"/>
      <c r="J31" s="1022"/>
      <c r="K31" s="1022"/>
      <c r="L31" s="1022"/>
      <c r="M31" s="1022"/>
      <c r="N31" s="1023"/>
      <c r="O31" s="1053">
        <v>12235050</v>
      </c>
      <c r="P31" s="1054"/>
      <c r="Q31" s="1054"/>
      <c r="R31" s="1054"/>
      <c r="S31" s="1054"/>
      <c r="T31" s="1054"/>
      <c r="U31" s="1055"/>
      <c r="V31" s="1114" t="s">
        <v>892</v>
      </c>
      <c r="W31" s="1115"/>
      <c r="X31" s="1115"/>
      <c r="Y31" s="1115"/>
      <c r="Z31" s="1115"/>
      <c r="AA31" s="1115"/>
      <c r="AB31" s="1115"/>
      <c r="AC31" s="1115"/>
      <c r="AD31" s="1115"/>
      <c r="AE31" s="1116"/>
      <c r="AF31" s="1101">
        <v>28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07" t="s">
        <v>862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1043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117"/>
      <c r="W32" s="1118"/>
      <c r="X32" s="1118"/>
      <c r="Y32" s="1118"/>
      <c r="Z32" s="1118"/>
      <c r="AA32" s="1118"/>
      <c r="AB32" s="1118"/>
      <c r="AC32" s="1118"/>
      <c r="AD32" s="1118"/>
      <c r="AE32" s="1119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77527823.519999996</v>
      </c>
      <c r="B33" s="1022"/>
      <c r="C33" s="1022"/>
      <c r="D33" s="1022"/>
      <c r="E33" s="1022"/>
      <c r="F33" s="1022"/>
      <c r="G33" s="1023"/>
      <c r="H33" s="1051">
        <f>1.806*O33</f>
        <v>19381955.879999999</v>
      </c>
      <c r="I33" s="1022"/>
      <c r="J33" s="1022"/>
      <c r="K33" s="1022"/>
      <c r="L33" s="1022"/>
      <c r="M33" s="1022"/>
      <c r="N33" s="1023"/>
      <c r="O33" s="1053">
        <v>10731980</v>
      </c>
      <c r="P33" s="1054"/>
      <c r="Q33" s="1054"/>
      <c r="R33" s="1054"/>
      <c r="S33" s="1054"/>
      <c r="T33" s="1054"/>
      <c r="U33" s="1055"/>
      <c r="V33" s="1059" t="s">
        <v>893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4</v>
      </c>
      <c r="AG33" s="1102"/>
      <c r="AH33" s="1103"/>
      <c r="AI33" s="1039" t="s">
        <v>872</v>
      </c>
      <c r="AJ33" s="1040"/>
      <c r="AK33" s="1041"/>
      <c r="AL33" s="1045"/>
      <c r="AM33" s="1046"/>
      <c r="AN33" s="1046"/>
      <c r="AO33" s="1046"/>
      <c r="AP33" s="1047"/>
      <c r="AQ33" s="1107" t="s">
        <v>863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1044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24976980</v>
      </c>
      <c r="B35" s="1022"/>
      <c r="C35" s="1022"/>
      <c r="D35" s="1022"/>
      <c r="E35" s="1022"/>
      <c r="F35" s="1022"/>
      <c r="G35" s="1023"/>
      <c r="H35" s="1051">
        <f>1.806*O35</f>
        <v>24976980</v>
      </c>
      <c r="I35" s="1022"/>
      <c r="J35" s="1022"/>
      <c r="K35" s="1022"/>
      <c r="L35" s="1022"/>
      <c r="M35" s="1022"/>
      <c r="N35" s="1023"/>
      <c r="O35" s="1053">
        <v>13830000</v>
      </c>
      <c r="P35" s="1054"/>
      <c r="Q35" s="1054"/>
      <c r="R35" s="1054"/>
      <c r="S35" s="1054"/>
      <c r="T35" s="1054"/>
      <c r="U35" s="1055"/>
      <c r="V35" s="1059" t="s">
        <v>874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1</v>
      </c>
      <c r="AG35" s="1102"/>
      <c r="AH35" s="1103"/>
      <c r="AI35" s="1039" t="s">
        <v>872</v>
      </c>
      <c r="AJ35" s="1040"/>
      <c r="AK35" s="1041"/>
      <c r="AL35" s="1045"/>
      <c r="AM35" s="1046"/>
      <c r="AN35" s="1046"/>
      <c r="AO35" s="1046"/>
      <c r="AP35" s="1047"/>
      <c r="AQ35" s="1107" t="s">
        <v>864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1045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138249.29999999999</v>
      </c>
      <c r="B37" s="1022"/>
      <c r="C37" s="1022"/>
      <c r="D37" s="1022"/>
      <c r="E37" s="1022"/>
      <c r="F37" s="1022"/>
      <c r="G37" s="1023"/>
      <c r="H37" s="1051">
        <f>1.806*O37</f>
        <v>27649.86</v>
      </c>
      <c r="I37" s="1022"/>
      <c r="J37" s="1022"/>
      <c r="K37" s="1022"/>
      <c r="L37" s="1022"/>
      <c r="M37" s="1022"/>
      <c r="N37" s="1023"/>
      <c r="O37" s="1053">
        <v>15310</v>
      </c>
      <c r="P37" s="1054"/>
      <c r="Q37" s="1054"/>
      <c r="R37" s="1054"/>
      <c r="S37" s="1054"/>
      <c r="T37" s="1054"/>
      <c r="U37" s="1055"/>
      <c r="V37" s="1059" t="s">
        <v>875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5</v>
      </c>
      <c r="AG37" s="1102"/>
      <c r="AH37" s="1103"/>
      <c r="AI37" s="1039" t="s">
        <v>822</v>
      </c>
      <c r="AJ37" s="1040"/>
      <c r="AK37" s="1041"/>
      <c r="AL37" s="1045"/>
      <c r="AM37" s="1046"/>
      <c r="AN37" s="1046"/>
      <c r="AO37" s="1046"/>
      <c r="AP37" s="1047"/>
      <c r="AQ37" s="1107" t="s">
        <v>865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1046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15816225.600000001</v>
      </c>
      <c r="B39" s="1022"/>
      <c r="C39" s="1022"/>
      <c r="D39" s="1022"/>
      <c r="E39" s="1022"/>
      <c r="F39" s="1022"/>
      <c r="G39" s="1023"/>
      <c r="H39" s="1051">
        <f>1.806*O39</f>
        <v>131801.88</v>
      </c>
      <c r="I39" s="1022"/>
      <c r="J39" s="1022"/>
      <c r="K39" s="1022"/>
      <c r="L39" s="1022"/>
      <c r="M39" s="1022"/>
      <c r="N39" s="1023"/>
      <c r="O39" s="1053">
        <v>72980</v>
      </c>
      <c r="P39" s="1054"/>
      <c r="Q39" s="1054"/>
      <c r="R39" s="1054"/>
      <c r="S39" s="1054"/>
      <c r="T39" s="1054"/>
      <c r="U39" s="1055"/>
      <c r="V39" s="1059" t="s">
        <v>876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120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866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1047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50608454.400000006</v>
      </c>
      <c r="B41" s="1022"/>
      <c r="C41" s="1022"/>
      <c r="D41" s="1022"/>
      <c r="E41" s="1022"/>
      <c r="F41" s="1022"/>
      <c r="G41" s="1023"/>
      <c r="H41" s="1051">
        <f>1.806*O41</f>
        <v>158151.42000000001</v>
      </c>
      <c r="I41" s="1022"/>
      <c r="J41" s="1022"/>
      <c r="K41" s="1022"/>
      <c r="L41" s="1022"/>
      <c r="M41" s="1022"/>
      <c r="N41" s="1023"/>
      <c r="O41" s="1053">
        <v>87570</v>
      </c>
      <c r="P41" s="1054"/>
      <c r="Q41" s="1054"/>
      <c r="R41" s="1054"/>
      <c r="S41" s="1054"/>
      <c r="T41" s="1054"/>
      <c r="U41" s="1055"/>
      <c r="V41" s="1059" t="s">
        <v>877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320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867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1048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2373084</v>
      </c>
      <c r="B43" s="1022"/>
      <c r="C43" s="1022"/>
      <c r="D43" s="1022"/>
      <c r="E43" s="1022"/>
      <c r="F43" s="1022"/>
      <c r="G43" s="1023"/>
      <c r="H43" s="1051">
        <f>1.806*O43</f>
        <v>19775.7</v>
      </c>
      <c r="I43" s="1022"/>
      <c r="J43" s="1022"/>
      <c r="K43" s="1022"/>
      <c r="L43" s="1022"/>
      <c r="M43" s="1022"/>
      <c r="N43" s="1023"/>
      <c r="O43" s="1053">
        <v>10950</v>
      </c>
      <c r="P43" s="1054"/>
      <c r="Q43" s="1054"/>
      <c r="R43" s="1054"/>
      <c r="S43" s="1054"/>
      <c r="T43" s="1054"/>
      <c r="U43" s="1055"/>
      <c r="V43" s="1059" t="s">
        <v>878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120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1127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1049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63260568.000000007</v>
      </c>
      <c r="B45" s="1022"/>
      <c r="C45" s="1022"/>
      <c r="D45" s="1022"/>
      <c r="E45" s="1022"/>
      <c r="F45" s="1022"/>
      <c r="G45" s="1023"/>
      <c r="H45" s="1051">
        <f>1.806*O45</f>
        <v>158151.42000000001</v>
      </c>
      <c r="I45" s="1022"/>
      <c r="J45" s="1022"/>
      <c r="K45" s="1022"/>
      <c r="L45" s="1022"/>
      <c r="M45" s="1022"/>
      <c r="N45" s="1023"/>
      <c r="O45" s="1053">
        <v>87570</v>
      </c>
      <c r="P45" s="1054"/>
      <c r="Q45" s="1054"/>
      <c r="R45" s="1054"/>
      <c r="S45" s="1054"/>
      <c r="T45" s="1054"/>
      <c r="U45" s="1055"/>
      <c r="V45" s="1059" t="s">
        <v>877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400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1126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1050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4746168</v>
      </c>
      <c r="B47" s="1022"/>
      <c r="C47" s="1022"/>
      <c r="D47" s="1022"/>
      <c r="E47" s="1022"/>
      <c r="F47" s="1022"/>
      <c r="G47" s="1023"/>
      <c r="H47" s="1051">
        <f>1.806*O47</f>
        <v>19775.7</v>
      </c>
      <c r="I47" s="1022"/>
      <c r="J47" s="1022"/>
      <c r="K47" s="1022"/>
      <c r="L47" s="1022"/>
      <c r="M47" s="1022"/>
      <c r="N47" s="1023"/>
      <c r="O47" s="1053">
        <v>10950</v>
      </c>
      <c r="P47" s="1054"/>
      <c r="Q47" s="1054"/>
      <c r="R47" s="1054"/>
      <c r="S47" s="1054"/>
      <c r="T47" s="1054"/>
      <c r="U47" s="1055"/>
      <c r="V47" s="1059" t="s">
        <v>878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240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868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1051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s="379" customFormat="1" ht="11.25" customHeight="1">
      <c r="A49" s="1021">
        <f>H49*AF49</f>
        <v>27404244</v>
      </c>
      <c r="B49" s="1022"/>
      <c r="C49" s="1022"/>
      <c r="D49" s="1022"/>
      <c r="E49" s="1022"/>
      <c r="F49" s="1022"/>
      <c r="G49" s="1023"/>
      <c r="H49" s="1051">
        <f>1.806*O49</f>
        <v>30449.16</v>
      </c>
      <c r="I49" s="1022"/>
      <c r="J49" s="1022"/>
      <c r="K49" s="1022"/>
      <c r="L49" s="1022"/>
      <c r="M49" s="1022"/>
      <c r="N49" s="1023"/>
      <c r="O49" s="1053">
        <v>16860</v>
      </c>
      <c r="P49" s="1054"/>
      <c r="Q49" s="1054"/>
      <c r="R49" s="1054"/>
      <c r="S49" s="1054"/>
      <c r="T49" s="1054"/>
      <c r="U49" s="1055"/>
      <c r="V49" s="1114" t="s">
        <v>879</v>
      </c>
      <c r="W49" s="1115"/>
      <c r="X49" s="1115"/>
      <c r="Y49" s="1115"/>
      <c r="Z49" s="1115"/>
      <c r="AA49" s="1115"/>
      <c r="AB49" s="1115"/>
      <c r="AC49" s="1115"/>
      <c r="AD49" s="1115"/>
      <c r="AE49" s="1116"/>
      <c r="AF49" s="1101">
        <v>900</v>
      </c>
      <c r="AG49" s="1102"/>
      <c r="AH49" s="1103"/>
      <c r="AI49" s="1120" t="s">
        <v>873</v>
      </c>
      <c r="AJ49" s="1115"/>
      <c r="AK49" s="1116"/>
      <c r="AL49" s="1121"/>
      <c r="AM49" s="1115"/>
      <c r="AN49" s="1115"/>
      <c r="AO49" s="1115"/>
      <c r="AP49" s="1116"/>
      <c r="AQ49" s="1107" t="s">
        <v>1125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1052</v>
      </c>
      <c r="BH49" s="1012"/>
    </row>
    <row r="50" spans="1:60" s="379" customFormat="1" ht="11.2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117"/>
      <c r="W50" s="1118"/>
      <c r="X50" s="1118"/>
      <c r="Y50" s="1118"/>
      <c r="Z50" s="1118"/>
      <c r="AA50" s="1118"/>
      <c r="AB50" s="1118"/>
      <c r="AC50" s="1118"/>
      <c r="AD50" s="1118"/>
      <c r="AE50" s="1119"/>
      <c r="AF50" s="1104"/>
      <c r="AG50" s="1105"/>
      <c r="AH50" s="1106"/>
      <c r="AI50" s="1117"/>
      <c r="AJ50" s="1118"/>
      <c r="AK50" s="1119"/>
      <c r="AL50" s="1117"/>
      <c r="AM50" s="1118"/>
      <c r="AN50" s="1118"/>
      <c r="AO50" s="1118"/>
      <c r="AP50" s="1119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A25:G26"/>
    <mergeCell ref="H25:N26"/>
    <mergeCell ref="O25:U26"/>
    <mergeCell ref="V25:AE26"/>
    <mergeCell ref="AF25:AH26"/>
    <mergeCell ref="AI25:AK26"/>
    <mergeCell ref="AL25:AP26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BG33:BH34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BG45:BH46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9:BH50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47:AP48"/>
    <mergeCell ref="AQ47:BF48"/>
    <mergeCell ref="BG47:BH48"/>
    <mergeCell ref="A47:G48"/>
    <mergeCell ref="H47:N48"/>
    <mergeCell ref="O47:U48"/>
    <mergeCell ref="V47:AE48"/>
    <mergeCell ref="AF47:AH48"/>
    <mergeCell ref="AI47:AK48"/>
    <mergeCell ref="BG43:BH44"/>
    <mergeCell ref="A45:G46"/>
    <mergeCell ref="H45:N46"/>
    <mergeCell ref="O45:U46"/>
    <mergeCell ref="V45:AE46"/>
    <mergeCell ref="AF45:AH46"/>
    <mergeCell ref="BG23:BH24"/>
    <mergeCell ref="A23:G24"/>
    <mergeCell ref="H23:N24"/>
    <mergeCell ref="O23:U24"/>
    <mergeCell ref="V23:AE24"/>
    <mergeCell ref="AF23:AH24"/>
    <mergeCell ref="AI23:AK24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49:AP50"/>
    <mergeCell ref="A49:G50"/>
    <mergeCell ref="H49:N50"/>
    <mergeCell ref="O49:U50"/>
    <mergeCell ref="V49:AE50"/>
    <mergeCell ref="AF49:AH50"/>
    <mergeCell ref="AI49:AK50"/>
    <mergeCell ref="AL23:AP24"/>
    <mergeCell ref="AQ23:BF24"/>
    <mergeCell ref="AQ49:BF50"/>
    <mergeCell ref="AI45:AK46"/>
    <mergeCell ref="AL45:AP46"/>
    <mergeCell ref="AQ45:BF46"/>
    <mergeCell ref="AL39:AP40"/>
    <mergeCell ref="AQ39:BF40"/>
    <mergeCell ref="AQ33:BF34"/>
    <mergeCell ref="AL31:AP32"/>
    <mergeCell ref="AQ31:BF32"/>
    <mergeCell ref="AQ25:BF26"/>
    <mergeCell ref="A37:G38"/>
    <mergeCell ref="H37:N38"/>
    <mergeCell ref="O37:U38"/>
    <mergeCell ref="V37:AE38"/>
    <mergeCell ref="AF37:AH3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2" tint="-0.499984740745262"/>
  </sheetPr>
  <dimension ref="A1:BH51"/>
  <sheetViews>
    <sheetView topLeftCell="A4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25" customHeight="1">
      <c r="A19" s="1021">
        <f>H19*AF19</f>
        <v>187824</v>
      </c>
      <c r="B19" s="1022"/>
      <c r="C19" s="1022"/>
      <c r="D19" s="1022"/>
      <c r="E19" s="1022"/>
      <c r="F19" s="1022"/>
      <c r="G19" s="1023"/>
      <c r="H19" s="1051">
        <f>1.806*O19</f>
        <v>3756.48</v>
      </c>
      <c r="I19" s="1022"/>
      <c r="J19" s="1022"/>
      <c r="K19" s="1022"/>
      <c r="L19" s="1022"/>
      <c r="M19" s="1022"/>
      <c r="N19" s="1023"/>
      <c r="O19" s="1053">
        <v>2080</v>
      </c>
      <c r="P19" s="1054"/>
      <c r="Q19" s="1054"/>
      <c r="R19" s="1054"/>
      <c r="S19" s="1054"/>
      <c r="T19" s="1054"/>
      <c r="U19" s="1055"/>
      <c r="V19" s="1059" t="s">
        <v>880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50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870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1053</v>
      </c>
      <c r="BH19" s="1012"/>
    </row>
    <row r="20" spans="1:60" ht="11.2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47777730</v>
      </c>
      <c r="B21" s="1022"/>
      <c r="C21" s="1022"/>
      <c r="D21" s="1022"/>
      <c r="E21" s="1022"/>
      <c r="F21" s="1022"/>
      <c r="G21" s="1023"/>
      <c r="H21" s="1051">
        <f>1.806*O21</f>
        <v>95555.46</v>
      </c>
      <c r="I21" s="1022"/>
      <c r="J21" s="1022"/>
      <c r="K21" s="1022"/>
      <c r="L21" s="1022"/>
      <c r="M21" s="1022"/>
      <c r="N21" s="1023"/>
      <c r="O21" s="1053">
        <v>52910</v>
      </c>
      <c r="P21" s="1054"/>
      <c r="Q21" s="1054"/>
      <c r="R21" s="1054"/>
      <c r="S21" s="1054"/>
      <c r="T21" s="1054"/>
      <c r="U21" s="1055"/>
      <c r="V21" s="1059" t="s">
        <v>881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500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871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1054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12325950</v>
      </c>
      <c r="B23" s="1022"/>
      <c r="C23" s="1022"/>
      <c r="D23" s="1022"/>
      <c r="E23" s="1022"/>
      <c r="F23" s="1022"/>
      <c r="G23" s="1023"/>
      <c r="H23" s="1051">
        <f>1.806*O23</f>
        <v>24651.9</v>
      </c>
      <c r="I23" s="1022"/>
      <c r="J23" s="1022"/>
      <c r="K23" s="1022"/>
      <c r="L23" s="1022"/>
      <c r="M23" s="1022"/>
      <c r="N23" s="1023"/>
      <c r="O23" s="1053">
        <v>13650</v>
      </c>
      <c r="P23" s="1054"/>
      <c r="Q23" s="1054"/>
      <c r="R23" s="1054"/>
      <c r="S23" s="1054"/>
      <c r="T23" s="1054"/>
      <c r="U23" s="1055"/>
      <c r="V23" s="1059" t="s">
        <v>887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500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883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1055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180600000</v>
      </c>
      <c r="B25" s="1022"/>
      <c r="C25" s="1022"/>
      <c r="D25" s="1022"/>
      <c r="E25" s="1022"/>
      <c r="F25" s="1022"/>
      <c r="G25" s="1023"/>
      <c r="H25" s="1051">
        <f>1.806*O25</f>
        <v>451500</v>
      </c>
      <c r="I25" s="1022"/>
      <c r="J25" s="1022"/>
      <c r="K25" s="1022"/>
      <c r="L25" s="1022"/>
      <c r="M25" s="1022"/>
      <c r="N25" s="1023"/>
      <c r="O25" s="1144">
        <v>250000</v>
      </c>
      <c r="P25" s="1054"/>
      <c r="Q25" s="1054"/>
      <c r="R25" s="1054"/>
      <c r="S25" s="1054"/>
      <c r="T25" s="1054"/>
      <c r="U25" s="1055"/>
      <c r="V25" s="1059" t="s">
        <v>898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400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1124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1056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15539329.68</v>
      </c>
      <c r="B27" s="1022"/>
      <c r="C27" s="1022"/>
      <c r="D27" s="1022"/>
      <c r="E27" s="1022"/>
      <c r="F27" s="1022"/>
      <c r="G27" s="1023"/>
      <c r="H27" s="1051">
        <f>1.806*O27</f>
        <v>30954.84</v>
      </c>
      <c r="I27" s="1022"/>
      <c r="J27" s="1022"/>
      <c r="K27" s="1022"/>
      <c r="L27" s="1022"/>
      <c r="M27" s="1022"/>
      <c r="N27" s="1023"/>
      <c r="O27" s="1053">
        <v>17140</v>
      </c>
      <c r="P27" s="1054"/>
      <c r="Q27" s="1054"/>
      <c r="R27" s="1054"/>
      <c r="S27" s="1054"/>
      <c r="T27" s="1054"/>
      <c r="U27" s="1055"/>
      <c r="V27" s="1059" t="s">
        <v>895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502</v>
      </c>
      <c r="AG27" s="1102"/>
      <c r="AH27" s="1103"/>
      <c r="AI27" s="1039" t="s">
        <v>897</v>
      </c>
      <c r="AJ27" s="1040"/>
      <c r="AK27" s="1041"/>
      <c r="AL27" s="1045"/>
      <c r="AM27" s="1046"/>
      <c r="AN27" s="1046"/>
      <c r="AO27" s="1046"/>
      <c r="AP27" s="1047"/>
      <c r="AQ27" s="1107" t="s">
        <v>884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1057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5291580</v>
      </c>
      <c r="B29" s="1022"/>
      <c r="C29" s="1022"/>
      <c r="D29" s="1022"/>
      <c r="E29" s="1022"/>
      <c r="F29" s="1022"/>
      <c r="G29" s="1023"/>
      <c r="H29" s="1051">
        <f>1.806*O29</f>
        <v>5291.58</v>
      </c>
      <c r="I29" s="1022"/>
      <c r="J29" s="1022"/>
      <c r="K29" s="1022"/>
      <c r="L29" s="1022"/>
      <c r="M29" s="1022"/>
      <c r="N29" s="1023"/>
      <c r="O29" s="1053">
        <v>2930</v>
      </c>
      <c r="P29" s="1054"/>
      <c r="Q29" s="1054"/>
      <c r="R29" s="1054"/>
      <c r="S29" s="1054"/>
      <c r="T29" s="1054"/>
      <c r="U29" s="1055"/>
      <c r="V29" s="1059" t="s">
        <v>889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1000</v>
      </c>
      <c r="AG29" s="1102"/>
      <c r="AH29" s="1103"/>
      <c r="AI29" s="1039" t="s">
        <v>886</v>
      </c>
      <c r="AJ29" s="1040"/>
      <c r="AK29" s="1041"/>
      <c r="AL29" s="1045"/>
      <c r="AM29" s="1046"/>
      <c r="AN29" s="1046"/>
      <c r="AO29" s="1046"/>
      <c r="AP29" s="1047"/>
      <c r="AQ29" s="1107" t="s">
        <v>885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1058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2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161"/>
      <c r="AR31" s="1161"/>
      <c r="AS31" s="1161"/>
      <c r="AT31" s="1161"/>
      <c r="AU31" s="1161"/>
      <c r="AV31" s="1161"/>
      <c r="AW31" s="1161"/>
      <c r="AX31" s="1161"/>
      <c r="AY31" s="1161"/>
      <c r="AZ31" s="1161"/>
      <c r="BA31" s="1161"/>
      <c r="BB31" s="1161"/>
      <c r="BC31" s="1161"/>
      <c r="BD31" s="1161"/>
      <c r="BE31" s="1161"/>
      <c r="BF31" s="1161"/>
      <c r="BG31" s="1096"/>
      <c r="BH31" s="1097"/>
    </row>
    <row r="32" spans="1:60" ht="11.2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161"/>
      <c r="AR32" s="1161"/>
      <c r="AS32" s="1161"/>
      <c r="AT32" s="1161"/>
      <c r="AU32" s="1161"/>
      <c r="AV32" s="1161"/>
      <c r="AW32" s="1161"/>
      <c r="AX32" s="1161"/>
      <c r="AY32" s="1161"/>
      <c r="AZ32" s="1161"/>
      <c r="BA32" s="1161"/>
      <c r="BB32" s="1161"/>
      <c r="BC32" s="1161"/>
      <c r="BD32" s="1161"/>
      <c r="BE32" s="1161"/>
      <c r="BF32" s="1161"/>
      <c r="BG32" s="1096"/>
      <c r="BH32" s="1097"/>
    </row>
    <row r="33" spans="1:60" ht="11.65" customHeight="1">
      <c r="A33" s="1159"/>
      <c r="B33" s="1160"/>
      <c r="C33" s="1160"/>
      <c r="D33" s="1160"/>
      <c r="E33" s="1160"/>
      <c r="F33" s="1160"/>
      <c r="G33" s="1160"/>
      <c r="H33" s="1160"/>
      <c r="I33" s="1160"/>
      <c r="J33" s="1160"/>
      <c r="K33" s="1160"/>
      <c r="L33" s="1160"/>
      <c r="M33" s="1160"/>
      <c r="N33" s="116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158"/>
      <c r="AR33" s="1158"/>
      <c r="AS33" s="1158"/>
      <c r="AT33" s="1158"/>
      <c r="AU33" s="1158"/>
      <c r="AV33" s="1158"/>
      <c r="AW33" s="1158"/>
      <c r="AX33" s="1158"/>
      <c r="AY33" s="1158"/>
      <c r="AZ33" s="1158"/>
      <c r="BA33" s="1158"/>
      <c r="BB33" s="1158"/>
      <c r="BC33" s="1158"/>
      <c r="BD33" s="1158"/>
      <c r="BE33" s="1158"/>
      <c r="BF33" s="1158"/>
      <c r="BG33" s="1096"/>
      <c r="BH33" s="1097"/>
    </row>
    <row r="34" spans="1:60" ht="11.65" customHeight="1">
      <c r="A34" s="1159"/>
      <c r="B34" s="1160"/>
      <c r="C34" s="1160"/>
      <c r="D34" s="1160"/>
      <c r="E34" s="1160"/>
      <c r="F34" s="1160"/>
      <c r="G34" s="1160"/>
      <c r="H34" s="1160"/>
      <c r="I34" s="1160"/>
      <c r="J34" s="1160"/>
      <c r="K34" s="1160"/>
      <c r="L34" s="1160"/>
      <c r="M34" s="1160"/>
      <c r="N34" s="116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158"/>
      <c r="AR34" s="1158"/>
      <c r="AS34" s="1158"/>
      <c r="AT34" s="1158"/>
      <c r="AU34" s="1158"/>
      <c r="AV34" s="1158"/>
      <c r="AW34" s="1158"/>
      <c r="AX34" s="1158"/>
      <c r="AY34" s="1158"/>
      <c r="AZ34" s="1158"/>
      <c r="BA34" s="1158"/>
      <c r="BB34" s="1158"/>
      <c r="BC34" s="1158"/>
      <c r="BD34" s="1158"/>
      <c r="BE34" s="1158"/>
      <c r="BF34" s="1158"/>
      <c r="BG34" s="1096"/>
      <c r="BH34" s="1097"/>
    </row>
    <row r="35" spans="1:60" ht="11.65" customHeight="1">
      <c r="A35" s="402"/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04"/>
      <c r="P35" s="404"/>
      <c r="Q35" s="404"/>
      <c r="R35" s="404"/>
      <c r="S35" s="404"/>
      <c r="T35" s="404"/>
      <c r="U35" s="404"/>
      <c r="V35" s="405"/>
      <c r="W35" s="405"/>
      <c r="X35" s="405"/>
      <c r="Y35" s="405"/>
      <c r="Z35" s="405"/>
      <c r="AA35" s="405"/>
      <c r="AB35" s="405"/>
      <c r="AC35" s="405"/>
      <c r="AD35" s="405"/>
      <c r="AE35" s="405"/>
      <c r="AF35" s="397"/>
      <c r="AG35" s="397"/>
      <c r="AH35" s="397"/>
      <c r="AI35" s="398"/>
      <c r="AJ35" s="398"/>
      <c r="AK35" s="398"/>
      <c r="AL35" s="397"/>
      <c r="AM35" s="397"/>
      <c r="AN35" s="397"/>
      <c r="AO35" s="397"/>
      <c r="AP35" s="397"/>
      <c r="AQ35" s="410"/>
      <c r="AR35" s="410"/>
      <c r="AS35" s="410"/>
      <c r="AT35" s="410"/>
      <c r="AU35" s="410"/>
      <c r="AV35" s="410"/>
      <c r="AW35" s="410"/>
      <c r="AX35" s="410"/>
      <c r="AY35" s="410"/>
      <c r="AZ35" s="410"/>
      <c r="BA35" s="410"/>
      <c r="BB35" s="410"/>
      <c r="BC35" s="410"/>
      <c r="BD35" s="410"/>
      <c r="BE35" s="410"/>
      <c r="BF35" s="410"/>
      <c r="BG35" s="407"/>
      <c r="BH35" s="409"/>
    </row>
    <row r="36" spans="1:60" ht="11.65" customHeight="1">
      <c r="A36" s="402"/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3"/>
      <c r="M36" s="403"/>
      <c r="N36" s="403"/>
      <c r="O36" s="404"/>
      <c r="P36" s="404"/>
      <c r="Q36" s="404"/>
      <c r="R36" s="404"/>
      <c r="S36" s="404"/>
      <c r="T36" s="404"/>
      <c r="U36" s="404"/>
      <c r="V36" s="405"/>
      <c r="W36" s="405"/>
      <c r="X36" s="405"/>
      <c r="Y36" s="405"/>
      <c r="Z36" s="405"/>
      <c r="AA36" s="405"/>
      <c r="AB36" s="405"/>
      <c r="AC36" s="405"/>
      <c r="AD36" s="405"/>
      <c r="AE36" s="405"/>
      <c r="AF36" s="397"/>
      <c r="AG36" s="397"/>
      <c r="AH36" s="397"/>
      <c r="AI36" s="398"/>
      <c r="AJ36" s="398"/>
      <c r="AK36" s="398"/>
      <c r="AL36" s="397"/>
      <c r="AM36" s="397"/>
      <c r="AN36" s="397"/>
      <c r="AO36" s="397"/>
      <c r="AP36" s="397"/>
      <c r="AQ36" s="410"/>
      <c r="AR36" s="410"/>
      <c r="AS36" s="410"/>
      <c r="AT36" s="410"/>
      <c r="AU36" s="410"/>
      <c r="AV36" s="410"/>
      <c r="AW36" s="410"/>
      <c r="AX36" s="410"/>
      <c r="AY36" s="410"/>
      <c r="AZ36" s="410"/>
      <c r="BA36" s="410"/>
      <c r="BB36" s="410"/>
      <c r="BC36" s="410"/>
      <c r="BD36" s="410"/>
      <c r="BE36" s="410"/>
      <c r="BF36" s="410"/>
      <c r="BG36" s="407"/>
      <c r="BH36" s="409"/>
    </row>
    <row r="37" spans="1:60" ht="11.65" customHeight="1">
      <c r="A37" s="1159"/>
      <c r="B37" s="1160"/>
      <c r="C37" s="1160"/>
      <c r="D37" s="1160"/>
      <c r="E37" s="1160"/>
      <c r="F37" s="1160"/>
      <c r="G37" s="1160"/>
      <c r="H37" s="1160"/>
      <c r="I37" s="1160"/>
      <c r="J37" s="1160"/>
      <c r="K37" s="1160"/>
      <c r="L37" s="1160"/>
      <c r="M37" s="1160"/>
      <c r="N37" s="116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158"/>
      <c r="AR37" s="1158"/>
      <c r="AS37" s="1158"/>
      <c r="AT37" s="1158"/>
      <c r="AU37" s="1158"/>
      <c r="AV37" s="1158"/>
      <c r="AW37" s="1158"/>
      <c r="AX37" s="1158"/>
      <c r="AY37" s="1158"/>
      <c r="AZ37" s="1158"/>
      <c r="BA37" s="1158"/>
      <c r="BB37" s="1158"/>
      <c r="BC37" s="1158"/>
      <c r="BD37" s="1158"/>
      <c r="BE37" s="1158"/>
      <c r="BF37" s="1158"/>
      <c r="BG37" s="1096"/>
      <c r="BH37" s="1097"/>
    </row>
    <row r="38" spans="1:60" ht="11.65" customHeight="1">
      <c r="A38" s="1159"/>
      <c r="B38" s="1160"/>
      <c r="C38" s="1160"/>
      <c r="D38" s="1160"/>
      <c r="E38" s="1160"/>
      <c r="F38" s="1160"/>
      <c r="G38" s="1160"/>
      <c r="H38" s="1160"/>
      <c r="I38" s="1160"/>
      <c r="J38" s="1160"/>
      <c r="K38" s="1160"/>
      <c r="L38" s="1160"/>
      <c r="M38" s="1160"/>
      <c r="N38" s="116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158"/>
      <c r="AR38" s="1158"/>
      <c r="AS38" s="1158"/>
      <c r="AT38" s="1158"/>
      <c r="AU38" s="1158"/>
      <c r="AV38" s="1158"/>
      <c r="AW38" s="1158"/>
      <c r="AX38" s="1158"/>
      <c r="AY38" s="1158"/>
      <c r="AZ38" s="1158"/>
      <c r="BA38" s="1158"/>
      <c r="BB38" s="1158"/>
      <c r="BC38" s="1158"/>
      <c r="BD38" s="1158"/>
      <c r="BE38" s="1158"/>
      <c r="BF38" s="1158"/>
      <c r="BG38" s="1096"/>
      <c r="BH38" s="1097"/>
    </row>
    <row r="39" spans="1:60" ht="11.65" customHeight="1">
      <c r="A39" s="1159"/>
      <c r="B39" s="1160"/>
      <c r="C39" s="1160"/>
      <c r="D39" s="1160"/>
      <c r="E39" s="1160"/>
      <c r="F39" s="1160"/>
      <c r="G39" s="1160"/>
      <c r="H39" s="1160"/>
      <c r="I39" s="1160"/>
      <c r="J39" s="1160"/>
      <c r="K39" s="1160"/>
      <c r="L39" s="1160"/>
      <c r="M39" s="1160"/>
      <c r="N39" s="116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158"/>
      <c r="AR39" s="1158"/>
      <c r="AS39" s="1158"/>
      <c r="AT39" s="1158"/>
      <c r="AU39" s="1158"/>
      <c r="AV39" s="1158"/>
      <c r="AW39" s="1158"/>
      <c r="AX39" s="1158"/>
      <c r="AY39" s="1158"/>
      <c r="AZ39" s="1158"/>
      <c r="BA39" s="1158"/>
      <c r="BB39" s="1158"/>
      <c r="BC39" s="1158"/>
      <c r="BD39" s="1158"/>
      <c r="BE39" s="1158"/>
      <c r="BF39" s="1158"/>
      <c r="BG39" s="1096"/>
      <c r="BH39" s="1097"/>
    </row>
    <row r="40" spans="1:60" ht="11.65" customHeight="1">
      <c r="A40" s="1159"/>
      <c r="B40" s="1160"/>
      <c r="C40" s="1160"/>
      <c r="D40" s="1160"/>
      <c r="E40" s="1160"/>
      <c r="F40" s="1160"/>
      <c r="G40" s="1160"/>
      <c r="H40" s="1160"/>
      <c r="I40" s="1160"/>
      <c r="J40" s="1160"/>
      <c r="K40" s="1160"/>
      <c r="L40" s="1160"/>
      <c r="M40" s="1160"/>
      <c r="N40" s="116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158"/>
      <c r="AR40" s="1158"/>
      <c r="AS40" s="1158"/>
      <c r="AT40" s="1158"/>
      <c r="AU40" s="1158"/>
      <c r="AV40" s="1158"/>
      <c r="AW40" s="1158"/>
      <c r="AX40" s="1158"/>
      <c r="AY40" s="1158"/>
      <c r="AZ40" s="1158"/>
      <c r="BA40" s="1158"/>
      <c r="BB40" s="1158"/>
      <c r="BC40" s="1158"/>
      <c r="BD40" s="1158"/>
      <c r="BE40" s="1158"/>
      <c r="BF40" s="1158"/>
      <c r="BG40" s="1096"/>
      <c r="BH40" s="1097"/>
    </row>
    <row r="41" spans="1:60" ht="11.65" customHeight="1">
      <c r="A41" s="1159"/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116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158"/>
      <c r="AR41" s="1158"/>
      <c r="AS41" s="1158"/>
      <c r="AT41" s="1158"/>
      <c r="AU41" s="1158"/>
      <c r="AV41" s="1158"/>
      <c r="AW41" s="1158"/>
      <c r="AX41" s="1158"/>
      <c r="AY41" s="1158"/>
      <c r="AZ41" s="1158"/>
      <c r="BA41" s="1158"/>
      <c r="BB41" s="1158"/>
      <c r="BC41" s="1158"/>
      <c r="BD41" s="1158"/>
      <c r="BE41" s="1158"/>
      <c r="BF41" s="1158"/>
      <c r="BG41" s="1096"/>
      <c r="BH41" s="1097"/>
    </row>
    <row r="42" spans="1:60" ht="11.65" customHeight="1">
      <c r="A42" s="1159"/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158"/>
      <c r="AR42" s="1158"/>
      <c r="AS42" s="1158"/>
      <c r="AT42" s="1158"/>
      <c r="AU42" s="1158"/>
      <c r="AV42" s="1158"/>
      <c r="AW42" s="1158"/>
      <c r="AX42" s="1158"/>
      <c r="AY42" s="1158"/>
      <c r="AZ42" s="1158"/>
      <c r="BA42" s="1158"/>
      <c r="BB42" s="1158"/>
      <c r="BC42" s="1158"/>
      <c r="BD42" s="1158"/>
      <c r="BE42" s="1158"/>
      <c r="BF42" s="1158"/>
      <c r="BG42" s="1096"/>
      <c r="BH42" s="1097"/>
    </row>
    <row r="43" spans="1:60" ht="11.65" customHeight="1">
      <c r="A43" s="1159"/>
      <c r="B43" s="1160"/>
      <c r="C43" s="1160"/>
      <c r="D43" s="1160"/>
      <c r="E43" s="1160"/>
      <c r="F43" s="1160"/>
      <c r="G43" s="1160"/>
      <c r="H43" s="1160"/>
      <c r="I43" s="1160"/>
      <c r="J43" s="1160"/>
      <c r="K43" s="1160"/>
      <c r="L43" s="1160"/>
      <c r="M43" s="1160"/>
      <c r="N43" s="116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158"/>
      <c r="AR43" s="1158"/>
      <c r="AS43" s="1158"/>
      <c r="AT43" s="1158"/>
      <c r="AU43" s="1158"/>
      <c r="AV43" s="1158"/>
      <c r="AW43" s="1158"/>
      <c r="AX43" s="1158"/>
      <c r="AY43" s="1158"/>
      <c r="AZ43" s="1158"/>
      <c r="BA43" s="1158"/>
      <c r="BB43" s="1158"/>
      <c r="BC43" s="1158"/>
      <c r="BD43" s="1158"/>
      <c r="BE43" s="1158"/>
      <c r="BF43" s="1158"/>
      <c r="BG43" s="1096"/>
      <c r="BH43" s="1097"/>
    </row>
    <row r="44" spans="1:60" ht="11.65" customHeight="1">
      <c r="A44" s="1159"/>
      <c r="B44" s="1160"/>
      <c r="C44" s="1160"/>
      <c r="D44" s="1160"/>
      <c r="E44" s="1160"/>
      <c r="F44" s="1160"/>
      <c r="G44" s="1160"/>
      <c r="H44" s="1160"/>
      <c r="I44" s="1160"/>
      <c r="J44" s="1160"/>
      <c r="K44" s="1160"/>
      <c r="L44" s="1160"/>
      <c r="M44" s="1160"/>
      <c r="N44" s="116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158"/>
      <c r="AR44" s="1158"/>
      <c r="AS44" s="1158"/>
      <c r="AT44" s="1158"/>
      <c r="AU44" s="1158"/>
      <c r="AV44" s="1158"/>
      <c r="AW44" s="1158"/>
      <c r="AX44" s="1158"/>
      <c r="AY44" s="1158"/>
      <c r="AZ44" s="1158"/>
      <c r="BA44" s="1158"/>
      <c r="BB44" s="1158"/>
      <c r="BC44" s="1158"/>
      <c r="BD44" s="1158"/>
      <c r="BE44" s="1158"/>
      <c r="BF44" s="1158"/>
      <c r="BG44" s="1096"/>
      <c r="BH44" s="1097"/>
    </row>
    <row r="45" spans="1:60" ht="11.65" customHeight="1">
      <c r="A45" s="1159"/>
      <c r="B45" s="1160"/>
      <c r="C45" s="1160"/>
      <c r="D45" s="1160"/>
      <c r="E45" s="1160"/>
      <c r="F45" s="1160"/>
      <c r="G45" s="1160"/>
      <c r="H45" s="1160"/>
      <c r="I45" s="1160"/>
      <c r="J45" s="1160"/>
      <c r="K45" s="1160"/>
      <c r="L45" s="1160"/>
      <c r="M45" s="1160"/>
      <c r="N45" s="116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158"/>
      <c r="AR45" s="1158"/>
      <c r="AS45" s="1158"/>
      <c r="AT45" s="1158"/>
      <c r="AU45" s="1158"/>
      <c r="AV45" s="1158"/>
      <c r="AW45" s="1158"/>
      <c r="AX45" s="1158"/>
      <c r="AY45" s="1158"/>
      <c r="AZ45" s="1158"/>
      <c r="BA45" s="1158"/>
      <c r="BB45" s="1158"/>
      <c r="BC45" s="1158"/>
      <c r="BD45" s="1158"/>
      <c r="BE45" s="1158"/>
      <c r="BF45" s="1158"/>
      <c r="BG45" s="1096"/>
      <c r="BH45" s="1097"/>
    </row>
    <row r="46" spans="1:60" ht="11.65" customHeight="1">
      <c r="A46" s="1159"/>
      <c r="B46" s="1160"/>
      <c r="C46" s="1160"/>
      <c r="D46" s="1160"/>
      <c r="E46" s="1160"/>
      <c r="F46" s="1160"/>
      <c r="G46" s="1160"/>
      <c r="H46" s="1160"/>
      <c r="I46" s="1160"/>
      <c r="J46" s="1160"/>
      <c r="K46" s="1160"/>
      <c r="L46" s="1160"/>
      <c r="M46" s="1160"/>
      <c r="N46" s="116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158"/>
      <c r="AR46" s="1158"/>
      <c r="AS46" s="1158"/>
      <c r="AT46" s="1158"/>
      <c r="AU46" s="1158"/>
      <c r="AV46" s="1158"/>
      <c r="AW46" s="1158"/>
      <c r="AX46" s="1158"/>
      <c r="AY46" s="1158"/>
      <c r="AZ46" s="1158"/>
      <c r="BA46" s="1158"/>
      <c r="BB46" s="1158"/>
      <c r="BC46" s="1158"/>
      <c r="BD46" s="1158"/>
      <c r="BE46" s="1158"/>
      <c r="BF46" s="1158"/>
      <c r="BG46" s="1096"/>
      <c r="BH46" s="1097"/>
    </row>
    <row r="47" spans="1:60" ht="11.65" customHeight="1">
      <c r="A47" s="1159"/>
      <c r="B47" s="1160"/>
      <c r="C47" s="1160"/>
      <c r="D47" s="1160"/>
      <c r="E47" s="1160"/>
      <c r="F47" s="1160"/>
      <c r="G47" s="1160"/>
      <c r="H47" s="1160"/>
      <c r="I47" s="1160"/>
      <c r="J47" s="1160"/>
      <c r="K47" s="1160"/>
      <c r="L47" s="1160"/>
      <c r="M47" s="1160"/>
      <c r="N47" s="116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158"/>
      <c r="AR47" s="1158"/>
      <c r="AS47" s="1158"/>
      <c r="AT47" s="1158"/>
      <c r="AU47" s="1158"/>
      <c r="AV47" s="1158"/>
      <c r="AW47" s="1158"/>
      <c r="AX47" s="1158"/>
      <c r="AY47" s="1158"/>
      <c r="AZ47" s="1158"/>
      <c r="BA47" s="1158"/>
      <c r="BB47" s="1158"/>
      <c r="BC47" s="1158"/>
      <c r="BD47" s="1158"/>
      <c r="BE47" s="1158"/>
      <c r="BF47" s="1158"/>
      <c r="BG47" s="1096"/>
      <c r="BH47" s="1097"/>
    </row>
    <row r="48" spans="1:60" ht="11.65" customHeight="1">
      <c r="A48" s="1159"/>
      <c r="B48" s="1160"/>
      <c r="C48" s="1160"/>
      <c r="D48" s="1160"/>
      <c r="E48" s="1160"/>
      <c r="F48" s="1160"/>
      <c r="G48" s="1160"/>
      <c r="H48" s="1160"/>
      <c r="I48" s="1160"/>
      <c r="J48" s="1160"/>
      <c r="K48" s="1160"/>
      <c r="L48" s="1160"/>
      <c r="M48" s="1160"/>
      <c r="N48" s="116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158"/>
      <c r="AR48" s="1158"/>
      <c r="AS48" s="1158"/>
      <c r="AT48" s="1158"/>
      <c r="AU48" s="1158"/>
      <c r="AV48" s="1158"/>
      <c r="AW48" s="1158"/>
      <c r="AX48" s="1158"/>
      <c r="AY48" s="1158"/>
      <c r="AZ48" s="1158"/>
      <c r="BA48" s="1158"/>
      <c r="BB48" s="1158"/>
      <c r="BC48" s="1158"/>
      <c r="BD48" s="1158"/>
      <c r="BE48" s="1158"/>
      <c r="BF48" s="1158"/>
      <c r="BG48" s="1096"/>
      <c r="BH48" s="1097"/>
    </row>
    <row r="49" spans="1:60" ht="11.65" customHeight="1">
      <c r="A49" s="1159"/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  <c r="L49" s="1160"/>
      <c r="M49" s="1160"/>
      <c r="N49" s="116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158"/>
      <c r="AR49" s="1158"/>
      <c r="AS49" s="1158"/>
      <c r="AT49" s="1158"/>
      <c r="AU49" s="1158"/>
      <c r="AV49" s="1158"/>
      <c r="AW49" s="1158"/>
      <c r="AX49" s="1158"/>
      <c r="AY49" s="1158"/>
      <c r="AZ49" s="1158"/>
      <c r="BA49" s="1158"/>
      <c r="BB49" s="1158"/>
      <c r="BC49" s="1158"/>
      <c r="BD49" s="1158"/>
      <c r="BE49" s="1158"/>
      <c r="BF49" s="1158"/>
      <c r="BG49" s="1096"/>
      <c r="BH49" s="1097"/>
    </row>
    <row r="50" spans="1:60" ht="11.65" customHeight="1">
      <c r="A50" s="1159"/>
      <c r="B50" s="1160"/>
      <c r="C50" s="1160"/>
      <c r="D50" s="1160"/>
      <c r="E50" s="1160"/>
      <c r="F50" s="1160"/>
      <c r="G50" s="1160"/>
      <c r="H50" s="1160"/>
      <c r="I50" s="1160"/>
      <c r="J50" s="1160"/>
      <c r="K50" s="1160"/>
      <c r="L50" s="1160"/>
      <c r="M50" s="1160"/>
      <c r="N50" s="116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158"/>
      <c r="AR50" s="1158"/>
      <c r="AS50" s="1158"/>
      <c r="AT50" s="1158"/>
      <c r="AU50" s="1158"/>
      <c r="AV50" s="1158"/>
      <c r="AW50" s="1158"/>
      <c r="AX50" s="1158"/>
      <c r="AY50" s="1158"/>
      <c r="AZ50" s="1158"/>
      <c r="BA50" s="1158"/>
      <c r="BB50" s="1158"/>
      <c r="BC50" s="1158"/>
      <c r="BD50" s="1158"/>
      <c r="BE50" s="1158"/>
      <c r="BF50" s="1158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1:G32"/>
    <mergeCell ref="H31:N32"/>
    <mergeCell ref="O31:U32"/>
    <mergeCell ref="V31:AE32"/>
    <mergeCell ref="AF31:AH32"/>
    <mergeCell ref="AI31:AK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D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2" tint="-0.499984740745262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79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A21+'INS-TANK-B (2)'!A29+'INS-TANK-B (3)'!A35+'INS-TANK-B (4)'!A41+'INS-TANK-B (5)'!A47+'INS-TANK-B (7)'!A23+'INS-TANK-B (8)'!A29</f>
        <v>18336989998.152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1111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3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122">
        <f>SUM(A23:G50)+SUM('INS-TANK-B (2)'!A19:G28)</f>
        <v>5708906434.5599995</v>
      </c>
      <c r="B21" s="1123"/>
      <c r="C21" s="1123"/>
      <c r="D21" s="1123"/>
      <c r="E21" s="1123"/>
      <c r="F21" s="1123"/>
      <c r="G21" s="1124"/>
      <c r="H21" s="1128"/>
      <c r="I21" s="1129"/>
      <c r="J21" s="1129"/>
      <c r="K21" s="1129"/>
      <c r="L21" s="1129"/>
      <c r="M21" s="1129"/>
      <c r="N21" s="1130"/>
      <c r="O21" s="1053"/>
      <c r="P21" s="1054"/>
      <c r="Q21" s="1054"/>
      <c r="R21" s="1054"/>
      <c r="S21" s="1054"/>
      <c r="T21" s="1054"/>
      <c r="U21" s="1055"/>
      <c r="V21" s="1059"/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/>
      <c r="AG21" s="1102"/>
      <c r="AH21" s="1103"/>
      <c r="AI21" s="1039"/>
      <c r="AJ21" s="1040"/>
      <c r="AK21" s="1041"/>
      <c r="AL21" s="1045" t="s">
        <v>366</v>
      </c>
      <c r="AM21" s="1046"/>
      <c r="AN21" s="1046"/>
      <c r="AO21" s="1046"/>
      <c r="AP21" s="1047"/>
      <c r="AQ21" s="1134" t="s">
        <v>937</v>
      </c>
      <c r="AR21" s="1135"/>
      <c r="AS21" s="1135"/>
      <c r="AT21" s="1135"/>
      <c r="AU21" s="1135"/>
      <c r="AV21" s="1135"/>
      <c r="AW21" s="1135"/>
      <c r="AX21" s="1135"/>
      <c r="AY21" s="1135"/>
      <c r="AZ21" s="1135"/>
      <c r="BA21" s="1135"/>
      <c r="BB21" s="1135"/>
      <c r="BC21" s="1135"/>
      <c r="BD21" s="1135"/>
      <c r="BE21" s="1135"/>
      <c r="BF21" s="1136"/>
      <c r="BG21" s="1140">
        <v>3.1</v>
      </c>
      <c r="BH21" s="1141"/>
    </row>
    <row r="22" spans="1:60" ht="11.65" customHeight="1">
      <c r="A22" s="1125"/>
      <c r="B22" s="1126"/>
      <c r="C22" s="1126"/>
      <c r="D22" s="1126"/>
      <c r="E22" s="1126"/>
      <c r="F22" s="1126"/>
      <c r="G22" s="1127"/>
      <c r="H22" s="1131"/>
      <c r="I22" s="1132"/>
      <c r="J22" s="1132"/>
      <c r="K22" s="1132"/>
      <c r="L22" s="1132"/>
      <c r="M22" s="1132"/>
      <c r="N22" s="1133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37"/>
      <c r="AR22" s="1138"/>
      <c r="AS22" s="1138"/>
      <c r="AT22" s="1138"/>
      <c r="AU22" s="1138"/>
      <c r="AV22" s="1138"/>
      <c r="AW22" s="1138"/>
      <c r="AX22" s="1138"/>
      <c r="AY22" s="1138"/>
      <c r="AZ22" s="1138"/>
      <c r="BA22" s="1138"/>
      <c r="BB22" s="1138"/>
      <c r="BC22" s="1138"/>
      <c r="BD22" s="1138"/>
      <c r="BE22" s="1138"/>
      <c r="BF22" s="1139"/>
      <c r="BG22" s="1142"/>
      <c r="BH22" s="1143"/>
    </row>
    <row r="23" spans="1:60" ht="11.65" customHeight="1">
      <c r="A23" s="1021">
        <f>H23*AF23</f>
        <v>117272610</v>
      </c>
      <c r="B23" s="1022"/>
      <c r="C23" s="1022"/>
      <c r="D23" s="1022"/>
      <c r="E23" s="1022"/>
      <c r="F23" s="1022"/>
      <c r="G23" s="1023"/>
      <c r="H23" s="1051">
        <f>1.806*O23</f>
        <v>469090.44</v>
      </c>
      <c r="I23" s="1022"/>
      <c r="J23" s="1022"/>
      <c r="K23" s="1022"/>
      <c r="L23" s="1022"/>
      <c r="M23" s="1022"/>
      <c r="N23" s="1023"/>
      <c r="O23" s="1053">
        <v>259740</v>
      </c>
      <c r="P23" s="1054"/>
      <c r="Q23" s="1054"/>
      <c r="R23" s="1054"/>
      <c r="S23" s="1054"/>
      <c r="T23" s="1054"/>
      <c r="U23" s="1055"/>
      <c r="V23" s="1059" t="s">
        <v>890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250</v>
      </c>
      <c r="AG23" s="1102"/>
      <c r="AH23" s="1103"/>
      <c r="AI23" s="1039" t="s">
        <v>872</v>
      </c>
      <c r="AJ23" s="1040"/>
      <c r="AK23" s="1041"/>
      <c r="AL23" s="1045"/>
      <c r="AM23" s="1046"/>
      <c r="AN23" s="1046"/>
      <c r="AO23" s="1046"/>
      <c r="AP23" s="1047"/>
      <c r="AQ23" s="1107" t="s">
        <v>860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949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454772345.57999998</v>
      </c>
      <c r="B25" s="1022"/>
      <c r="C25" s="1022"/>
      <c r="D25" s="1022"/>
      <c r="E25" s="1022"/>
      <c r="F25" s="1022"/>
      <c r="G25" s="1023"/>
      <c r="H25" s="1051">
        <f>1.806*O25</f>
        <v>15681805.02</v>
      </c>
      <c r="I25" s="1022"/>
      <c r="J25" s="1022"/>
      <c r="K25" s="1022"/>
      <c r="L25" s="1022"/>
      <c r="M25" s="1022"/>
      <c r="N25" s="1023"/>
      <c r="O25" s="1053">
        <v>8683170</v>
      </c>
      <c r="P25" s="1054"/>
      <c r="Q25" s="1054"/>
      <c r="R25" s="1054"/>
      <c r="S25" s="1054"/>
      <c r="T25" s="1054"/>
      <c r="U25" s="1055"/>
      <c r="V25" s="1059" t="s">
        <v>891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29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950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s="379" customFormat="1" ht="11.25" customHeight="1">
      <c r="A27" s="1021">
        <f>H27*AF27</f>
        <v>2298036031.2000003</v>
      </c>
      <c r="B27" s="1022"/>
      <c r="C27" s="1022"/>
      <c r="D27" s="1022"/>
      <c r="E27" s="1022"/>
      <c r="F27" s="1022"/>
      <c r="G27" s="1023"/>
      <c r="H27" s="1051">
        <f>1.806*O27</f>
        <v>22096500.300000001</v>
      </c>
      <c r="I27" s="1022"/>
      <c r="J27" s="1022"/>
      <c r="K27" s="1022"/>
      <c r="L27" s="1022"/>
      <c r="M27" s="1022"/>
      <c r="N27" s="1023"/>
      <c r="O27" s="1053">
        <v>12235050</v>
      </c>
      <c r="P27" s="1054"/>
      <c r="Q27" s="1054"/>
      <c r="R27" s="1054"/>
      <c r="S27" s="1054"/>
      <c r="T27" s="1054"/>
      <c r="U27" s="1055"/>
      <c r="V27" s="1114" t="s">
        <v>892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104</v>
      </c>
      <c r="AG27" s="1102"/>
      <c r="AH27" s="1103"/>
      <c r="AI27" s="1120" t="s">
        <v>872</v>
      </c>
      <c r="AJ27" s="1115"/>
      <c r="AK27" s="1116"/>
      <c r="AL27" s="1121"/>
      <c r="AM27" s="1115"/>
      <c r="AN27" s="1115"/>
      <c r="AO27" s="1115"/>
      <c r="AP27" s="1116"/>
      <c r="AQ27" s="1107" t="s">
        <v>862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951</v>
      </c>
      <c r="BH27" s="1012"/>
    </row>
    <row r="28" spans="1:60" s="379" customFormat="1" ht="11.2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117"/>
      <c r="AJ28" s="1118"/>
      <c r="AK28" s="1119"/>
      <c r="AL28" s="1117"/>
      <c r="AM28" s="1118"/>
      <c r="AN28" s="1118"/>
      <c r="AO28" s="1118"/>
      <c r="AP28" s="1119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25" customHeight="1">
      <c r="A29" s="1021">
        <f>H29*AF29</f>
        <v>600840632.27999997</v>
      </c>
      <c r="B29" s="1022"/>
      <c r="C29" s="1022"/>
      <c r="D29" s="1022"/>
      <c r="E29" s="1022"/>
      <c r="F29" s="1022"/>
      <c r="G29" s="1023"/>
      <c r="H29" s="1051">
        <f>1.806*O29</f>
        <v>19381955.879999999</v>
      </c>
      <c r="I29" s="1022"/>
      <c r="J29" s="1022"/>
      <c r="K29" s="1022"/>
      <c r="L29" s="1022"/>
      <c r="M29" s="1022"/>
      <c r="N29" s="1023"/>
      <c r="O29" s="1053">
        <v>10731980</v>
      </c>
      <c r="P29" s="1054"/>
      <c r="Q29" s="1054"/>
      <c r="R29" s="1054"/>
      <c r="S29" s="1054"/>
      <c r="T29" s="1054"/>
      <c r="U29" s="1055"/>
      <c r="V29" s="1059" t="s">
        <v>893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31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863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952</v>
      </c>
      <c r="BH29" s="1012"/>
    </row>
    <row r="30" spans="1:60" ht="11.2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149861880</v>
      </c>
      <c r="B31" s="1022"/>
      <c r="C31" s="1022"/>
      <c r="D31" s="1022"/>
      <c r="E31" s="1022"/>
      <c r="F31" s="1022"/>
      <c r="G31" s="1023"/>
      <c r="H31" s="1051">
        <f>1.806*O31</f>
        <v>24976980</v>
      </c>
      <c r="I31" s="1022"/>
      <c r="J31" s="1022"/>
      <c r="K31" s="1022"/>
      <c r="L31" s="1022"/>
      <c r="M31" s="1022"/>
      <c r="N31" s="1023"/>
      <c r="O31" s="1053">
        <v>13830000</v>
      </c>
      <c r="P31" s="1054"/>
      <c r="Q31" s="1054"/>
      <c r="R31" s="1054"/>
      <c r="S31" s="1054"/>
      <c r="T31" s="1054"/>
      <c r="U31" s="1055"/>
      <c r="V31" s="1059" t="s">
        <v>874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6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13" t="s">
        <v>864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953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552997.19999999995</v>
      </c>
      <c r="B33" s="1022"/>
      <c r="C33" s="1022"/>
      <c r="D33" s="1022"/>
      <c r="E33" s="1022"/>
      <c r="F33" s="1022"/>
      <c r="G33" s="1023"/>
      <c r="H33" s="1051">
        <f>1.806*O33</f>
        <v>27649.86</v>
      </c>
      <c r="I33" s="1022"/>
      <c r="J33" s="1022"/>
      <c r="K33" s="1022"/>
      <c r="L33" s="1022"/>
      <c r="M33" s="1022"/>
      <c r="N33" s="1023"/>
      <c r="O33" s="1053">
        <v>15310</v>
      </c>
      <c r="P33" s="1054"/>
      <c r="Q33" s="1054"/>
      <c r="R33" s="1054"/>
      <c r="S33" s="1054"/>
      <c r="T33" s="1054"/>
      <c r="U33" s="1055"/>
      <c r="V33" s="1059" t="s">
        <v>875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20</v>
      </c>
      <c r="AG33" s="1102"/>
      <c r="AH33" s="1103"/>
      <c r="AI33" s="1039" t="s">
        <v>822</v>
      </c>
      <c r="AJ33" s="1040"/>
      <c r="AK33" s="1041"/>
      <c r="AL33" s="1045"/>
      <c r="AM33" s="1046"/>
      <c r="AN33" s="1046"/>
      <c r="AO33" s="1046"/>
      <c r="AP33" s="1047"/>
      <c r="AQ33" s="1107" t="s">
        <v>865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954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42176601.600000001</v>
      </c>
      <c r="B35" s="1022"/>
      <c r="C35" s="1022"/>
      <c r="D35" s="1022"/>
      <c r="E35" s="1022"/>
      <c r="F35" s="1022"/>
      <c r="G35" s="1023"/>
      <c r="H35" s="1051">
        <f>1.806*O35</f>
        <v>131801.88</v>
      </c>
      <c r="I35" s="1022"/>
      <c r="J35" s="1022"/>
      <c r="K35" s="1022"/>
      <c r="L35" s="1022"/>
      <c r="M35" s="1022"/>
      <c r="N35" s="1023"/>
      <c r="O35" s="1053">
        <v>72980</v>
      </c>
      <c r="P35" s="1054"/>
      <c r="Q35" s="1054"/>
      <c r="R35" s="1054"/>
      <c r="S35" s="1054"/>
      <c r="T35" s="1054"/>
      <c r="U35" s="1055"/>
      <c r="V35" s="1059" t="s">
        <v>876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320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866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955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211132145.70000002</v>
      </c>
      <c r="B37" s="1022"/>
      <c r="C37" s="1022"/>
      <c r="D37" s="1022"/>
      <c r="E37" s="1022"/>
      <c r="F37" s="1022"/>
      <c r="G37" s="1023"/>
      <c r="H37" s="1051">
        <f>1.806*O37</f>
        <v>158151.42000000001</v>
      </c>
      <c r="I37" s="1022"/>
      <c r="J37" s="1022"/>
      <c r="K37" s="1022"/>
      <c r="L37" s="1022"/>
      <c r="M37" s="1022"/>
      <c r="N37" s="1023"/>
      <c r="O37" s="1053">
        <v>87570</v>
      </c>
      <c r="P37" s="1054"/>
      <c r="Q37" s="1054"/>
      <c r="R37" s="1054"/>
      <c r="S37" s="1054"/>
      <c r="T37" s="1054"/>
      <c r="U37" s="1055"/>
      <c r="V37" s="1059" t="s">
        <v>877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1335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867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956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21753270</v>
      </c>
      <c r="B39" s="1022"/>
      <c r="C39" s="1022"/>
      <c r="D39" s="1022"/>
      <c r="E39" s="1022"/>
      <c r="F39" s="1022"/>
      <c r="G39" s="1023"/>
      <c r="H39" s="1051">
        <f>1.806*O39</f>
        <v>19775.7</v>
      </c>
      <c r="I39" s="1022"/>
      <c r="J39" s="1022"/>
      <c r="K39" s="1022"/>
      <c r="L39" s="1022"/>
      <c r="M39" s="1022"/>
      <c r="N39" s="1023"/>
      <c r="O39" s="1053">
        <v>10950</v>
      </c>
      <c r="P39" s="1054"/>
      <c r="Q39" s="1054"/>
      <c r="R39" s="1054"/>
      <c r="S39" s="1054"/>
      <c r="T39" s="1054"/>
      <c r="U39" s="1055"/>
      <c r="V39" s="1059" t="s">
        <v>878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1100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1127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957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260949843.00000003</v>
      </c>
      <c r="B41" s="1022"/>
      <c r="C41" s="1022"/>
      <c r="D41" s="1022"/>
      <c r="E41" s="1022"/>
      <c r="F41" s="1022"/>
      <c r="G41" s="1023"/>
      <c r="H41" s="1051">
        <f>1.806*O41</f>
        <v>158151.42000000001</v>
      </c>
      <c r="I41" s="1022"/>
      <c r="J41" s="1022"/>
      <c r="K41" s="1022"/>
      <c r="L41" s="1022"/>
      <c r="M41" s="1022"/>
      <c r="N41" s="1023"/>
      <c r="O41" s="1053">
        <v>87570</v>
      </c>
      <c r="P41" s="1054"/>
      <c r="Q41" s="1054"/>
      <c r="R41" s="1054"/>
      <c r="S41" s="1054"/>
      <c r="T41" s="1054"/>
      <c r="U41" s="1055"/>
      <c r="V41" s="1059" t="s">
        <v>877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1650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1126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958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21753270</v>
      </c>
      <c r="B43" s="1022"/>
      <c r="C43" s="1022"/>
      <c r="D43" s="1022"/>
      <c r="E43" s="1022"/>
      <c r="F43" s="1022"/>
      <c r="G43" s="1023"/>
      <c r="H43" s="1051">
        <f>1.806*O43</f>
        <v>19775.7</v>
      </c>
      <c r="I43" s="1022"/>
      <c r="J43" s="1022"/>
      <c r="K43" s="1022"/>
      <c r="L43" s="1022"/>
      <c r="M43" s="1022"/>
      <c r="N43" s="1023"/>
      <c r="O43" s="1053">
        <v>10950</v>
      </c>
      <c r="P43" s="1054"/>
      <c r="Q43" s="1054"/>
      <c r="R43" s="1054"/>
      <c r="S43" s="1054"/>
      <c r="T43" s="1054"/>
      <c r="U43" s="1055"/>
      <c r="V43" s="1059" t="s">
        <v>878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1100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868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959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91347480</v>
      </c>
      <c r="B45" s="1022"/>
      <c r="C45" s="1022"/>
      <c r="D45" s="1022"/>
      <c r="E45" s="1022"/>
      <c r="F45" s="1022"/>
      <c r="G45" s="1023"/>
      <c r="H45" s="1051">
        <f>1.806*O45</f>
        <v>30449.16</v>
      </c>
      <c r="I45" s="1022"/>
      <c r="J45" s="1022"/>
      <c r="K45" s="1022"/>
      <c r="L45" s="1022"/>
      <c r="M45" s="1022"/>
      <c r="N45" s="1023"/>
      <c r="O45" s="1053">
        <v>16860</v>
      </c>
      <c r="P45" s="1054"/>
      <c r="Q45" s="1054"/>
      <c r="R45" s="1054"/>
      <c r="S45" s="1054"/>
      <c r="T45" s="1054"/>
      <c r="U45" s="1055"/>
      <c r="V45" s="1059" t="s">
        <v>879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3000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1125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960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8264256</v>
      </c>
      <c r="B47" s="1022"/>
      <c r="C47" s="1022"/>
      <c r="D47" s="1022"/>
      <c r="E47" s="1022"/>
      <c r="F47" s="1022"/>
      <c r="G47" s="1023"/>
      <c r="H47" s="1051">
        <f>1.806*O47</f>
        <v>3756.48</v>
      </c>
      <c r="I47" s="1022"/>
      <c r="J47" s="1022"/>
      <c r="K47" s="1022"/>
      <c r="L47" s="1022"/>
      <c r="M47" s="1022"/>
      <c r="N47" s="1023"/>
      <c r="O47" s="1053">
        <v>2080</v>
      </c>
      <c r="P47" s="1054"/>
      <c r="Q47" s="1054"/>
      <c r="R47" s="1054"/>
      <c r="S47" s="1054"/>
      <c r="T47" s="1054"/>
      <c r="U47" s="1055"/>
      <c r="V47" s="1059" t="s">
        <v>880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2200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870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961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127566539.10000001</v>
      </c>
      <c r="B49" s="1022"/>
      <c r="C49" s="1022"/>
      <c r="D49" s="1022"/>
      <c r="E49" s="1022"/>
      <c r="F49" s="1022"/>
      <c r="G49" s="1023"/>
      <c r="H49" s="1051">
        <f>1.806*O49</f>
        <v>95555.46</v>
      </c>
      <c r="I49" s="1022"/>
      <c r="J49" s="1022"/>
      <c r="K49" s="1022"/>
      <c r="L49" s="1022"/>
      <c r="M49" s="1022"/>
      <c r="N49" s="1023"/>
      <c r="O49" s="1053">
        <v>52910</v>
      </c>
      <c r="P49" s="1054"/>
      <c r="Q49" s="1054"/>
      <c r="R49" s="1054"/>
      <c r="S49" s="1054"/>
      <c r="T49" s="1054"/>
      <c r="U49" s="1055"/>
      <c r="V49" s="1059" t="s">
        <v>881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1335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871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962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E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2" tint="-0.499984740745262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32910286.500000004</v>
      </c>
      <c r="B19" s="1022"/>
      <c r="C19" s="1022"/>
      <c r="D19" s="1022"/>
      <c r="E19" s="1022"/>
      <c r="F19" s="1022"/>
      <c r="G19" s="1023"/>
      <c r="H19" s="1051">
        <f>1.806*O19</f>
        <v>24651.9</v>
      </c>
      <c r="I19" s="1022"/>
      <c r="J19" s="1022"/>
      <c r="K19" s="1022"/>
      <c r="L19" s="1022"/>
      <c r="M19" s="1022"/>
      <c r="N19" s="1023"/>
      <c r="O19" s="1053">
        <v>13650</v>
      </c>
      <c r="P19" s="1054"/>
      <c r="Q19" s="1054"/>
      <c r="R19" s="1054"/>
      <c r="S19" s="1054"/>
      <c r="T19" s="1054"/>
      <c r="U19" s="1055"/>
      <c r="V19" s="1059" t="s">
        <v>887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1335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896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963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893970000</v>
      </c>
      <c r="B21" s="1022"/>
      <c r="C21" s="1022"/>
      <c r="D21" s="1022"/>
      <c r="E21" s="1022"/>
      <c r="F21" s="1022"/>
      <c r="G21" s="1023"/>
      <c r="H21" s="1051">
        <f>1.806*O21</f>
        <v>541800</v>
      </c>
      <c r="I21" s="1022"/>
      <c r="J21" s="1022"/>
      <c r="K21" s="1022"/>
      <c r="L21" s="1022"/>
      <c r="M21" s="1022"/>
      <c r="N21" s="1023"/>
      <c r="O21" s="1144">
        <v>300000</v>
      </c>
      <c r="P21" s="1054"/>
      <c r="Q21" s="1054"/>
      <c r="R21" s="1054"/>
      <c r="S21" s="1054"/>
      <c r="T21" s="1054"/>
      <c r="U21" s="1055"/>
      <c r="V21" s="1059" t="s">
        <v>898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1650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1124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964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145797296.40000001</v>
      </c>
      <c r="B23" s="1022"/>
      <c r="C23" s="1022"/>
      <c r="D23" s="1022"/>
      <c r="E23" s="1022"/>
      <c r="F23" s="1022"/>
      <c r="G23" s="1023"/>
      <c r="H23" s="1051">
        <f>1.806*O23</f>
        <v>30954.84</v>
      </c>
      <c r="I23" s="1022"/>
      <c r="J23" s="1022"/>
      <c r="K23" s="1022"/>
      <c r="L23" s="1022"/>
      <c r="M23" s="1022"/>
      <c r="N23" s="1023"/>
      <c r="O23" s="1053">
        <v>17140</v>
      </c>
      <c r="P23" s="1054"/>
      <c r="Q23" s="1054"/>
      <c r="R23" s="1054"/>
      <c r="S23" s="1054"/>
      <c r="T23" s="1054"/>
      <c r="U23" s="1055"/>
      <c r="V23" s="1059" t="s">
        <v>895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4710</v>
      </c>
      <c r="AG23" s="1102"/>
      <c r="AH23" s="1103"/>
      <c r="AI23" s="1039" t="s">
        <v>897</v>
      </c>
      <c r="AJ23" s="1040"/>
      <c r="AK23" s="1041"/>
      <c r="AL23" s="1045"/>
      <c r="AM23" s="1046"/>
      <c r="AN23" s="1046"/>
      <c r="AO23" s="1046"/>
      <c r="AP23" s="1047"/>
      <c r="AQ23" s="1107" t="s">
        <v>884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965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13228950</v>
      </c>
      <c r="B25" s="1022"/>
      <c r="C25" s="1022"/>
      <c r="D25" s="1022"/>
      <c r="E25" s="1022"/>
      <c r="F25" s="1022"/>
      <c r="G25" s="1023"/>
      <c r="H25" s="1051">
        <f>1.806*O25</f>
        <v>5291.58</v>
      </c>
      <c r="I25" s="1022"/>
      <c r="J25" s="1022"/>
      <c r="K25" s="1022"/>
      <c r="L25" s="1022"/>
      <c r="M25" s="1022"/>
      <c r="N25" s="1023"/>
      <c r="O25" s="1053">
        <v>2930</v>
      </c>
      <c r="P25" s="1054"/>
      <c r="Q25" s="1054"/>
      <c r="R25" s="1054"/>
      <c r="S25" s="1054"/>
      <c r="T25" s="1054"/>
      <c r="U25" s="1055"/>
      <c r="V25" s="1059" t="s">
        <v>889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2500</v>
      </c>
      <c r="AG25" s="1102"/>
      <c r="AH25" s="1103"/>
      <c r="AI25" s="1039" t="s">
        <v>886</v>
      </c>
      <c r="AJ25" s="1040"/>
      <c r="AK25" s="1041"/>
      <c r="AL25" s="1045"/>
      <c r="AM25" s="1046"/>
      <c r="AN25" s="1046"/>
      <c r="AO25" s="1046"/>
      <c r="AP25" s="1047"/>
      <c r="AQ25" s="1107" t="s">
        <v>885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966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s="379" customFormat="1" ht="11.25" customHeight="1">
      <c r="A27" s="1021">
        <f>H27*AF27</f>
        <v>216720000</v>
      </c>
      <c r="B27" s="1022"/>
      <c r="C27" s="1022"/>
      <c r="D27" s="1022"/>
      <c r="E27" s="1022"/>
      <c r="F27" s="1022"/>
      <c r="G27" s="1023"/>
      <c r="H27" s="1051">
        <f>1.806*O27</f>
        <v>54180</v>
      </c>
      <c r="I27" s="1022"/>
      <c r="J27" s="1022"/>
      <c r="K27" s="1022"/>
      <c r="L27" s="1022"/>
      <c r="M27" s="1022"/>
      <c r="N27" s="1023"/>
      <c r="O27" s="1144">
        <v>30000</v>
      </c>
      <c r="P27" s="1054"/>
      <c r="Q27" s="1054"/>
      <c r="R27" s="1054"/>
      <c r="S27" s="1054"/>
      <c r="T27" s="1054"/>
      <c r="U27" s="1055"/>
      <c r="V27" s="1114" t="s">
        <v>898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4000</v>
      </c>
      <c r="AG27" s="1102"/>
      <c r="AH27" s="1103"/>
      <c r="AI27" s="1120" t="s">
        <v>822</v>
      </c>
      <c r="AJ27" s="1115"/>
      <c r="AK27" s="1116"/>
      <c r="AL27" s="1121"/>
      <c r="AM27" s="1115"/>
      <c r="AN27" s="1115"/>
      <c r="AO27" s="1115"/>
      <c r="AP27" s="1116"/>
      <c r="AQ27" s="1107" t="s">
        <v>938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967</v>
      </c>
      <c r="BH27" s="1012"/>
    </row>
    <row r="28" spans="1:60" s="379" customFormat="1" ht="11.2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117"/>
      <c r="AJ28" s="1118"/>
      <c r="AK28" s="1119"/>
      <c r="AL28" s="1117"/>
      <c r="AM28" s="1118"/>
      <c r="AN28" s="1118"/>
      <c r="AO28" s="1118"/>
      <c r="AP28" s="1119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25" customHeight="1">
      <c r="A29" s="1122">
        <f>SUM(A31:G50)+SUM('INS-TANK-B (3)'!A19:G34)</f>
        <v>1817943014.7900002</v>
      </c>
      <c r="B29" s="1123"/>
      <c r="C29" s="1123"/>
      <c r="D29" s="1123"/>
      <c r="E29" s="1123"/>
      <c r="F29" s="1123"/>
      <c r="G29" s="1124"/>
      <c r="H29" s="1128"/>
      <c r="I29" s="1129"/>
      <c r="J29" s="1129"/>
      <c r="K29" s="1129"/>
      <c r="L29" s="1129"/>
      <c r="M29" s="1129"/>
      <c r="N29" s="1130"/>
      <c r="O29" s="1053"/>
      <c r="P29" s="1054"/>
      <c r="Q29" s="1054"/>
      <c r="R29" s="1054"/>
      <c r="S29" s="1054"/>
      <c r="T29" s="1054"/>
      <c r="U29" s="1055"/>
      <c r="V29" s="1059"/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/>
      <c r="AG29" s="1102"/>
      <c r="AH29" s="1103"/>
      <c r="AI29" s="1039"/>
      <c r="AJ29" s="1040"/>
      <c r="AK29" s="1041"/>
      <c r="AL29" s="1045" t="s">
        <v>367</v>
      </c>
      <c r="AM29" s="1046"/>
      <c r="AN29" s="1046"/>
      <c r="AO29" s="1046"/>
      <c r="AP29" s="1047"/>
      <c r="AQ29" s="1134" t="s">
        <v>939</v>
      </c>
      <c r="AR29" s="1135"/>
      <c r="AS29" s="1135"/>
      <c r="AT29" s="1135"/>
      <c r="AU29" s="1135"/>
      <c r="AV29" s="1135"/>
      <c r="AW29" s="1135"/>
      <c r="AX29" s="1135"/>
      <c r="AY29" s="1135"/>
      <c r="AZ29" s="1135"/>
      <c r="BA29" s="1135"/>
      <c r="BB29" s="1135"/>
      <c r="BC29" s="1135"/>
      <c r="BD29" s="1135"/>
      <c r="BE29" s="1135"/>
      <c r="BF29" s="1136"/>
      <c r="BG29" s="1140">
        <v>3.2</v>
      </c>
      <c r="BH29" s="1141"/>
    </row>
    <row r="30" spans="1:60" ht="11.25" customHeight="1">
      <c r="A30" s="1125"/>
      <c r="B30" s="1126"/>
      <c r="C30" s="1126"/>
      <c r="D30" s="1126"/>
      <c r="E30" s="1126"/>
      <c r="F30" s="1126"/>
      <c r="G30" s="1127"/>
      <c r="H30" s="1131"/>
      <c r="I30" s="1132"/>
      <c r="J30" s="1132"/>
      <c r="K30" s="1132"/>
      <c r="L30" s="1132"/>
      <c r="M30" s="1132"/>
      <c r="N30" s="1133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37"/>
      <c r="AR30" s="1138"/>
      <c r="AS30" s="1138"/>
      <c r="AT30" s="1138"/>
      <c r="AU30" s="1138"/>
      <c r="AV30" s="1138"/>
      <c r="AW30" s="1138"/>
      <c r="AX30" s="1138"/>
      <c r="AY30" s="1138"/>
      <c r="AZ30" s="1138"/>
      <c r="BA30" s="1138"/>
      <c r="BB30" s="1138"/>
      <c r="BC30" s="1138"/>
      <c r="BD30" s="1138"/>
      <c r="BE30" s="1138"/>
      <c r="BF30" s="1139"/>
      <c r="BG30" s="1142"/>
      <c r="BH30" s="1143"/>
    </row>
    <row r="31" spans="1:60" ht="11.65" customHeight="1">
      <c r="A31" s="1021">
        <f t="shared" ref="A31" si="0">H31*AF31</f>
        <v>37527235.200000003</v>
      </c>
      <c r="B31" s="1022"/>
      <c r="C31" s="1022"/>
      <c r="D31" s="1022"/>
      <c r="E31" s="1022"/>
      <c r="F31" s="1022"/>
      <c r="G31" s="1023"/>
      <c r="H31" s="1051">
        <f>1.806*O31</f>
        <v>469090.44</v>
      </c>
      <c r="I31" s="1022"/>
      <c r="J31" s="1022"/>
      <c r="K31" s="1022"/>
      <c r="L31" s="1022"/>
      <c r="M31" s="1022"/>
      <c r="N31" s="1023"/>
      <c r="O31" s="1053">
        <v>259740</v>
      </c>
      <c r="P31" s="1054"/>
      <c r="Q31" s="1054"/>
      <c r="R31" s="1054"/>
      <c r="S31" s="1054"/>
      <c r="T31" s="1054"/>
      <c r="U31" s="1055"/>
      <c r="V31" s="1059" t="s">
        <v>890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80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13" t="s">
        <v>860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968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 t="shared" ref="A33" si="1">H33*AF33</f>
        <v>125454440.16</v>
      </c>
      <c r="B33" s="1022"/>
      <c r="C33" s="1022"/>
      <c r="D33" s="1022"/>
      <c r="E33" s="1022"/>
      <c r="F33" s="1022"/>
      <c r="G33" s="1023"/>
      <c r="H33" s="1051">
        <f>1.806*O33</f>
        <v>15681805.02</v>
      </c>
      <c r="I33" s="1022"/>
      <c r="J33" s="1022"/>
      <c r="K33" s="1022"/>
      <c r="L33" s="1022"/>
      <c r="M33" s="1022"/>
      <c r="N33" s="1023"/>
      <c r="O33" s="1053">
        <v>8683170</v>
      </c>
      <c r="P33" s="1054"/>
      <c r="Q33" s="1054"/>
      <c r="R33" s="1054"/>
      <c r="S33" s="1054"/>
      <c r="T33" s="1054"/>
      <c r="U33" s="1055"/>
      <c r="V33" s="1059" t="s">
        <v>891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8</v>
      </c>
      <c r="AG33" s="1102"/>
      <c r="AH33" s="1103"/>
      <c r="AI33" s="1039" t="s">
        <v>872</v>
      </c>
      <c r="AJ33" s="1040"/>
      <c r="AK33" s="1041"/>
      <c r="AL33" s="1045"/>
      <c r="AM33" s="1046"/>
      <c r="AN33" s="1046"/>
      <c r="AO33" s="1046"/>
      <c r="AP33" s="1047"/>
      <c r="AQ33" s="1107" t="s">
        <v>861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969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 t="shared" ref="A35" si="2">H35*AF35</f>
        <v>928053012.60000002</v>
      </c>
      <c r="B35" s="1022"/>
      <c r="C35" s="1022"/>
      <c r="D35" s="1022"/>
      <c r="E35" s="1022"/>
      <c r="F35" s="1022"/>
      <c r="G35" s="1023"/>
      <c r="H35" s="1051">
        <f>1.806*O35</f>
        <v>22096500.300000001</v>
      </c>
      <c r="I35" s="1022"/>
      <c r="J35" s="1022"/>
      <c r="K35" s="1022"/>
      <c r="L35" s="1022"/>
      <c r="M35" s="1022"/>
      <c r="N35" s="1023"/>
      <c r="O35" s="1053">
        <v>12235050</v>
      </c>
      <c r="P35" s="1054"/>
      <c r="Q35" s="1054"/>
      <c r="R35" s="1054"/>
      <c r="S35" s="1054"/>
      <c r="T35" s="1054"/>
      <c r="U35" s="1055"/>
      <c r="V35" s="1114" t="s">
        <v>892</v>
      </c>
      <c r="W35" s="1115"/>
      <c r="X35" s="1115"/>
      <c r="Y35" s="1115"/>
      <c r="Z35" s="1115"/>
      <c r="AA35" s="1115"/>
      <c r="AB35" s="1115"/>
      <c r="AC35" s="1115"/>
      <c r="AD35" s="1115"/>
      <c r="AE35" s="1116"/>
      <c r="AF35" s="1101">
        <v>42</v>
      </c>
      <c r="AG35" s="1102"/>
      <c r="AH35" s="1103"/>
      <c r="AI35" s="1039" t="s">
        <v>872</v>
      </c>
      <c r="AJ35" s="1040"/>
      <c r="AK35" s="1041"/>
      <c r="AL35" s="1045"/>
      <c r="AM35" s="1046"/>
      <c r="AN35" s="1046"/>
      <c r="AO35" s="1046"/>
      <c r="AP35" s="1047"/>
      <c r="AQ35" s="1107" t="s">
        <v>862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970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117"/>
      <c r="W36" s="1118"/>
      <c r="X36" s="1118"/>
      <c r="Y36" s="1118"/>
      <c r="Z36" s="1118"/>
      <c r="AA36" s="1118"/>
      <c r="AB36" s="1118"/>
      <c r="AC36" s="1118"/>
      <c r="AD36" s="1118"/>
      <c r="AE36" s="1119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 t="shared" ref="A37" si="3">H37*AF37</f>
        <v>135673691.16</v>
      </c>
      <c r="B37" s="1022"/>
      <c r="C37" s="1022"/>
      <c r="D37" s="1022"/>
      <c r="E37" s="1022"/>
      <c r="F37" s="1022"/>
      <c r="G37" s="1023"/>
      <c r="H37" s="1051">
        <f>1.806*O37</f>
        <v>19381955.879999999</v>
      </c>
      <c r="I37" s="1022"/>
      <c r="J37" s="1022"/>
      <c r="K37" s="1022"/>
      <c r="L37" s="1022"/>
      <c r="M37" s="1022"/>
      <c r="N37" s="1023"/>
      <c r="O37" s="1053">
        <v>10731980</v>
      </c>
      <c r="P37" s="1054"/>
      <c r="Q37" s="1054"/>
      <c r="R37" s="1054"/>
      <c r="S37" s="1054"/>
      <c r="T37" s="1054"/>
      <c r="U37" s="1055"/>
      <c r="V37" s="1059" t="s">
        <v>893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7</v>
      </c>
      <c r="AG37" s="1102"/>
      <c r="AH37" s="1103"/>
      <c r="AI37" s="1039" t="s">
        <v>872</v>
      </c>
      <c r="AJ37" s="1040"/>
      <c r="AK37" s="1041"/>
      <c r="AL37" s="1045"/>
      <c r="AM37" s="1046"/>
      <c r="AN37" s="1046"/>
      <c r="AO37" s="1046"/>
      <c r="AP37" s="1047"/>
      <c r="AQ37" s="1107" t="s">
        <v>863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971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 t="shared" ref="A39" si="4">H39*AF39</f>
        <v>31221225</v>
      </c>
      <c r="B39" s="1022"/>
      <c r="C39" s="1022"/>
      <c r="D39" s="1022"/>
      <c r="E39" s="1022"/>
      <c r="F39" s="1022"/>
      <c r="G39" s="1023"/>
      <c r="H39" s="1051">
        <f>1.806*O39</f>
        <v>24976980</v>
      </c>
      <c r="I39" s="1022"/>
      <c r="J39" s="1022"/>
      <c r="K39" s="1022"/>
      <c r="L39" s="1022"/>
      <c r="M39" s="1022"/>
      <c r="N39" s="1023"/>
      <c r="O39" s="1053">
        <v>13830000</v>
      </c>
      <c r="P39" s="1054"/>
      <c r="Q39" s="1054"/>
      <c r="R39" s="1054"/>
      <c r="S39" s="1054"/>
      <c r="T39" s="1054"/>
      <c r="U39" s="1055"/>
      <c r="V39" s="1059" t="s">
        <v>874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1.25</v>
      </c>
      <c r="AG39" s="1102"/>
      <c r="AH39" s="1103"/>
      <c r="AI39" s="1039" t="s">
        <v>872</v>
      </c>
      <c r="AJ39" s="1040"/>
      <c r="AK39" s="1041"/>
      <c r="AL39" s="1045"/>
      <c r="AM39" s="1046"/>
      <c r="AN39" s="1046"/>
      <c r="AO39" s="1046"/>
      <c r="AP39" s="1047"/>
      <c r="AQ39" s="1107" t="s">
        <v>864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972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 t="shared" ref="A41" si="5">H41*AF41</f>
        <v>207373.95</v>
      </c>
      <c r="B41" s="1022"/>
      <c r="C41" s="1022"/>
      <c r="D41" s="1022"/>
      <c r="E41" s="1022"/>
      <c r="F41" s="1022"/>
      <c r="G41" s="1023"/>
      <c r="H41" s="1051">
        <f>1.806*O41</f>
        <v>27649.86</v>
      </c>
      <c r="I41" s="1022"/>
      <c r="J41" s="1022"/>
      <c r="K41" s="1022"/>
      <c r="L41" s="1022"/>
      <c r="M41" s="1022"/>
      <c r="N41" s="1023"/>
      <c r="O41" s="1053">
        <v>15310</v>
      </c>
      <c r="P41" s="1054"/>
      <c r="Q41" s="1054"/>
      <c r="R41" s="1054"/>
      <c r="S41" s="1054"/>
      <c r="T41" s="1054"/>
      <c r="U41" s="1055"/>
      <c r="V41" s="1059" t="s">
        <v>875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7.5</v>
      </c>
      <c r="AG41" s="1102"/>
      <c r="AH41" s="1103"/>
      <c r="AI41" s="1039" t="s">
        <v>822</v>
      </c>
      <c r="AJ41" s="1040"/>
      <c r="AK41" s="1041"/>
      <c r="AL41" s="1045"/>
      <c r="AM41" s="1046"/>
      <c r="AN41" s="1046"/>
      <c r="AO41" s="1046"/>
      <c r="AP41" s="1047"/>
      <c r="AQ41" s="1107" t="s">
        <v>865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973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 t="shared" ref="A43" si="6">H43*AF43</f>
        <v>10544150.4</v>
      </c>
      <c r="B43" s="1022"/>
      <c r="C43" s="1022"/>
      <c r="D43" s="1022"/>
      <c r="E43" s="1022"/>
      <c r="F43" s="1022"/>
      <c r="G43" s="1023"/>
      <c r="H43" s="1051">
        <f>1.806*O43</f>
        <v>131801.88</v>
      </c>
      <c r="I43" s="1022"/>
      <c r="J43" s="1022"/>
      <c r="K43" s="1022"/>
      <c r="L43" s="1022"/>
      <c r="M43" s="1022"/>
      <c r="N43" s="1023"/>
      <c r="O43" s="1053">
        <v>72980</v>
      </c>
      <c r="P43" s="1054"/>
      <c r="Q43" s="1054"/>
      <c r="R43" s="1054"/>
      <c r="S43" s="1054"/>
      <c r="T43" s="1054"/>
      <c r="U43" s="1055"/>
      <c r="V43" s="1059" t="s">
        <v>876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80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866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974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 t="shared" ref="A45" si="7">H45*AF45</f>
        <v>75912681.600000009</v>
      </c>
      <c r="B45" s="1022"/>
      <c r="C45" s="1022"/>
      <c r="D45" s="1022"/>
      <c r="E45" s="1022"/>
      <c r="F45" s="1022"/>
      <c r="G45" s="1023"/>
      <c r="H45" s="1051">
        <f>1.806*O45</f>
        <v>158151.42000000001</v>
      </c>
      <c r="I45" s="1022"/>
      <c r="J45" s="1022"/>
      <c r="K45" s="1022"/>
      <c r="L45" s="1022"/>
      <c r="M45" s="1022"/>
      <c r="N45" s="1023"/>
      <c r="O45" s="1053">
        <v>87570</v>
      </c>
      <c r="P45" s="1054"/>
      <c r="Q45" s="1054"/>
      <c r="R45" s="1054"/>
      <c r="S45" s="1054"/>
      <c r="T45" s="1054"/>
      <c r="U45" s="1055"/>
      <c r="V45" s="1059" t="s">
        <v>877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480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867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975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 t="shared" ref="A47" si="8">H47*AF47</f>
        <v>5734953</v>
      </c>
      <c r="B47" s="1022"/>
      <c r="C47" s="1022"/>
      <c r="D47" s="1022"/>
      <c r="E47" s="1022"/>
      <c r="F47" s="1022"/>
      <c r="G47" s="1023"/>
      <c r="H47" s="1051">
        <f>1.806*O47</f>
        <v>19775.7</v>
      </c>
      <c r="I47" s="1022"/>
      <c r="J47" s="1022"/>
      <c r="K47" s="1022"/>
      <c r="L47" s="1022"/>
      <c r="M47" s="1022"/>
      <c r="N47" s="1023"/>
      <c r="O47" s="1053">
        <v>10950</v>
      </c>
      <c r="P47" s="1054"/>
      <c r="Q47" s="1054"/>
      <c r="R47" s="1054"/>
      <c r="S47" s="1054"/>
      <c r="T47" s="1054"/>
      <c r="U47" s="1055"/>
      <c r="V47" s="1059" t="s">
        <v>878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290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1127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976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 t="shared" ref="A49" si="9">H49*AF49</f>
        <v>88564795.200000003</v>
      </c>
      <c r="B49" s="1022"/>
      <c r="C49" s="1022"/>
      <c r="D49" s="1022"/>
      <c r="E49" s="1022"/>
      <c r="F49" s="1022"/>
      <c r="G49" s="1023"/>
      <c r="H49" s="1051">
        <f>1.806*O49</f>
        <v>158151.42000000001</v>
      </c>
      <c r="I49" s="1022"/>
      <c r="J49" s="1022"/>
      <c r="K49" s="1022"/>
      <c r="L49" s="1022"/>
      <c r="M49" s="1022"/>
      <c r="N49" s="1023"/>
      <c r="O49" s="1053">
        <v>87570</v>
      </c>
      <c r="P49" s="1054"/>
      <c r="Q49" s="1054"/>
      <c r="R49" s="1054"/>
      <c r="S49" s="1054"/>
      <c r="T49" s="1054"/>
      <c r="U49" s="1055"/>
      <c r="V49" s="1059" t="s">
        <v>877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560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1126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977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4F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2" tint="-0.499984740745262"/>
  </sheetPr>
  <dimension ref="A1:BH51"/>
  <sheetViews>
    <sheetView view="pageBreakPreview" topLeftCell="A22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 t="shared" ref="A19" si="0">H19*AF19</f>
        <v>5734953</v>
      </c>
      <c r="B19" s="1022"/>
      <c r="C19" s="1022"/>
      <c r="D19" s="1022"/>
      <c r="E19" s="1022"/>
      <c r="F19" s="1022"/>
      <c r="G19" s="1023"/>
      <c r="H19" s="1051">
        <f>1.806*O19</f>
        <v>19775.7</v>
      </c>
      <c r="I19" s="1022"/>
      <c r="J19" s="1022"/>
      <c r="K19" s="1022"/>
      <c r="L19" s="1022"/>
      <c r="M19" s="1022"/>
      <c r="N19" s="1023"/>
      <c r="O19" s="1053">
        <v>10950</v>
      </c>
      <c r="P19" s="1054"/>
      <c r="Q19" s="1054"/>
      <c r="R19" s="1054"/>
      <c r="S19" s="1054"/>
      <c r="T19" s="1054"/>
      <c r="U19" s="1055"/>
      <c r="V19" s="1059" t="s">
        <v>878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290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868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978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 t="shared" ref="A21" si="1">H21*AF21</f>
        <v>31971618</v>
      </c>
      <c r="B21" s="1022"/>
      <c r="C21" s="1022"/>
      <c r="D21" s="1022"/>
      <c r="E21" s="1022"/>
      <c r="F21" s="1022"/>
      <c r="G21" s="1023"/>
      <c r="H21" s="1051">
        <f>1.806*O21</f>
        <v>30449.16</v>
      </c>
      <c r="I21" s="1022"/>
      <c r="J21" s="1022"/>
      <c r="K21" s="1022"/>
      <c r="L21" s="1022"/>
      <c r="M21" s="1022"/>
      <c r="N21" s="1023"/>
      <c r="O21" s="1053">
        <v>16860</v>
      </c>
      <c r="P21" s="1054"/>
      <c r="Q21" s="1054"/>
      <c r="R21" s="1054"/>
      <c r="S21" s="1054"/>
      <c r="T21" s="1054"/>
      <c r="U21" s="1055"/>
      <c r="V21" s="1059" t="s">
        <v>879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1050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1125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979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 t="shared" ref="A23" si="2">H23*AF23</f>
        <v>2178758.4</v>
      </c>
      <c r="B23" s="1022"/>
      <c r="C23" s="1022"/>
      <c r="D23" s="1022"/>
      <c r="E23" s="1022"/>
      <c r="F23" s="1022"/>
      <c r="G23" s="1023"/>
      <c r="H23" s="1051">
        <f>1.806*O23</f>
        <v>3756.48</v>
      </c>
      <c r="I23" s="1022"/>
      <c r="J23" s="1022"/>
      <c r="K23" s="1022"/>
      <c r="L23" s="1022"/>
      <c r="M23" s="1022"/>
      <c r="N23" s="1023"/>
      <c r="O23" s="1053">
        <v>2080</v>
      </c>
      <c r="P23" s="1054"/>
      <c r="Q23" s="1054"/>
      <c r="R23" s="1054"/>
      <c r="S23" s="1054"/>
      <c r="T23" s="1054"/>
      <c r="U23" s="1055"/>
      <c r="V23" s="1059" t="s">
        <v>880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580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870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980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 t="shared" ref="A25" si="3">H25*AF25</f>
        <v>45866620.800000004</v>
      </c>
      <c r="B25" s="1022"/>
      <c r="C25" s="1022"/>
      <c r="D25" s="1022"/>
      <c r="E25" s="1022"/>
      <c r="F25" s="1022"/>
      <c r="G25" s="1023"/>
      <c r="H25" s="1051">
        <f>1.806*O25</f>
        <v>95555.46</v>
      </c>
      <c r="I25" s="1022"/>
      <c r="J25" s="1022"/>
      <c r="K25" s="1022"/>
      <c r="L25" s="1022"/>
      <c r="M25" s="1022"/>
      <c r="N25" s="1023"/>
      <c r="O25" s="1053">
        <v>52910</v>
      </c>
      <c r="P25" s="1054"/>
      <c r="Q25" s="1054"/>
      <c r="R25" s="1054"/>
      <c r="S25" s="1054"/>
      <c r="T25" s="1054"/>
      <c r="U25" s="1055"/>
      <c r="V25" s="1059" t="s">
        <v>881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480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871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981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s="379" customFormat="1" ht="11.25" customHeight="1">
      <c r="A27" s="1021">
        <f>H27*AF27</f>
        <v>11832912</v>
      </c>
      <c r="B27" s="1022"/>
      <c r="C27" s="1022"/>
      <c r="D27" s="1022"/>
      <c r="E27" s="1022"/>
      <c r="F27" s="1022"/>
      <c r="G27" s="1023"/>
      <c r="H27" s="1051">
        <f>1.806*O27</f>
        <v>24651.9</v>
      </c>
      <c r="I27" s="1022"/>
      <c r="J27" s="1022"/>
      <c r="K27" s="1022"/>
      <c r="L27" s="1022"/>
      <c r="M27" s="1022"/>
      <c r="N27" s="1023"/>
      <c r="O27" s="1053">
        <v>13650</v>
      </c>
      <c r="P27" s="1054"/>
      <c r="Q27" s="1054"/>
      <c r="R27" s="1054"/>
      <c r="S27" s="1054"/>
      <c r="T27" s="1054"/>
      <c r="U27" s="1055"/>
      <c r="V27" s="1114" t="s">
        <v>887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480</v>
      </c>
      <c r="AG27" s="1102"/>
      <c r="AH27" s="1103"/>
      <c r="AI27" s="1120" t="s">
        <v>873</v>
      </c>
      <c r="AJ27" s="1115"/>
      <c r="AK27" s="1116"/>
      <c r="AL27" s="1121"/>
      <c r="AM27" s="1115"/>
      <c r="AN27" s="1115"/>
      <c r="AO27" s="1115"/>
      <c r="AP27" s="1116"/>
      <c r="AQ27" s="1107" t="s">
        <v>883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982</v>
      </c>
      <c r="BH27" s="1012"/>
    </row>
    <row r="28" spans="1:60" s="379" customFormat="1" ht="11.2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117"/>
      <c r="AJ28" s="1118"/>
      <c r="AK28" s="1119"/>
      <c r="AL28" s="1117"/>
      <c r="AM28" s="1118"/>
      <c r="AN28" s="1118"/>
      <c r="AO28" s="1118"/>
      <c r="AP28" s="1119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25" customHeight="1">
      <c r="A29" s="1021">
        <f>H29*AF29</f>
        <v>252840000</v>
      </c>
      <c r="B29" s="1022"/>
      <c r="C29" s="1022"/>
      <c r="D29" s="1022"/>
      <c r="E29" s="1022"/>
      <c r="F29" s="1022"/>
      <c r="G29" s="1023"/>
      <c r="H29" s="1051">
        <f>1.806*O29</f>
        <v>451500</v>
      </c>
      <c r="I29" s="1022"/>
      <c r="J29" s="1022"/>
      <c r="K29" s="1022"/>
      <c r="L29" s="1022"/>
      <c r="M29" s="1022"/>
      <c r="N29" s="1023"/>
      <c r="O29" s="1144">
        <v>250000</v>
      </c>
      <c r="P29" s="1054"/>
      <c r="Q29" s="1054"/>
      <c r="R29" s="1054"/>
      <c r="S29" s="1054"/>
      <c r="T29" s="1054"/>
      <c r="U29" s="1055"/>
      <c r="V29" s="1059" t="s">
        <v>898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560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1124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983</v>
      </c>
      <c r="BH29" s="1012"/>
    </row>
    <row r="30" spans="1:60" ht="11.2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20687224.32</v>
      </c>
      <c r="B31" s="1022"/>
      <c r="C31" s="1022"/>
      <c r="D31" s="1022"/>
      <c r="E31" s="1022"/>
      <c r="F31" s="1022"/>
      <c r="G31" s="1023"/>
      <c r="H31" s="1051">
        <f>1.806*O31</f>
        <v>21960.959999999999</v>
      </c>
      <c r="I31" s="1022"/>
      <c r="J31" s="1022"/>
      <c r="K31" s="1022"/>
      <c r="L31" s="1022"/>
      <c r="M31" s="1022"/>
      <c r="N31" s="1023"/>
      <c r="O31" s="1053">
        <v>12160</v>
      </c>
      <c r="P31" s="1054"/>
      <c r="Q31" s="1054"/>
      <c r="R31" s="1054"/>
      <c r="S31" s="1054"/>
      <c r="T31" s="1054"/>
      <c r="U31" s="1055"/>
      <c r="V31" s="1059" t="s">
        <v>888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942</v>
      </c>
      <c r="AG31" s="1102"/>
      <c r="AH31" s="1103"/>
      <c r="AI31" s="1039" t="s">
        <v>897</v>
      </c>
      <c r="AJ31" s="1040"/>
      <c r="AK31" s="1041"/>
      <c r="AL31" s="1045"/>
      <c r="AM31" s="1046"/>
      <c r="AN31" s="1046"/>
      <c r="AO31" s="1046"/>
      <c r="AP31" s="1047"/>
      <c r="AQ31" s="1107" t="s">
        <v>884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984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7937370</v>
      </c>
      <c r="B33" s="1022"/>
      <c r="C33" s="1022"/>
      <c r="D33" s="1022"/>
      <c r="E33" s="1022"/>
      <c r="F33" s="1022"/>
      <c r="G33" s="1023"/>
      <c r="H33" s="1051">
        <f>1.806*O33</f>
        <v>5291.58</v>
      </c>
      <c r="I33" s="1022"/>
      <c r="J33" s="1022"/>
      <c r="K33" s="1022"/>
      <c r="L33" s="1022"/>
      <c r="M33" s="1022"/>
      <c r="N33" s="1023"/>
      <c r="O33" s="1053">
        <v>2930</v>
      </c>
      <c r="P33" s="1054"/>
      <c r="Q33" s="1054"/>
      <c r="R33" s="1054"/>
      <c r="S33" s="1054"/>
      <c r="T33" s="1054"/>
      <c r="U33" s="1055"/>
      <c r="V33" s="1059" t="s">
        <v>889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1500</v>
      </c>
      <c r="AG33" s="1102"/>
      <c r="AH33" s="1103"/>
      <c r="AI33" s="1039" t="s">
        <v>886</v>
      </c>
      <c r="AJ33" s="1040"/>
      <c r="AK33" s="1041"/>
      <c r="AL33" s="1045"/>
      <c r="AM33" s="1046"/>
      <c r="AN33" s="1046"/>
      <c r="AO33" s="1046"/>
      <c r="AP33" s="1047"/>
      <c r="AQ33" s="1107" t="s">
        <v>885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985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25" customHeight="1">
      <c r="A35" s="1122">
        <f>SUM(A37:G50)+SUM('INS-TANK-B (4)'!A19:G40)</f>
        <v>6757257468.3600006</v>
      </c>
      <c r="B35" s="1123"/>
      <c r="C35" s="1123"/>
      <c r="D35" s="1123"/>
      <c r="E35" s="1123"/>
      <c r="F35" s="1123"/>
      <c r="G35" s="1124"/>
      <c r="H35" s="1128"/>
      <c r="I35" s="1129"/>
      <c r="J35" s="1129"/>
      <c r="K35" s="1129"/>
      <c r="L35" s="1129"/>
      <c r="M35" s="1129"/>
      <c r="N35" s="1130"/>
      <c r="O35" s="1053"/>
      <c r="P35" s="1054"/>
      <c r="Q35" s="1054"/>
      <c r="R35" s="1054"/>
      <c r="S35" s="1054"/>
      <c r="T35" s="1054"/>
      <c r="U35" s="1055"/>
      <c r="V35" s="1059"/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/>
      <c r="AG35" s="1102"/>
      <c r="AH35" s="1103"/>
      <c r="AI35" s="1039"/>
      <c r="AJ35" s="1040"/>
      <c r="AK35" s="1041"/>
      <c r="AL35" s="1045" t="s">
        <v>372</v>
      </c>
      <c r="AM35" s="1046"/>
      <c r="AN35" s="1046"/>
      <c r="AO35" s="1046"/>
      <c r="AP35" s="1047"/>
      <c r="AQ35" s="1134" t="s">
        <v>944</v>
      </c>
      <c r="AR35" s="1135"/>
      <c r="AS35" s="1135"/>
      <c r="AT35" s="1135"/>
      <c r="AU35" s="1135"/>
      <c r="AV35" s="1135"/>
      <c r="AW35" s="1135"/>
      <c r="AX35" s="1135"/>
      <c r="AY35" s="1135"/>
      <c r="AZ35" s="1135"/>
      <c r="BA35" s="1135"/>
      <c r="BB35" s="1135"/>
      <c r="BC35" s="1135"/>
      <c r="BD35" s="1135"/>
      <c r="BE35" s="1135"/>
      <c r="BF35" s="1136"/>
      <c r="BG35" s="1140">
        <v>3.3</v>
      </c>
      <c r="BH35" s="1141"/>
    </row>
    <row r="36" spans="1:60" ht="11.25" customHeight="1">
      <c r="A36" s="1125"/>
      <c r="B36" s="1126"/>
      <c r="C36" s="1126"/>
      <c r="D36" s="1126"/>
      <c r="E36" s="1126"/>
      <c r="F36" s="1126"/>
      <c r="G36" s="1127"/>
      <c r="H36" s="1131"/>
      <c r="I36" s="1132"/>
      <c r="J36" s="1132"/>
      <c r="K36" s="1132"/>
      <c r="L36" s="1132"/>
      <c r="M36" s="1132"/>
      <c r="N36" s="1133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37"/>
      <c r="AR36" s="1138"/>
      <c r="AS36" s="1138"/>
      <c r="AT36" s="1138"/>
      <c r="AU36" s="1138"/>
      <c r="AV36" s="1138"/>
      <c r="AW36" s="1138"/>
      <c r="AX36" s="1138"/>
      <c r="AY36" s="1138"/>
      <c r="AZ36" s="1138"/>
      <c r="BA36" s="1138"/>
      <c r="BB36" s="1138"/>
      <c r="BC36" s="1138"/>
      <c r="BD36" s="1138"/>
      <c r="BE36" s="1138"/>
      <c r="BF36" s="1139"/>
      <c r="BG36" s="1142"/>
      <c r="BH36" s="1143"/>
    </row>
    <row r="37" spans="1:60" ht="11.65" customHeight="1">
      <c r="A37" s="1021">
        <f t="shared" ref="A37" si="4">H37*AF37</f>
        <v>164181654</v>
      </c>
      <c r="B37" s="1022"/>
      <c r="C37" s="1022"/>
      <c r="D37" s="1022"/>
      <c r="E37" s="1022"/>
      <c r="F37" s="1022"/>
      <c r="G37" s="1023"/>
      <c r="H37" s="1051">
        <f>1.806*O37</f>
        <v>469090.44</v>
      </c>
      <c r="I37" s="1022"/>
      <c r="J37" s="1022"/>
      <c r="K37" s="1022"/>
      <c r="L37" s="1022"/>
      <c r="M37" s="1022"/>
      <c r="N37" s="1023"/>
      <c r="O37" s="1053">
        <v>259740</v>
      </c>
      <c r="P37" s="1054"/>
      <c r="Q37" s="1054"/>
      <c r="R37" s="1054"/>
      <c r="S37" s="1054"/>
      <c r="T37" s="1054"/>
      <c r="U37" s="1055"/>
      <c r="V37" s="1059" t="s">
        <v>890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350</v>
      </c>
      <c r="AG37" s="1102"/>
      <c r="AH37" s="1103"/>
      <c r="AI37" s="1039" t="s">
        <v>872</v>
      </c>
      <c r="AJ37" s="1040"/>
      <c r="AK37" s="1041"/>
      <c r="AL37" s="1045"/>
      <c r="AM37" s="1046"/>
      <c r="AN37" s="1046"/>
      <c r="AO37" s="1046"/>
      <c r="AP37" s="1047"/>
      <c r="AQ37" s="1113" t="s">
        <v>860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986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 t="shared" ref="A39" si="5">H39*AF39</f>
        <v>595908590.75999999</v>
      </c>
      <c r="B39" s="1022"/>
      <c r="C39" s="1022"/>
      <c r="D39" s="1022"/>
      <c r="E39" s="1022"/>
      <c r="F39" s="1022"/>
      <c r="G39" s="1023"/>
      <c r="H39" s="1051">
        <f>1.806*O39</f>
        <v>15681805.02</v>
      </c>
      <c r="I39" s="1022"/>
      <c r="J39" s="1022"/>
      <c r="K39" s="1022"/>
      <c r="L39" s="1022"/>
      <c r="M39" s="1022"/>
      <c r="N39" s="1023"/>
      <c r="O39" s="1053">
        <v>8683170</v>
      </c>
      <c r="P39" s="1054"/>
      <c r="Q39" s="1054"/>
      <c r="R39" s="1054"/>
      <c r="S39" s="1054"/>
      <c r="T39" s="1054"/>
      <c r="U39" s="1055"/>
      <c r="V39" s="1059" t="s">
        <v>891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38</v>
      </c>
      <c r="AG39" s="1102"/>
      <c r="AH39" s="1103"/>
      <c r="AI39" s="1039" t="s">
        <v>872</v>
      </c>
      <c r="AJ39" s="1040"/>
      <c r="AK39" s="1041"/>
      <c r="AL39" s="1045"/>
      <c r="AM39" s="1046"/>
      <c r="AN39" s="1046"/>
      <c r="AO39" s="1046"/>
      <c r="AP39" s="1047"/>
      <c r="AQ39" s="1107" t="s">
        <v>861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987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 t="shared" ref="A41" si="6">H41*AF41</f>
        <v>2762062537.5</v>
      </c>
      <c r="B41" s="1022"/>
      <c r="C41" s="1022"/>
      <c r="D41" s="1022"/>
      <c r="E41" s="1022"/>
      <c r="F41" s="1022"/>
      <c r="G41" s="1023"/>
      <c r="H41" s="1051">
        <f>1.806*O41</f>
        <v>22096500.300000001</v>
      </c>
      <c r="I41" s="1022"/>
      <c r="J41" s="1022"/>
      <c r="K41" s="1022"/>
      <c r="L41" s="1022"/>
      <c r="M41" s="1022"/>
      <c r="N41" s="1023"/>
      <c r="O41" s="1053">
        <v>12235050</v>
      </c>
      <c r="P41" s="1054"/>
      <c r="Q41" s="1054"/>
      <c r="R41" s="1054"/>
      <c r="S41" s="1054"/>
      <c r="T41" s="1054"/>
      <c r="U41" s="1055"/>
      <c r="V41" s="1114" t="s">
        <v>892</v>
      </c>
      <c r="W41" s="1115"/>
      <c r="X41" s="1115"/>
      <c r="Y41" s="1115"/>
      <c r="Z41" s="1115"/>
      <c r="AA41" s="1115"/>
      <c r="AB41" s="1115"/>
      <c r="AC41" s="1115"/>
      <c r="AD41" s="1115"/>
      <c r="AE41" s="1116"/>
      <c r="AF41" s="1101">
        <v>125</v>
      </c>
      <c r="AG41" s="1102"/>
      <c r="AH41" s="1103"/>
      <c r="AI41" s="1039" t="s">
        <v>872</v>
      </c>
      <c r="AJ41" s="1040"/>
      <c r="AK41" s="1041"/>
      <c r="AL41" s="1045"/>
      <c r="AM41" s="1046"/>
      <c r="AN41" s="1046"/>
      <c r="AO41" s="1046"/>
      <c r="AP41" s="1047"/>
      <c r="AQ41" s="1107" t="s">
        <v>862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988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117"/>
      <c r="W42" s="1118"/>
      <c r="X42" s="1118"/>
      <c r="Y42" s="1118"/>
      <c r="Z42" s="1118"/>
      <c r="AA42" s="1118"/>
      <c r="AB42" s="1118"/>
      <c r="AC42" s="1118"/>
      <c r="AD42" s="1118"/>
      <c r="AE42" s="1119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 t="shared" ref="A43" si="7">H43*AF43</f>
        <v>872188014.5999999</v>
      </c>
      <c r="B43" s="1022"/>
      <c r="C43" s="1022"/>
      <c r="D43" s="1022"/>
      <c r="E43" s="1022"/>
      <c r="F43" s="1022"/>
      <c r="G43" s="1023"/>
      <c r="H43" s="1051">
        <f>1.806*O43</f>
        <v>19381955.879999999</v>
      </c>
      <c r="I43" s="1022"/>
      <c r="J43" s="1022"/>
      <c r="K43" s="1022"/>
      <c r="L43" s="1022"/>
      <c r="M43" s="1022"/>
      <c r="N43" s="1023"/>
      <c r="O43" s="1053">
        <v>10731980</v>
      </c>
      <c r="P43" s="1054"/>
      <c r="Q43" s="1054"/>
      <c r="R43" s="1054"/>
      <c r="S43" s="1054"/>
      <c r="T43" s="1054"/>
      <c r="U43" s="1055"/>
      <c r="V43" s="1059" t="s">
        <v>893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45</v>
      </c>
      <c r="AG43" s="1102"/>
      <c r="AH43" s="1103"/>
      <c r="AI43" s="1039" t="s">
        <v>872</v>
      </c>
      <c r="AJ43" s="1040"/>
      <c r="AK43" s="1041"/>
      <c r="AL43" s="1045"/>
      <c r="AM43" s="1046"/>
      <c r="AN43" s="1046"/>
      <c r="AO43" s="1046"/>
      <c r="AP43" s="1047"/>
      <c r="AQ43" s="1107" t="s">
        <v>863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989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 t="shared" ref="A45" si="8">H45*AF45</f>
        <v>224792820</v>
      </c>
      <c r="B45" s="1022"/>
      <c r="C45" s="1022"/>
      <c r="D45" s="1022"/>
      <c r="E45" s="1022"/>
      <c r="F45" s="1022"/>
      <c r="G45" s="1023"/>
      <c r="H45" s="1051">
        <f>1.806*O45</f>
        <v>24976980</v>
      </c>
      <c r="I45" s="1022"/>
      <c r="J45" s="1022"/>
      <c r="K45" s="1022"/>
      <c r="L45" s="1022"/>
      <c r="M45" s="1022"/>
      <c r="N45" s="1023"/>
      <c r="O45" s="1053">
        <v>13830000</v>
      </c>
      <c r="P45" s="1054"/>
      <c r="Q45" s="1054"/>
      <c r="R45" s="1054"/>
      <c r="S45" s="1054"/>
      <c r="T45" s="1054"/>
      <c r="U45" s="1055"/>
      <c r="V45" s="1059" t="s">
        <v>874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9</v>
      </c>
      <c r="AG45" s="1102"/>
      <c r="AH45" s="1103"/>
      <c r="AI45" s="1039" t="s">
        <v>872</v>
      </c>
      <c r="AJ45" s="1040"/>
      <c r="AK45" s="1041"/>
      <c r="AL45" s="1045"/>
      <c r="AM45" s="1046"/>
      <c r="AN45" s="1046"/>
      <c r="AO45" s="1046"/>
      <c r="AP45" s="1047"/>
      <c r="AQ45" s="1107" t="s">
        <v>864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990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 t="shared" ref="A47" si="9">H47*AF47</f>
        <v>414747.9</v>
      </c>
      <c r="B47" s="1022"/>
      <c r="C47" s="1022"/>
      <c r="D47" s="1022"/>
      <c r="E47" s="1022"/>
      <c r="F47" s="1022"/>
      <c r="G47" s="1023"/>
      <c r="H47" s="1051">
        <f>1.806*O47</f>
        <v>27649.86</v>
      </c>
      <c r="I47" s="1022"/>
      <c r="J47" s="1022"/>
      <c r="K47" s="1022"/>
      <c r="L47" s="1022"/>
      <c r="M47" s="1022"/>
      <c r="N47" s="1023"/>
      <c r="O47" s="1053">
        <v>15310</v>
      </c>
      <c r="P47" s="1054"/>
      <c r="Q47" s="1054"/>
      <c r="R47" s="1054"/>
      <c r="S47" s="1054"/>
      <c r="T47" s="1054"/>
      <c r="U47" s="1055"/>
      <c r="V47" s="1059" t="s">
        <v>875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15</v>
      </c>
      <c r="AG47" s="1102"/>
      <c r="AH47" s="1103"/>
      <c r="AI47" s="1039" t="s">
        <v>822</v>
      </c>
      <c r="AJ47" s="1040"/>
      <c r="AK47" s="1041"/>
      <c r="AL47" s="1045"/>
      <c r="AM47" s="1046"/>
      <c r="AN47" s="1046"/>
      <c r="AO47" s="1046"/>
      <c r="AP47" s="1047"/>
      <c r="AQ47" s="1107" t="s">
        <v>865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991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 t="shared" ref="A49" si="10">H49*AF49</f>
        <v>52720752</v>
      </c>
      <c r="B49" s="1022"/>
      <c r="C49" s="1022"/>
      <c r="D49" s="1022"/>
      <c r="E49" s="1022"/>
      <c r="F49" s="1022"/>
      <c r="G49" s="1023"/>
      <c r="H49" s="1051">
        <f>1.806*O49</f>
        <v>131801.88</v>
      </c>
      <c r="I49" s="1022"/>
      <c r="J49" s="1022"/>
      <c r="K49" s="1022"/>
      <c r="L49" s="1022"/>
      <c r="M49" s="1022"/>
      <c r="N49" s="1023"/>
      <c r="O49" s="1053">
        <v>72980</v>
      </c>
      <c r="P49" s="1054"/>
      <c r="Q49" s="1054"/>
      <c r="R49" s="1054"/>
      <c r="S49" s="1054"/>
      <c r="T49" s="1054"/>
      <c r="U49" s="1055"/>
      <c r="V49" s="1059" t="s">
        <v>876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400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866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992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Q33:BF34"/>
    <mergeCell ref="BG33:BH34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2" tint="-0.499984740745262"/>
  </sheetPr>
  <dimension ref="A1:BH51"/>
  <sheetViews>
    <sheetView view="pageBreakPreview" topLeftCell="A22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 t="shared" ref="A19" si="0">H19*AF19</f>
        <v>237227130.00000003</v>
      </c>
      <c r="B19" s="1022"/>
      <c r="C19" s="1022"/>
      <c r="D19" s="1022"/>
      <c r="E19" s="1022"/>
      <c r="F19" s="1022"/>
      <c r="G19" s="1023"/>
      <c r="H19" s="1051">
        <f>1.806*O19</f>
        <v>158151.42000000001</v>
      </c>
      <c r="I19" s="1022"/>
      <c r="J19" s="1022"/>
      <c r="K19" s="1022"/>
      <c r="L19" s="1022"/>
      <c r="M19" s="1022"/>
      <c r="N19" s="1023"/>
      <c r="O19" s="1053">
        <v>87570</v>
      </c>
      <c r="P19" s="1054"/>
      <c r="Q19" s="1054"/>
      <c r="R19" s="1054"/>
      <c r="S19" s="1054"/>
      <c r="T19" s="1054"/>
      <c r="U19" s="1055"/>
      <c r="V19" s="1059" t="s">
        <v>877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1500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867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993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 t="shared" ref="A21" si="1">H21*AF21</f>
        <v>17798130</v>
      </c>
      <c r="B21" s="1022"/>
      <c r="C21" s="1022"/>
      <c r="D21" s="1022"/>
      <c r="E21" s="1022"/>
      <c r="F21" s="1022"/>
      <c r="G21" s="1023"/>
      <c r="H21" s="1051">
        <f>1.806*O21</f>
        <v>19775.7</v>
      </c>
      <c r="I21" s="1022"/>
      <c r="J21" s="1022"/>
      <c r="K21" s="1022"/>
      <c r="L21" s="1022"/>
      <c r="M21" s="1022"/>
      <c r="N21" s="1023"/>
      <c r="O21" s="1053">
        <v>10950</v>
      </c>
      <c r="P21" s="1054"/>
      <c r="Q21" s="1054"/>
      <c r="R21" s="1054"/>
      <c r="S21" s="1054"/>
      <c r="T21" s="1054"/>
      <c r="U21" s="1055"/>
      <c r="V21" s="1059" t="s">
        <v>878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900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1127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994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 t="shared" ref="A23" si="2">H23*AF23</f>
        <v>316302840</v>
      </c>
      <c r="B23" s="1022"/>
      <c r="C23" s="1022"/>
      <c r="D23" s="1022"/>
      <c r="E23" s="1022"/>
      <c r="F23" s="1022"/>
      <c r="G23" s="1023"/>
      <c r="H23" s="1051">
        <f>1.806*O23</f>
        <v>158151.42000000001</v>
      </c>
      <c r="I23" s="1022"/>
      <c r="J23" s="1022"/>
      <c r="K23" s="1022"/>
      <c r="L23" s="1022"/>
      <c r="M23" s="1022"/>
      <c r="N23" s="1023"/>
      <c r="O23" s="1053">
        <v>87570</v>
      </c>
      <c r="P23" s="1054"/>
      <c r="Q23" s="1054"/>
      <c r="R23" s="1054"/>
      <c r="S23" s="1054"/>
      <c r="T23" s="1054"/>
      <c r="U23" s="1055"/>
      <c r="V23" s="1059" t="s">
        <v>877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2000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1126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995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 t="shared" ref="A25" si="3">H25*AF25</f>
        <v>17798130</v>
      </c>
      <c r="B25" s="1022"/>
      <c r="C25" s="1022"/>
      <c r="D25" s="1022"/>
      <c r="E25" s="1022"/>
      <c r="F25" s="1022"/>
      <c r="G25" s="1023"/>
      <c r="H25" s="1051">
        <f>1.806*O25</f>
        <v>19775.7</v>
      </c>
      <c r="I25" s="1022"/>
      <c r="J25" s="1022"/>
      <c r="K25" s="1022"/>
      <c r="L25" s="1022"/>
      <c r="M25" s="1022"/>
      <c r="N25" s="1023"/>
      <c r="O25" s="1053">
        <v>10950</v>
      </c>
      <c r="P25" s="1054"/>
      <c r="Q25" s="1054"/>
      <c r="R25" s="1054"/>
      <c r="S25" s="1054"/>
      <c r="T25" s="1054"/>
      <c r="U25" s="1055"/>
      <c r="V25" s="1059" t="s">
        <v>878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900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868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996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 t="shared" ref="A27" si="4">H27*AF27</f>
        <v>137021220</v>
      </c>
      <c r="B27" s="1022"/>
      <c r="C27" s="1022"/>
      <c r="D27" s="1022"/>
      <c r="E27" s="1022"/>
      <c r="F27" s="1022"/>
      <c r="G27" s="1023"/>
      <c r="H27" s="1051">
        <f>1.806*O27</f>
        <v>30449.16</v>
      </c>
      <c r="I27" s="1022"/>
      <c r="J27" s="1022"/>
      <c r="K27" s="1022"/>
      <c r="L27" s="1022"/>
      <c r="M27" s="1022"/>
      <c r="N27" s="1023"/>
      <c r="O27" s="1053">
        <v>16860</v>
      </c>
      <c r="P27" s="1054"/>
      <c r="Q27" s="1054"/>
      <c r="R27" s="1054"/>
      <c r="S27" s="1054"/>
      <c r="T27" s="1054"/>
      <c r="U27" s="1055"/>
      <c r="V27" s="1059" t="s">
        <v>879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4500</v>
      </c>
      <c r="AG27" s="1102"/>
      <c r="AH27" s="1103"/>
      <c r="AI27" s="1039" t="s">
        <v>873</v>
      </c>
      <c r="AJ27" s="1040"/>
      <c r="AK27" s="1041"/>
      <c r="AL27" s="1045"/>
      <c r="AM27" s="1046"/>
      <c r="AN27" s="1046"/>
      <c r="AO27" s="1046"/>
      <c r="AP27" s="1047"/>
      <c r="AQ27" s="1107" t="s">
        <v>1125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997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 t="shared" ref="A29" si="5">H29*AF29</f>
        <v>6761664</v>
      </c>
      <c r="B29" s="1022"/>
      <c r="C29" s="1022"/>
      <c r="D29" s="1022"/>
      <c r="E29" s="1022"/>
      <c r="F29" s="1022"/>
      <c r="G29" s="1023"/>
      <c r="H29" s="1051">
        <f>1.806*O29</f>
        <v>3756.48</v>
      </c>
      <c r="I29" s="1022"/>
      <c r="J29" s="1022"/>
      <c r="K29" s="1022"/>
      <c r="L29" s="1022"/>
      <c r="M29" s="1022"/>
      <c r="N29" s="1023"/>
      <c r="O29" s="1053">
        <v>2080</v>
      </c>
      <c r="P29" s="1054"/>
      <c r="Q29" s="1054"/>
      <c r="R29" s="1054"/>
      <c r="S29" s="1054"/>
      <c r="T29" s="1054"/>
      <c r="U29" s="1055"/>
      <c r="V29" s="1059" t="s">
        <v>880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1800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870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998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 t="shared" ref="A31" si="6">H31*AF31</f>
        <v>238888650.00000003</v>
      </c>
      <c r="B31" s="1022"/>
      <c r="C31" s="1022"/>
      <c r="D31" s="1022"/>
      <c r="E31" s="1022"/>
      <c r="F31" s="1022"/>
      <c r="G31" s="1023"/>
      <c r="H31" s="1051">
        <f>1.806*O31</f>
        <v>95555.46</v>
      </c>
      <c r="I31" s="1022"/>
      <c r="J31" s="1022"/>
      <c r="K31" s="1022"/>
      <c r="L31" s="1022"/>
      <c r="M31" s="1022"/>
      <c r="N31" s="1023"/>
      <c r="O31" s="1053">
        <v>52910</v>
      </c>
      <c r="P31" s="1054"/>
      <c r="Q31" s="1054"/>
      <c r="R31" s="1054"/>
      <c r="S31" s="1054"/>
      <c r="T31" s="1054"/>
      <c r="U31" s="1055"/>
      <c r="V31" s="1059" t="s">
        <v>881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2500</v>
      </c>
      <c r="AG31" s="1102"/>
      <c r="AH31" s="1103"/>
      <c r="AI31" s="1039" t="s">
        <v>873</v>
      </c>
      <c r="AJ31" s="1040"/>
      <c r="AK31" s="1041"/>
      <c r="AL31" s="1045"/>
      <c r="AM31" s="1046"/>
      <c r="AN31" s="1046"/>
      <c r="AO31" s="1046"/>
      <c r="AP31" s="1047"/>
      <c r="AQ31" s="1107" t="s">
        <v>871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999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s="379" customFormat="1" ht="11.25" customHeight="1">
      <c r="A33" s="1021">
        <f>H33*AF33</f>
        <v>61629750</v>
      </c>
      <c r="B33" s="1022"/>
      <c r="C33" s="1022"/>
      <c r="D33" s="1022"/>
      <c r="E33" s="1022"/>
      <c r="F33" s="1022"/>
      <c r="G33" s="1023"/>
      <c r="H33" s="1051">
        <f>1.806*O33</f>
        <v>24651.9</v>
      </c>
      <c r="I33" s="1022"/>
      <c r="J33" s="1022"/>
      <c r="K33" s="1022"/>
      <c r="L33" s="1022"/>
      <c r="M33" s="1022"/>
      <c r="N33" s="1023"/>
      <c r="O33" s="1053">
        <v>13650</v>
      </c>
      <c r="P33" s="1054"/>
      <c r="Q33" s="1054"/>
      <c r="R33" s="1054"/>
      <c r="S33" s="1054"/>
      <c r="T33" s="1054"/>
      <c r="U33" s="1055"/>
      <c r="V33" s="1114" t="s">
        <v>887</v>
      </c>
      <c r="W33" s="1115"/>
      <c r="X33" s="1115"/>
      <c r="Y33" s="1115"/>
      <c r="Z33" s="1115"/>
      <c r="AA33" s="1115"/>
      <c r="AB33" s="1115"/>
      <c r="AC33" s="1115"/>
      <c r="AD33" s="1115"/>
      <c r="AE33" s="1116"/>
      <c r="AF33" s="1101">
        <v>2500</v>
      </c>
      <c r="AG33" s="1102"/>
      <c r="AH33" s="1103"/>
      <c r="AI33" s="1120" t="s">
        <v>873</v>
      </c>
      <c r="AJ33" s="1115"/>
      <c r="AK33" s="1116"/>
      <c r="AL33" s="1121"/>
      <c r="AM33" s="1115"/>
      <c r="AN33" s="1115"/>
      <c r="AO33" s="1115"/>
      <c r="AP33" s="1116"/>
      <c r="AQ33" s="1107" t="s">
        <v>883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1000</v>
      </c>
      <c r="BH33" s="1012"/>
    </row>
    <row r="34" spans="1:60" s="379" customFormat="1" ht="11.2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117"/>
      <c r="W34" s="1118"/>
      <c r="X34" s="1118"/>
      <c r="Y34" s="1118"/>
      <c r="Z34" s="1118"/>
      <c r="AA34" s="1118"/>
      <c r="AB34" s="1118"/>
      <c r="AC34" s="1118"/>
      <c r="AD34" s="1118"/>
      <c r="AE34" s="1119"/>
      <c r="AF34" s="1104"/>
      <c r="AG34" s="1105"/>
      <c r="AH34" s="1106"/>
      <c r="AI34" s="1117"/>
      <c r="AJ34" s="1118"/>
      <c r="AK34" s="1119"/>
      <c r="AL34" s="1117"/>
      <c r="AM34" s="1118"/>
      <c r="AN34" s="1118"/>
      <c r="AO34" s="1118"/>
      <c r="AP34" s="1119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25" customHeight="1">
      <c r="A35" s="1021">
        <f>H35*AF35</f>
        <v>903000000</v>
      </c>
      <c r="B35" s="1022"/>
      <c r="C35" s="1022"/>
      <c r="D35" s="1022"/>
      <c r="E35" s="1022"/>
      <c r="F35" s="1022"/>
      <c r="G35" s="1023"/>
      <c r="H35" s="1051">
        <f>1.806*O35</f>
        <v>451500</v>
      </c>
      <c r="I35" s="1022"/>
      <c r="J35" s="1022"/>
      <c r="K35" s="1022"/>
      <c r="L35" s="1022"/>
      <c r="M35" s="1022"/>
      <c r="N35" s="1023"/>
      <c r="O35" s="1144">
        <v>250000</v>
      </c>
      <c r="P35" s="1054"/>
      <c r="Q35" s="1054"/>
      <c r="R35" s="1054"/>
      <c r="S35" s="1054"/>
      <c r="T35" s="1054"/>
      <c r="U35" s="1055"/>
      <c r="V35" s="1059" t="s">
        <v>898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2000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1124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1001</v>
      </c>
      <c r="BH35" s="1012"/>
    </row>
    <row r="36" spans="1:60" ht="11.2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122102937.59999999</v>
      </c>
      <c r="B37" s="1022"/>
      <c r="C37" s="1022"/>
      <c r="D37" s="1022"/>
      <c r="E37" s="1022"/>
      <c r="F37" s="1022"/>
      <c r="G37" s="1023"/>
      <c r="H37" s="1051">
        <f>1.806*O37</f>
        <v>21960.959999999999</v>
      </c>
      <c r="I37" s="1022"/>
      <c r="J37" s="1022"/>
      <c r="K37" s="1022"/>
      <c r="L37" s="1022"/>
      <c r="M37" s="1022"/>
      <c r="N37" s="1023"/>
      <c r="O37" s="1053">
        <v>12160</v>
      </c>
      <c r="P37" s="1054"/>
      <c r="Q37" s="1054"/>
      <c r="R37" s="1054"/>
      <c r="S37" s="1054"/>
      <c r="T37" s="1054"/>
      <c r="U37" s="1055"/>
      <c r="V37" s="1059" t="s">
        <v>888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5560</v>
      </c>
      <c r="AG37" s="1102"/>
      <c r="AH37" s="1103"/>
      <c r="AI37" s="1039" t="s">
        <v>897</v>
      </c>
      <c r="AJ37" s="1040"/>
      <c r="AK37" s="1041"/>
      <c r="AL37" s="1045"/>
      <c r="AM37" s="1046"/>
      <c r="AN37" s="1046"/>
      <c r="AO37" s="1046"/>
      <c r="AP37" s="1047"/>
      <c r="AQ37" s="1107" t="s">
        <v>884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1002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26457900</v>
      </c>
      <c r="B39" s="1022"/>
      <c r="C39" s="1022"/>
      <c r="D39" s="1022"/>
      <c r="E39" s="1022"/>
      <c r="F39" s="1022"/>
      <c r="G39" s="1023"/>
      <c r="H39" s="1051">
        <f>1.806*O39</f>
        <v>5291.58</v>
      </c>
      <c r="I39" s="1022"/>
      <c r="J39" s="1022"/>
      <c r="K39" s="1022"/>
      <c r="L39" s="1022"/>
      <c r="M39" s="1022"/>
      <c r="N39" s="1023"/>
      <c r="O39" s="1053">
        <v>2930</v>
      </c>
      <c r="P39" s="1054"/>
      <c r="Q39" s="1054"/>
      <c r="R39" s="1054"/>
      <c r="S39" s="1054"/>
      <c r="T39" s="1054"/>
      <c r="U39" s="1055"/>
      <c r="V39" s="1059" t="s">
        <v>889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5000</v>
      </c>
      <c r="AG39" s="1102"/>
      <c r="AH39" s="1103"/>
      <c r="AI39" s="1039" t="s">
        <v>886</v>
      </c>
      <c r="AJ39" s="1040"/>
      <c r="AK39" s="1041"/>
      <c r="AL39" s="1045"/>
      <c r="AM39" s="1046"/>
      <c r="AN39" s="1046"/>
      <c r="AO39" s="1046"/>
      <c r="AP39" s="1047"/>
      <c r="AQ39" s="1107" t="s">
        <v>885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1003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25" customHeight="1">
      <c r="A41" s="1122">
        <f>SUM(A43:G50)+SUM('INS-TANK-B (5)'!A19:G46)</f>
        <v>152376720.55199999</v>
      </c>
      <c r="B41" s="1123"/>
      <c r="C41" s="1123"/>
      <c r="D41" s="1123"/>
      <c r="E41" s="1123"/>
      <c r="F41" s="1123"/>
      <c r="G41" s="1124"/>
      <c r="H41" s="1128"/>
      <c r="I41" s="1129"/>
      <c r="J41" s="1129"/>
      <c r="K41" s="1129"/>
      <c r="L41" s="1129"/>
      <c r="M41" s="1129"/>
      <c r="N41" s="1130"/>
      <c r="O41" s="1053"/>
      <c r="P41" s="1054"/>
      <c r="Q41" s="1054"/>
      <c r="R41" s="1054"/>
      <c r="S41" s="1054"/>
      <c r="T41" s="1054"/>
      <c r="U41" s="1055"/>
      <c r="V41" s="1059"/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/>
      <c r="AG41" s="1102"/>
      <c r="AH41" s="1103"/>
      <c r="AI41" s="1039"/>
      <c r="AJ41" s="1040"/>
      <c r="AK41" s="1041"/>
      <c r="AL41" s="1045" t="s">
        <v>368</v>
      </c>
      <c r="AM41" s="1046"/>
      <c r="AN41" s="1046"/>
      <c r="AO41" s="1046"/>
      <c r="AP41" s="1047"/>
      <c r="AQ41" s="1134" t="s">
        <v>940</v>
      </c>
      <c r="AR41" s="1135"/>
      <c r="AS41" s="1135"/>
      <c r="AT41" s="1135"/>
      <c r="AU41" s="1135"/>
      <c r="AV41" s="1135"/>
      <c r="AW41" s="1135"/>
      <c r="AX41" s="1135"/>
      <c r="AY41" s="1135"/>
      <c r="AZ41" s="1135"/>
      <c r="BA41" s="1135"/>
      <c r="BB41" s="1135"/>
      <c r="BC41" s="1135"/>
      <c r="BD41" s="1135"/>
      <c r="BE41" s="1135"/>
      <c r="BF41" s="1136"/>
      <c r="BG41" s="1140">
        <v>3.4</v>
      </c>
      <c r="BH41" s="1141"/>
    </row>
    <row r="42" spans="1:60" ht="11.25" customHeight="1">
      <c r="A42" s="1125"/>
      <c r="B42" s="1126"/>
      <c r="C42" s="1126"/>
      <c r="D42" s="1126"/>
      <c r="E42" s="1126"/>
      <c r="F42" s="1126"/>
      <c r="G42" s="1127"/>
      <c r="H42" s="1131"/>
      <c r="I42" s="1132"/>
      <c r="J42" s="1132"/>
      <c r="K42" s="1132"/>
      <c r="L42" s="1132"/>
      <c r="M42" s="1132"/>
      <c r="N42" s="1133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37"/>
      <c r="AR42" s="1138"/>
      <c r="AS42" s="1138"/>
      <c r="AT42" s="1138"/>
      <c r="AU42" s="1138"/>
      <c r="AV42" s="1138"/>
      <c r="AW42" s="1138"/>
      <c r="AX42" s="1138"/>
      <c r="AY42" s="1138"/>
      <c r="AZ42" s="1138"/>
      <c r="BA42" s="1138"/>
      <c r="BB42" s="1138"/>
      <c r="BC42" s="1138"/>
      <c r="BD42" s="1138"/>
      <c r="BE42" s="1138"/>
      <c r="BF42" s="1139"/>
      <c r="BG42" s="1142"/>
      <c r="BH42" s="1143"/>
    </row>
    <row r="43" spans="1:60" ht="11.65" customHeight="1">
      <c r="A43" s="1021">
        <f t="shared" ref="A43" si="7">H43*AF43</f>
        <v>2345452.2000000002</v>
      </c>
      <c r="B43" s="1022"/>
      <c r="C43" s="1022"/>
      <c r="D43" s="1022"/>
      <c r="E43" s="1022"/>
      <c r="F43" s="1022"/>
      <c r="G43" s="1023"/>
      <c r="H43" s="1051">
        <f>1.806*O43</f>
        <v>469090.44</v>
      </c>
      <c r="I43" s="1022"/>
      <c r="J43" s="1022"/>
      <c r="K43" s="1022"/>
      <c r="L43" s="1022"/>
      <c r="M43" s="1022"/>
      <c r="N43" s="1023"/>
      <c r="O43" s="1053">
        <v>259740</v>
      </c>
      <c r="P43" s="1054"/>
      <c r="Q43" s="1054"/>
      <c r="R43" s="1054"/>
      <c r="S43" s="1054"/>
      <c r="T43" s="1054"/>
      <c r="U43" s="1055"/>
      <c r="V43" s="1059" t="s">
        <v>890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5</v>
      </c>
      <c r="AG43" s="1102"/>
      <c r="AH43" s="1103"/>
      <c r="AI43" s="1039" t="s">
        <v>872</v>
      </c>
      <c r="AJ43" s="1040"/>
      <c r="AK43" s="1041"/>
      <c r="AL43" s="1045"/>
      <c r="AM43" s="1046"/>
      <c r="AN43" s="1046"/>
      <c r="AO43" s="1046"/>
      <c r="AP43" s="1047"/>
      <c r="AQ43" s="1107" t="s">
        <v>860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1004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 t="shared" ref="A45" si="8">H45*AF45</f>
        <v>9409083.0120000001</v>
      </c>
      <c r="B45" s="1022"/>
      <c r="C45" s="1022"/>
      <c r="D45" s="1022"/>
      <c r="E45" s="1022"/>
      <c r="F45" s="1022"/>
      <c r="G45" s="1023"/>
      <c r="H45" s="1051">
        <f>1.806*O45</f>
        <v>15681805.02</v>
      </c>
      <c r="I45" s="1022"/>
      <c r="J45" s="1022"/>
      <c r="K45" s="1022"/>
      <c r="L45" s="1022"/>
      <c r="M45" s="1022"/>
      <c r="N45" s="1023"/>
      <c r="O45" s="1053">
        <v>8683170</v>
      </c>
      <c r="P45" s="1054"/>
      <c r="Q45" s="1054"/>
      <c r="R45" s="1054"/>
      <c r="S45" s="1054"/>
      <c r="T45" s="1054"/>
      <c r="U45" s="1055"/>
      <c r="V45" s="1059" t="s">
        <v>891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0.6</v>
      </c>
      <c r="AG45" s="1102"/>
      <c r="AH45" s="1103"/>
      <c r="AI45" s="1039" t="s">
        <v>872</v>
      </c>
      <c r="AJ45" s="1040"/>
      <c r="AK45" s="1041"/>
      <c r="AL45" s="1045"/>
      <c r="AM45" s="1046"/>
      <c r="AN45" s="1046"/>
      <c r="AO45" s="1046"/>
      <c r="AP45" s="1047"/>
      <c r="AQ45" s="1107" t="s">
        <v>861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1005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 t="shared" ref="A47" si="9">H47*AF47</f>
        <v>44193000.600000001</v>
      </c>
      <c r="B47" s="1022"/>
      <c r="C47" s="1022"/>
      <c r="D47" s="1022"/>
      <c r="E47" s="1022"/>
      <c r="F47" s="1022"/>
      <c r="G47" s="1023"/>
      <c r="H47" s="1051">
        <f>1.806*O47</f>
        <v>22096500.300000001</v>
      </c>
      <c r="I47" s="1022"/>
      <c r="J47" s="1022"/>
      <c r="K47" s="1022"/>
      <c r="L47" s="1022"/>
      <c r="M47" s="1022"/>
      <c r="N47" s="1023"/>
      <c r="O47" s="1053">
        <v>12235050</v>
      </c>
      <c r="P47" s="1054"/>
      <c r="Q47" s="1054"/>
      <c r="R47" s="1054"/>
      <c r="S47" s="1054"/>
      <c r="T47" s="1054"/>
      <c r="U47" s="1055"/>
      <c r="V47" s="1114" t="s">
        <v>892</v>
      </c>
      <c r="W47" s="1115"/>
      <c r="X47" s="1115"/>
      <c r="Y47" s="1115"/>
      <c r="Z47" s="1115"/>
      <c r="AA47" s="1115"/>
      <c r="AB47" s="1115"/>
      <c r="AC47" s="1115"/>
      <c r="AD47" s="1115"/>
      <c r="AE47" s="1116"/>
      <c r="AF47" s="1101">
        <v>2</v>
      </c>
      <c r="AG47" s="1102"/>
      <c r="AH47" s="1103"/>
      <c r="AI47" s="1039" t="s">
        <v>872</v>
      </c>
      <c r="AJ47" s="1040"/>
      <c r="AK47" s="1041"/>
      <c r="AL47" s="1045"/>
      <c r="AM47" s="1046"/>
      <c r="AN47" s="1046"/>
      <c r="AO47" s="1046"/>
      <c r="AP47" s="1047"/>
      <c r="AQ47" s="1107" t="s">
        <v>862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1006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117"/>
      <c r="W48" s="1118"/>
      <c r="X48" s="1118"/>
      <c r="Y48" s="1118"/>
      <c r="Z48" s="1118"/>
      <c r="AA48" s="1118"/>
      <c r="AB48" s="1118"/>
      <c r="AC48" s="1118"/>
      <c r="AD48" s="1118"/>
      <c r="AE48" s="1119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 t="shared" ref="A49" si="10">H49*AF49</f>
        <v>9690977.9399999995</v>
      </c>
      <c r="B49" s="1022"/>
      <c r="C49" s="1022"/>
      <c r="D49" s="1022"/>
      <c r="E49" s="1022"/>
      <c r="F49" s="1022"/>
      <c r="G49" s="1023"/>
      <c r="H49" s="1051">
        <f>1.806*O49</f>
        <v>19381955.879999999</v>
      </c>
      <c r="I49" s="1022"/>
      <c r="J49" s="1022"/>
      <c r="K49" s="1022"/>
      <c r="L49" s="1022"/>
      <c r="M49" s="1022"/>
      <c r="N49" s="1023"/>
      <c r="O49" s="1053">
        <v>10731980</v>
      </c>
      <c r="P49" s="1054"/>
      <c r="Q49" s="1054"/>
      <c r="R49" s="1054"/>
      <c r="S49" s="1054"/>
      <c r="T49" s="1054"/>
      <c r="U49" s="1055"/>
      <c r="V49" s="1059" t="s">
        <v>893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0.5</v>
      </c>
      <c r="AG49" s="1102"/>
      <c r="AH49" s="1103"/>
      <c r="AI49" s="1039" t="s">
        <v>872</v>
      </c>
      <c r="AJ49" s="1040"/>
      <c r="AK49" s="1041"/>
      <c r="AL49" s="1045"/>
      <c r="AM49" s="1046"/>
      <c r="AN49" s="1046"/>
      <c r="AO49" s="1046"/>
      <c r="AP49" s="1047"/>
      <c r="AQ49" s="1107" t="s">
        <v>863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1007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2" tint="-0.499984740745262"/>
  </sheetPr>
  <dimension ref="A1:BH51"/>
  <sheetViews>
    <sheetView view="pageBreakPreview" topLeftCell="A10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 t="shared" ref="A19" si="0">H19*AF19</f>
        <v>2497698</v>
      </c>
      <c r="B19" s="1022"/>
      <c r="C19" s="1022"/>
      <c r="D19" s="1022"/>
      <c r="E19" s="1022"/>
      <c r="F19" s="1022"/>
      <c r="G19" s="1023"/>
      <c r="H19" s="1051">
        <f>1.806*O19</f>
        <v>24976980</v>
      </c>
      <c r="I19" s="1022"/>
      <c r="J19" s="1022"/>
      <c r="K19" s="1022"/>
      <c r="L19" s="1022"/>
      <c r="M19" s="1022"/>
      <c r="N19" s="1023"/>
      <c r="O19" s="1053">
        <v>13830000</v>
      </c>
      <c r="P19" s="1054"/>
      <c r="Q19" s="1054"/>
      <c r="R19" s="1054"/>
      <c r="S19" s="1054"/>
      <c r="T19" s="1054"/>
      <c r="U19" s="1055"/>
      <c r="V19" s="1059" t="s">
        <v>874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0.1</v>
      </c>
      <c r="AG19" s="1102"/>
      <c r="AH19" s="1103"/>
      <c r="AI19" s="1039" t="s">
        <v>872</v>
      </c>
      <c r="AJ19" s="1040"/>
      <c r="AK19" s="1041"/>
      <c r="AL19" s="1045"/>
      <c r="AM19" s="1046"/>
      <c r="AN19" s="1046"/>
      <c r="AO19" s="1046"/>
      <c r="AP19" s="1047"/>
      <c r="AQ19" s="1107" t="s">
        <v>864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1008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 t="shared" ref="A21" si="1">H21*AF21</f>
        <v>11059944</v>
      </c>
      <c r="B21" s="1022"/>
      <c r="C21" s="1022"/>
      <c r="D21" s="1022"/>
      <c r="E21" s="1022"/>
      <c r="F21" s="1022"/>
      <c r="G21" s="1023"/>
      <c r="H21" s="1051">
        <f>1.806*O21</f>
        <v>27649.86</v>
      </c>
      <c r="I21" s="1022"/>
      <c r="J21" s="1022"/>
      <c r="K21" s="1022"/>
      <c r="L21" s="1022"/>
      <c r="M21" s="1022"/>
      <c r="N21" s="1023"/>
      <c r="O21" s="1053">
        <v>15310</v>
      </c>
      <c r="P21" s="1054"/>
      <c r="Q21" s="1054"/>
      <c r="R21" s="1054"/>
      <c r="S21" s="1054"/>
      <c r="T21" s="1054"/>
      <c r="U21" s="1055"/>
      <c r="V21" s="1059" t="s">
        <v>875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400</v>
      </c>
      <c r="AG21" s="1102"/>
      <c r="AH21" s="1103"/>
      <c r="AI21" s="1039" t="s">
        <v>822</v>
      </c>
      <c r="AJ21" s="1040"/>
      <c r="AK21" s="1041"/>
      <c r="AL21" s="1045"/>
      <c r="AM21" s="1046"/>
      <c r="AN21" s="1046"/>
      <c r="AO21" s="1046"/>
      <c r="AP21" s="1047"/>
      <c r="AQ21" s="1107" t="s">
        <v>865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1009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 t="shared" ref="A23" si="2">H23*AF23</f>
        <v>922613.16</v>
      </c>
      <c r="B23" s="1022"/>
      <c r="C23" s="1022"/>
      <c r="D23" s="1022"/>
      <c r="E23" s="1022"/>
      <c r="F23" s="1022"/>
      <c r="G23" s="1023"/>
      <c r="H23" s="1051">
        <f>1.806*O23</f>
        <v>131801.88</v>
      </c>
      <c r="I23" s="1022"/>
      <c r="J23" s="1022"/>
      <c r="K23" s="1022"/>
      <c r="L23" s="1022"/>
      <c r="M23" s="1022"/>
      <c r="N23" s="1023"/>
      <c r="O23" s="1053">
        <v>72980</v>
      </c>
      <c r="P23" s="1054"/>
      <c r="Q23" s="1054"/>
      <c r="R23" s="1054"/>
      <c r="S23" s="1054"/>
      <c r="T23" s="1054"/>
      <c r="U23" s="1055"/>
      <c r="V23" s="1059" t="s">
        <v>876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7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866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1010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 t="shared" ref="A25" si="3">H25*AF25</f>
        <v>7907571.0000000009</v>
      </c>
      <c r="B25" s="1022"/>
      <c r="C25" s="1022"/>
      <c r="D25" s="1022"/>
      <c r="E25" s="1022"/>
      <c r="F25" s="1022"/>
      <c r="G25" s="1023"/>
      <c r="H25" s="1051">
        <f>1.806*O25</f>
        <v>158151.42000000001</v>
      </c>
      <c r="I25" s="1022"/>
      <c r="J25" s="1022"/>
      <c r="K25" s="1022"/>
      <c r="L25" s="1022"/>
      <c r="M25" s="1022"/>
      <c r="N25" s="1023"/>
      <c r="O25" s="1053">
        <v>87570</v>
      </c>
      <c r="P25" s="1054"/>
      <c r="Q25" s="1054"/>
      <c r="R25" s="1054"/>
      <c r="S25" s="1054"/>
      <c r="T25" s="1054"/>
      <c r="U25" s="1055"/>
      <c r="V25" s="1059" t="s">
        <v>877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50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867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1011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 t="shared" ref="A27" si="4">H27*AF27</f>
        <v>0</v>
      </c>
      <c r="B27" s="1022"/>
      <c r="C27" s="1022"/>
      <c r="D27" s="1022"/>
      <c r="E27" s="1022"/>
      <c r="F27" s="1022"/>
      <c r="G27" s="1023"/>
      <c r="H27" s="1051">
        <f>1.806*O27</f>
        <v>0</v>
      </c>
      <c r="I27" s="1022"/>
      <c r="J27" s="1022"/>
      <c r="K27" s="1022"/>
      <c r="L27" s="1022"/>
      <c r="M27" s="1022"/>
      <c r="N27" s="1023"/>
      <c r="O27" s="1053"/>
      <c r="P27" s="1054"/>
      <c r="Q27" s="1054"/>
      <c r="R27" s="1054"/>
      <c r="S27" s="1054"/>
      <c r="T27" s="1054"/>
      <c r="U27" s="1055"/>
      <c r="V27" s="1059" t="s">
        <v>878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0</v>
      </c>
      <c r="AG27" s="1102"/>
      <c r="AH27" s="1103"/>
      <c r="AI27" s="1039" t="s">
        <v>873</v>
      </c>
      <c r="AJ27" s="1040"/>
      <c r="AK27" s="1041"/>
      <c r="AL27" s="1045"/>
      <c r="AM27" s="1046"/>
      <c r="AN27" s="1046"/>
      <c r="AO27" s="1046"/>
      <c r="AP27" s="1047"/>
      <c r="AQ27" s="1107" t="s">
        <v>1127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1012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 t="shared" ref="A29" si="5">H29*AF29</f>
        <v>7907571.0000000009</v>
      </c>
      <c r="B29" s="1022"/>
      <c r="C29" s="1022"/>
      <c r="D29" s="1022"/>
      <c r="E29" s="1022"/>
      <c r="F29" s="1022"/>
      <c r="G29" s="1023"/>
      <c r="H29" s="1051">
        <f>1.806*O29</f>
        <v>158151.42000000001</v>
      </c>
      <c r="I29" s="1022"/>
      <c r="J29" s="1022"/>
      <c r="K29" s="1022"/>
      <c r="L29" s="1022"/>
      <c r="M29" s="1022"/>
      <c r="N29" s="1023"/>
      <c r="O29" s="1053">
        <v>87570</v>
      </c>
      <c r="P29" s="1054"/>
      <c r="Q29" s="1054"/>
      <c r="R29" s="1054"/>
      <c r="S29" s="1054"/>
      <c r="T29" s="1054"/>
      <c r="U29" s="1055"/>
      <c r="V29" s="1059" t="s">
        <v>877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50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1126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1013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 t="shared" ref="A31" si="6">H31*AF31</f>
        <v>0</v>
      </c>
      <c r="B31" s="1022"/>
      <c r="C31" s="1022"/>
      <c r="D31" s="1022"/>
      <c r="E31" s="1022"/>
      <c r="F31" s="1022"/>
      <c r="G31" s="1023"/>
      <c r="H31" s="1051">
        <f>1.806*O31</f>
        <v>0</v>
      </c>
      <c r="I31" s="1022"/>
      <c r="J31" s="1022"/>
      <c r="K31" s="1022"/>
      <c r="L31" s="1022"/>
      <c r="M31" s="1022"/>
      <c r="N31" s="1023"/>
      <c r="O31" s="1053"/>
      <c r="P31" s="1054"/>
      <c r="Q31" s="1054"/>
      <c r="R31" s="1054"/>
      <c r="S31" s="1054"/>
      <c r="T31" s="1054"/>
      <c r="U31" s="1055"/>
      <c r="V31" s="1059" t="s">
        <v>878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0</v>
      </c>
      <c r="AG31" s="1102"/>
      <c r="AH31" s="1103"/>
      <c r="AI31" s="1039" t="s">
        <v>873</v>
      </c>
      <c r="AJ31" s="1040"/>
      <c r="AK31" s="1041"/>
      <c r="AL31" s="1045"/>
      <c r="AM31" s="1046"/>
      <c r="AN31" s="1046"/>
      <c r="AO31" s="1046"/>
      <c r="AP31" s="1047"/>
      <c r="AQ31" s="1107" t="s">
        <v>868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1014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 t="shared" ref="A33" si="7">H33*AF33</f>
        <v>3044916</v>
      </c>
      <c r="B33" s="1022"/>
      <c r="C33" s="1022"/>
      <c r="D33" s="1022"/>
      <c r="E33" s="1022"/>
      <c r="F33" s="1022"/>
      <c r="G33" s="1023"/>
      <c r="H33" s="1051">
        <f>1.806*O33</f>
        <v>30449.16</v>
      </c>
      <c r="I33" s="1022"/>
      <c r="J33" s="1022"/>
      <c r="K33" s="1022"/>
      <c r="L33" s="1022"/>
      <c r="M33" s="1022"/>
      <c r="N33" s="1023"/>
      <c r="O33" s="1053">
        <v>16860</v>
      </c>
      <c r="P33" s="1054"/>
      <c r="Q33" s="1054"/>
      <c r="R33" s="1054"/>
      <c r="S33" s="1054"/>
      <c r="T33" s="1054"/>
      <c r="U33" s="1055"/>
      <c r="V33" s="1059" t="s">
        <v>879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100</v>
      </c>
      <c r="AG33" s="1102"/>
      <c r="AH33" s="1103"/>
      <c r="AI33" s="1039" t="s">
        <v>873</v>
      </c>
      <c r="AJ33" s="1040"/>
      <c r="AK33" s="1041"/>
      <c r="AL33" s="1045"/>
      <c r="AM33" s="1046"/>
      <c r="AN33" s="1046"/>
      <c r="AO33" s="1046"/>
      <c r="AP33" s="1047"/>
      <c r="AQ33" s="1107" t="s">
        <v>1125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1015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 t="shared" ref="A35" si="8">H35*AF35</f>
        <v>0</v>
      </c>
      <c r="B35" s="1022"/>
      <c r="C35" s="1022"/>
      <c r="D35" s="1022"/>
      <c r="E35" s="1022"/>
      <c r="F35" s="1022"/>
      <c r="G35" s="1023"/>
      <c r="H35" s="1051">
        <f>1.806*O35</f>
        <v>0</v>
      </c>
      <c r="I35" s="1022"/>
      <c r="J35" s="1022"/>
      <c r="K35" s="1022"/>
      <c r="L35" s="1022"/>
      <c r="M35" s="1022"/>
      <c r="N35" s="1023"/>
      <c r="O35" s="1053"/>
      <c r="P35" s="1054"/>
      <c r="Q35" s="1054"/>
      <c r="R35" s="1054"/>
      <c r="S35" s="1054"/>
      <c r="T35" s="1054"/>
      <c r="U35" s="1055"/>
      <c r="V35" s="1059" t="s">
        <v>880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870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1016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 t="shared" ref="A37" si="9">H37*AF37</f>
        <v>4777773</v>
      </c>
      <c r="B37" s="1022"/>
      <c r="C37" s="1022"/>
      <c r="D37" s="1022"/>
      <c r="E37" s="1022"/>
      <c r="F37" s="1022"/>
      <c r="G37" s="1023"/>
      <c r="H37" s="1051">
        <f>1.806*O37</f>
        <v>95555.46</v>
      </c>
      <c r="I37" s="1022"/>
      <c r="J37" s="1022"/>
      <c r="K37" s="1022"/>
      <c r="L37" s="1022"/>
      <c r="M37" s="1022"/>
      <c r="N37" s="1023"/>
      <c r="O37" s="1053">
        <v>52910</v>
      </c>
      <c r="P37" s="1054"/>
      <c r="Q37" s="1054"/>
      <c r="R37" s="1054"/>
      <c r="S37" s="1054"/>
      <c r="T37" s="1054"/>
      <c r="U37" s="1055"/>
      <c r="V37" s="1059" t="s">
        <v>881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50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871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1017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s="379" customFormat="1" ht="11.25" customHeight="1">
      <c r="A39" s="1021">
        <f>H39*AF39</f>
        <v>1232595</v>
      </c>
      <c r="B39" s="1022"/>
      <c r="C39" s="1022"/>
      <c r="D39" s="1022"/>
      <c r="E39" s="1022"/>
      <c r="F39" s="1022"/>
      <c r="G39" s="1023"/>
      <c r="H39" s="1051">
        <f>1.806*O39</f>
        <v>24651.9</v>
      </c>
      <c r="I39" s="1022"/>
      <c r="J39" s="1022"/>
      <c r="K39" s="1022"/>
      <c r="L39" s="1022"/>
      <c r="M39" s="1022"/>
      <c r="N39" s="1023"/>
      <c r="O39" s="1053">
        <v>13650</v>
      </c>
      <c r="P39" s="1054"/>
      <c r="Q39" s="1054"/>
      <c r="R39" s="1054"/>
      <c r="S39" s="1054"/>
      <c r="T39" s="1054"/>
      <c r="U39" s="1055"/>
      <c r="V39" s="1114" t="s">
        <v>887</v>
      </c>
      <c r="W39" s="1115"/>
      <c r="X39" s="1115"/>
      <c r="Y39" s="1115"/>
      <c r="Z39" s="1115"/>
      <c r="AA39" s="1115"/>
      <c r="AB39" s="1115"/>
      <c r="AC39" s="1115"/>
      <c r="AD39" s="1115"/>
      <c r="AE39" s="1116"/>
      <c r="AF39" s="1101">
        <v>50</v>
      </c>
      <c r="AG39" s="1102"/>
      <c r="AH39" s="1103"/>
      <c r="AI39" s="1039" t="s">
        <v>873</v>
      </c>
      <c r="AJ39" s="1040"/>
      <c r="AK39" s="1041"/>
      <c r="AL39" s="1150"/>
      <c r="AM39" s="1151"/>
      <c r="AN39" s="1151"/>
      <c r="AO39" s="1151"/>
      <c r="AP39" s="1152"/>
      <c r="AQ39" s="1107" t="s">
        <v>883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1018</v>
      </c>
      <c r="BH39" s="1012"/>
    </row>
    <row r="40" spans="1:60" s="379" customFormat="1" ht="11.2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117"/>
      <c r="W40" s="1118"/>
      <c r="X40" s="1118"/>
      <c r="Y40" s="1118"/>
      <c r="Z40" s="1118"/>
      <c r="AA40" s="1118"/>
      <c r="AB40" s="1118"/>
      <c r="AC40" s="1118"/>
      <c r="AD40" s="1118"/>
      <c r="AE40" s="1119"/>
      <c r="AF40" s="1104"/>
      <c r="AG40" s="1105"/>
      <c r="AH40" s="1106"/>
      <c r="AI40" s="1042"/>
      <c r="AJ40" s="1043"/>
      <c r="AK40" s="1044"/>
      <c r="AL40" s="1153"/>
      <c r="AM40" s="1154"/>
      <c r="AN40" s="1154"/>
      <c r="AO40" s="1154"/>
      <c r="AP40" s="1155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25" customHeight="1">
      <c r="A41" s="1021">
        <f>H41*AF41</f>
        <v>45150000</v>
      </c>
      <c r="B41" s="1022"/>
      <c r="C41" s="1022"/>
      <c r="D41" s="1022"/>
      <c r="E41" s="1022"/>
      <c r="F41" s="1022"/>
      <c r="G41" s="1023"/>
      <c r="H41" s="1051">
        <f>1.806*O41</f>
        <v>903000</v>
      </c>
      <c r="I41" s="1022"/>
      <c r="J41" s="1022"/>
      <c r="K41" s="1022"/>
      <c r="L41" s="1022"/>
      <c r="M41" s="1022"/>
      <c r="N41" s="1023"/>
      <c r="O41" s="1053">
        <v>500000</v>
      </c>
      <c r="P41" s="1054"/>
      <c r="Q41" s="1054"/>
      <c r="R41" s="1054"/>
      <c r="S41" s="1054"/>
      <c r="T41" s="1054"/>
      <c r="U41" s="1055"/>
      <c r="V41" s="1059" t="s">
        <v>898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50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1124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1019</v>
      </c>
      <c r="BH41" s="1012"/>
    </row>
    <row r="42" spans="1:60" ht="11.2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650051.64</v>
      </c>
      <c r="B43" s="1022"/>
      <c r="C43" s="1022"/>
      <c r="D43" s="1022"/>
      <c r="E43" s="1022"/>
      <c r="F43" s="1022"/>
      <c r="G43" s="1023"/>
      <c r="H43" s="1051">
        <f>1.806*O43</f>
        <v>30954.84</v>
      </c>
      <c r="I43" s="1022"/>
      <c r="J43" s="1022"/>
      <c r="K43" s="1022"/>
      <c r="L43" s="1022"/>
      <c r="M43" s="1022"/>
      <c r="N43" s="1023"/>
      <c r="O43" s="1053">
        <v>17140</v>
      </c>
      <c r="P43" s="1054"/>
      <c r="Q43" s="1054"/>
      <c r="R43" s="1054"/>
      <c r="S43" s="1054"/>
      <c r="T43" s="1054"/>
      <c r="U43" s="1055"/>
      <c r="V43" s="1059" t="s">
        <v>895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21</v>
      </c>
      <c r="AG43" s="1102"/>
      <c r="AH43" s="1103"/>
      <c r="AI43" s="1039" t="s">
        <v>897</v>
      </c>
      <c r="AJ43" s="1040"/>
      <c r="AK43" s="1041"/>
      <c r="AL43" s="1045"/>
      <c r="AM43" s="1046"/>
      <c r="AN43" s="1046"/>
      <c r="AO43" s="1046"/>
      <c r="AP43" s="1047"/>
      <c r="AQ43" s="1107" t="s">
        <v>884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1020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1587474</v>
      </c>
      <c r="B45" s="1022"/>
      <c r="C45" s="1022"/>
      <c r="D45" s="1022"/>
      <c r="E45" s="1022"/>
      <c r="F45" s="1022"/>
      <c r="G45" s="1023"/>
      <c r="H45" s="1051">
        <f>1.806*O45</f>
        <v>5291.58</v>
      </c>
      <c r="I45" s="1022"/>
      <c r="J45" s="1022"/>
      <c r="K45" s="1022"/>
      <c r="L45" s="1022"/>
      <c r="M45" s="1022"/>
      <c r="N45" s="1023"/>
      <c r="O45" s="1053">
        <v>2930</v>
      </c>
      <c r="P45" s="1054"/>
      <c r="Q45" s="1054"/>
      <c r="R45" s="1054"/>
      <c r="S45" s="1054"/>
      <c r="T45" s="1054"/>
      <c r="U45" s="1055"/>
      <c r="V45" s="1059" t="s">
        <v>889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300</v>
      </c>
      <c r="AG45" s="1102"/>
      <c r="AH45" s="1103"/>
      <c r="AI45" s="1039" t="s">
        <v>886</v>
      </c>
      <c r="AJ45" s="1040"/>
      <c r="AK45" s="1041"/>
      <c r="AL45" s="1045"/>
      <c r="AM45" s="1046"/>
      <c r="AN45" s="1046"/>
      <c r="AO45" s="1046"/>
      <c r="AP45" s="1047"/>
      <c r="AQ45" s="1107" t="s">
        <v>885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1021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122">
        <f>SUM(A49)+SUM('INS-TANK-B (6)'!A19:G50)+SUM('INS-TANK-B (7)'!A19:G22)</f>
        <v>1213748694.6900001</v>
      </c>
      <c r="B47" s="1123"/>
      <c r="C47" s="1123"/>
      <c r="D47" s="1123"/>
      <c r="E47" s="1123"/>
      <c r="F47" s="1123"/>
      <c r="G47" s="1124"/>
      <c r="H47" s="1128"/>
      <c r="I47" s="1129"/>
      <c r="J47" s="1129"/>
      <c r="K47" s="1129"/>
      <c r="L47" s="1129"/>
      <c r="M47" s="1129"/>
      <c r="N47" s="1130"/>
      <c r="O47" s="1053"/>
      <c r="P47" s="1054"/>
      <c r="Q47" s="1054"/>
      <c r="R47" s="1054"/>
      <c r="S47" s="1054"/>
      <c r="T47" s="1054"/>
      <c r="U47" s="1055"/>
      <c r="V47" s="1059"/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/>
      <c r="AG47" s="1102"/>
      <c r="AH47" s="1103"/>
      <c r="AI47" s="1039"/>
      <c r="AJ47" s="1040"/>
      <c r="AK47" s="1041"/>
      <c r="AL47" s="1045" t="s">
        <v>369</v>
      </c>
      <c r="AM47" s="1046"/>
      <c r="AN47" s="1046"/>
      <c r="AO47" s="1046"/>
      <c r="AP47" s="1047"/>
      <c r="AQ47" s="1134" t="s">
        <v>941</v>
      </c>
      <c r="AR47" s="1135"/>
      <c r="AS47" s="1135"/>
      <c r="AT47" s="1135"/>
      <c r="AU47" s="1135"/>
      <c r="AV47" s="1135"/>
      <c r="AW47" s="1135"/>
      <c r="AX47" s="1135"/>
      <c r="AY47" s="1135"/>
      <c r="AZ47" s="1135"/>
      <c r="BA47" s="1135"/>
      <c r="BB47" s="1135"/>
      <c r="BC47" s="1135"/>
      <c r="BD47" s="1135"/>
      <c r="BE47" s="1135"/>
      <c r="BF47" s="1136"/>
      <c r="BG47" s="1140">
        <v>3.5</v>
      </c>
      <c r="BH47" s="1141"/>
    </row>
    <row r="48" spans="1:60" ht="11.65" customHeight="1">
      <c r="A48" s="1125"/>
      <c r="B48" s="1126"/>
      <c r="C48" s="1126"/>
      <c r="D48" s="1126"/>
      <c r="E48" s="1126"/>
      <c r="F48" s="1126"/>
      <c r="G48" s="1127"/>
      <c r="H48" s="1131"/>
      <c r="I48" s="1132"/>
      <c r="J48" s="1132"/>
      <c r="K48" s="1132"/>
      <c r="L48" s="1132"/>
      <c r="M48" s="1132"/>
      <c r="N48" s="1133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37"/>
      <c r="AR48" s="1138"/>
      <c r="AS48" s="1138"/>
      <c r="AT48" s="1138"/>
      <c r="AU48" s="1138"/>
      <c r="AV48" s="1138"/>
      <c r="AW48" s="1138"/>
      <c r="AX48" s="1138"/>
      <c r="AY48" s="1138"/>
      <c r="AZ48" s="1138"/>
      <c r="BA48" s="1138"/>
      <c r="BB48" s="1138"/>
      <c r="BC48" s="1138"/>
      <c r="BD48" s="1138"/>
      <c r="BE48" s="1138"/>
      <c r="BF48" s="1139"/>
      <c r="BG48" s="1142"/>
      <c r="BH48" s="1143"/>
    </row>
    <row r="49" spans="1:60" ht="11.65" customHeight="1">
      <c r="A49" s="1021">
        <f>H49*AF49</f>
        <v>28145426.399999999</v>
      </c>
      <c r="B49" s="1022"/>
      <c r="C49" s="1022"/>
      <c r="D49" s="1022"/>
      <c r="E49" s="1022"/>
      <c r="F49" s="1022"/>
      <c r="G49" s="1023"/>
      <c r="H49" s="1051">
        <f>1.806*O49</f>
        <v>469090.44</v>
      </c>
      <c r="I49" s="1022"/>
      <c r="J49" s="1022"/>
      <c r="K49" s="1022"/>
      <c r="L49" s="1022"/>
      <c r="M49" s="1022"/>
      <c r="N49" s="1023"/>
      <c r="O49" s="1053">
        <v>259740</v>
      </c>
      <c r="P49" s="1054"/>
      <c r="Q49" s="1054"/>
      <c r="R49" s="1054"/>
      <c r="S49" s="1054"/>
      <c r="T49" s="1054"/>
      <c r="U49" s="1055"/>
      <c r="V49" s="1059" t="s">
        <v>890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60</v>
      </c>
      <c r="AG49" s="1102"/>
      <c r="AH49" s="1103"/>
      <c r="AI49" s="1039" t="s">
        <v>872</v>
      </c>
      <c r="AJ49" s="1040"/>
      <c r="AK49" s="1041"/>
      <c r="AL49" s="1045"/>
      <c r="AM49" s="1046"/>
      <c r="AN49" s="1046"/>
      <c r="AO49" s="1046"/>
      <c r="AP49" s="1047"/>
      <c r="AQ49" s="1107" t="s">
        <v>860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1023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Q16:BF18"/>
    <mergeCell ref="BG16:BH18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9:AP30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29:G30"/>
    <mergeCell ref="H29:N30"/>
    <mergeCell ref="O29:U30"/>
    <mergeCell ref="V29:AE30"/>
    <mergeCell ref="AF29:AH30"/>
    <mergeCell ref="AI29:AK30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37:G38"/>
    <mergeCell ref="H37:N38"/>
    <mergeCell ref="O37:U38"/>
    <mergeCell ref="V37:AE38"/>
    <mergeCell ref="AF37:AH38"/>
    <mergeCell ref="AI37:AK38"/>
    <mergeCell ref="AQ39:BF40"/>
    <mergeCell ref="BG39:BH40"/>
    <mergeCell ref="AQ43:BF44"/>
    <mergeCell ref="BG43:BH44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I47:AK48"/>
    <mergeCell ref="AL47:AP48"/>
    <mergeCell ref="A45:G46"/>
    <mergeCell ref="H45:N46"/>
    <mergeCell ref="O45:U46"/>
    <mergeCell ref="V45:AE46"/>
    <mergeCell ref="AF45:AH46"/>
    <mergeCell ref="AI45:AK46"/>
    <mergeCell ref="A43:G44"/>
    <mergeCell ref="H43:N44"/>
    <mergeCell ref="O43:U44"/>
    <mergeCell ref="V43:AE44"/>
    <mergeCell ref="AF43:AH44"/>
    <mergeCell ref="AI43:AK44"/>
    <mergeCell ref="AL43:AP44"/>
    <mergeCell ref="AL19:AP20"/>
    <mergeCell ref="AQ19:BF20"/>
    <mergeCell ref="AL23:AP24"/>
    <mergeCell ref="AQ23:BF24"/>
    <mergeCell ref="BG23:BH24"/>
    <mergeCell ref="BG49:BH50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AL45:AP46"/>
    <mergeCell ref="AQ45:BF46"/>
    <mergeCell ref="BG45:BH46"/>
    <mergeCell ref="A47:G48"/>
    <mergeCell ref="H47:N48"/>
    <mergeCell ref="O47:U48"/>
    <mergeCell ref="V47:AE48"/>
    <mergeCell ref="AF47:AH48"/>
    <mergeCell ref="A23:G24"/>
    <mergeCell ref="H23:N24"/>
    <mergeCell ref="O23:U24"/>
    <mergeCell ref="V23:AE24"/>
    <mergeCell ref="AF23:AH24"/>
    <mergeCell ref="AI23:AK24"/>
    <mergeCell ref="O19:U20"/>
    <mergeCell ref="V19:AE20"/>
    <mergeCell ref="AF19:AH20"/>
    <mergeCell ref="AI19:AK20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2" tint="-0.499984740745262"/>
  </sheetPr>
  <dimension ref="A1:BH51"/>
  <sheetViews>
    <sheetView view="pageBreakPreview" topLeftCell="A34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117613537.64999999</v>
      </c>
      <c r="B19" s="1022"/>
      <c r="C19" s="1022"/>
      <c r="D19" s="1022"/>
      <c r="E19" s="1022"/>
      <c r="F19" s="1022"/>
      <c r="G19" s="1023"/>
      <c r="H19" s="1051">
        <f>1.806*O19</f>
        <v>15681805.02</v>
      </c>
      <c r="I19" s="1022"/>
      <c r="J19" s="1022"/>
      <c r="K19" s="1022"/>
      <c r="L19" s="1022"/>
      <c r="M19" s="1022"/>
      <c r="N19" s="1023"/>
      <c r="O19" s="1053">
        <v>8683170</v>
      </c>
      <c r="P19" s="1054"/>
      <c r="Q19" s="1054"/>
      <c r="R19" s="1054"/>
      <c r="S19" s="1054"/>
      <c r="T19" s="1054"/>
      <c r="U19" s="1055"/>
      <c r="V19" s="1059" t="s">
        <v>891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7.5</v>
      </c>
      <c r="AG19" s="1102"/>
      <c r="AH19" s="1103"/>
      <c r="AI19" s="1039" t="s">
        <v>872</v>
      </c>
      <c r="AJ19" s="1040"/>
      <c r="AK19" s="1041"/>
      <c r="AL19" s="1045"/>
      <c r="AM19" s="1046"/>
      <c r="AN19" s="1046"/>
      <c r="AO19" s="1046"/>
      <c r="AP19" s="1047"/>
      <c r="AQ19" s="1107" t="s">
        <v>861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1024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s="379" customFormat="1" ht="11.25" customHeight="1">
      <c r="A21" s="1021">
        <f>H21*AF21</f>
        <v>287254503.90000004</v>
      </c>
      <c r="B21" s="1022"/>
      <c r="C21" s="1022"/>
      <c r="D21" s="1022"/>
      <c r="E21" s="1022"/>
      <c r="F21" s="1022"/>
      <c r="G21" s="1023"/>
      <c r="H21" s="1051">
        <f>1.806*O21</f>
        <v>22096500.300000001</v>
      </c>
      <c r="I21" s="1022"/>
      <c r="J21" s="1022"/>
      <c r="K21" s="1022"/>
      <c r="L21" s="1022"/>
      <c r="M21" s="1022"/>
      <c r="N21" s="1023"/>
      <c r="O21" s="1053">
        <v>12235050</v>
      </c>
      <c r="P21" s="1054"/>
      <c r="Q21" s="1054"/>
      <c r="R21" s="1054"/>
      <c r="S21" s="1054"/>
      <c r="T21" s="1054"/>
      <c r="U21" s="1055"/>
      <c r="V21" s="1114" t="s">
        <v>892</v>
      </c>
      <c r="W21" s="1115"/>
      <c r="X21" s="1115"/>
      <c r="Y21" s="1115"/>
      <c r="Z21" s="1115"/>
      <c r="AA21" s="1115"/>
      <c r="AB21" s="1115"/>
      <c r="AC21" s="1115"/>
      <c r="AD21" s="1115"/>
      <c r="AE21" s="1116"/>
      <c r="AF21" s="1101">
        <v>13</v>
      </c>
      <c r="AG21" s="1102"/>
      <c r="AH21" s="1103"/>
      <c r="AI21" s="1120" t="s">
        <v>872</v>
      </c>
      <c r="AJ21" s="1115"/>
      <c r="AK21" s="1116"/>
      <c r="AL21" s="1121"/>
      <c r="AM21" s="1115"/>
      <c r="AN21" s="1115"/>
      <c r="AO21" s="1115"/>
      <c r="AP21" s="1116"/>
      <c r="AQ21" s="1107" t="s">
        <v>862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1025</v>
      </c>
      <c r="BH21" s="1012"/>
    </row>
    <row r="22" spans="1:60" s="379" customFormat="1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117"/>
      <c r="W22" s="1118"/>
      <c r="X22" s="1118"/>
      <c r="Y22" s="1118"/>
      <c r="Z22" s="1118"/>
      <c r="AA22" s="1118"/>
      <c r="AB22" s="1118"/>
      <c r="AC22" s="1118"/>
      <c r="AD22" s="1118"/>
      <c r="AE22" s="1119"/>
      <c r="AF22" s="1104"/>
      <c r="AG22" s="1105"/>
      <c r="AH22" s="1106"/>
      <c r="AI22" s="1117"/>
      <c r="AJ22" s="1118"/>
      <c r="AK22" s="1119"/>
      <c r="AL22" s="1117"/>
      <c r="AM22" s="1118"/>
      <c r="AN22" s="1118"/>
      <c r="AO22" s="1118"/>
      <c r="AP22" s="1119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25" customHeight="1">
      <c r="A23" s="1021">
        <f>H23*AF23</f>
        <v>155055647.03999999</v>
      </c>
      <c r="B23" s="1022"/>
      <c r="C23" s="1022"/>
      <c r="D23" s="1022"/>
      <c r="E23" s="1022"/>
      <c r="F23" s="1022"/>
      <c r="G23" s="1023"/>
      <c r="H23" s="1051">
        <f>1.806*O23</f>
        <v>19381955.879999999</v>
      </c>
      <c r="I23" s="1022"/>
      <c r="J23" s="1022"/>
      <c r="K23" s="1022"/>
      <c r="L23" s="1022"/>
      <c r="M23" s="1022"/>
      <c r="N23" s="1023"/>
      <c r="O23" s="1053">
        <v>10731980</v>
      </c>
      <c r="P23" s="1054"/>
      <c r="Q23" s="1054"/>
      <c r="R23" s="1054"/>
      <c r="S23" s="1054"/>
      <c r="T23" s="1054"/>
      <c r="U23" s="1055"/>
      <c r="V23" s="1059" t="s">
        <v>893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8</v>
      </c>
      <c r="AG23" s="1102"/>
      <c r="AH23" s="1103"/>
      <c r="AI23" s="1039" t="s">
        <v>872</v>
      </c>
      <c r="AJ23" s="1040"/>
      <c r="AK23" s="1041"/>
      <c r="AL23" s="1045"/>
      <c r="AM23" s="1046"/>
      <c r="AN23" s="1046"/>
      <c r="AO23" s="1046"/>
      <c r="AP23" s="1047"/>
      <c r="AQ23" s="1107" t="s">
        <v>863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1026</v>
      </c>
      <c r="BH23" s="1012"/>
    </row>
    <row r="24" spans="1:60" ht="11.2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49953960</v>
      </c>
      <c r="B25" s="1022"/>
      <c r="C25" s="1022"/>
      <c r="D25" s="1022"/>
      <c r="E25" s="1022"/>
      <c r="F25" s="1022"/>
      <c r="G25" s="1023"/>
      <c r="H25" s="1051">
        <f>1.806*O25</f>
        <v>24976980</v>
      </c>
      <c r="I25" s="1022"/>
      <c r="J25" s="1022"/>
      <c r="K25" s="1022"/>
      <c r="L25" s="1022"/>
      <c r="M25" s="1022"/>
      <c r="N25" s="1023"/>
      <c r="O25" s="1053">
        <v>13830000</v>
      </c>
      <c r="P25" s="1054"/>
      <c r="Q25" s="1054"/>
      <c r="R25" s="1054"/>
      <c r="S25" s="1054"/>
      <c r="T25" s="1054"/>
      <c r="U25" s="1055"/>
      <c r="V25" s="1059" t="s">
        <v>874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2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864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1027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82949.58</v>
      </c>
      <c r="B27" s="1022"/>
      <c r="C27" s="1022"/>
      <c r="D27" s="1022"/>
      <c r="E27" s="1022"/>
      <c r="F27" s="1022"/>
      <c r="G27" s="1023"/>
      <c r="H27" s="1051">
        <f>1.806*O27</f>
        <v>27649.86</v>
      </c>
      <c r="I27" s="1022"/>
      <c r="J27" s="1022"/>
      <c r="K27" s="1022"/>
      <c r="L27" s="1022"/>
      <c r="M27" s="1022"/>
      <c r="N27" s="1023"/>
      <c r="O27" s="1053">
        <v>15310</v>
      </c>
      <c r="P27" s="1054"/>
      <c r="Q27" s="1054"/>
      <c r="R27" s="1054"/>
      <c r="S27" s="1054"/>
      <c r="T27" s="1054"/>
      <c r="U27" s="1055"/>
      <c r="V27" s="1059" t="s">
        <v>875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3</v>
      </c>
      <c r="AG27" s="1102"/>
      <c r="AH27" s="1103"/>
      <c r="AI27" s="1039" t="s">
        <v>822</v>
      </c>
      <c r="AJ27" s="1040"/>
      <c r="AK27" s="1041"/>
      <c r="AL27" s="1045"/>
      <c r="AM27" s="1046"/>
      <c r="AN27" s="1046"/>
      <c r="AO27" s="1046"/>
      <c r="AP27" s="1047"/>
      <c r="AQ27" s="1107" t="s">
        <v>865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1028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13180188</v>
      </c>
      <c r="B29" s="1022"/>
      <c r="C29" s="1022"/>
      <c r="D29" s="1022"/>
      <c r="E29" s="1022"/>
      <c r="F29" s="1022"/>
      <c r="G29" s="1023"/>
      <c r="H29" s="1051">
        <f>1.806*O29</f>
        <v>131801.88</v>
      </c>
      <c r="I29" s="1022"/>
      <c r="J29" s="1022"/>
      <c r="K29" s="1022"/>
      <c r="L29" s="1022"/>
      <c r="M29" s="1022"/>
      <c r="N29" s="1023"/>
      <c r="O29" s="1053">
        <v>72980</v>
      </c>
      <c r="P29" s="1054"/>
      <c r="Q29" s="1054"/>
      <c r="R29" s="1054"/>
      <c r="S29" s="1054"/>
      <c r="T29" s="1054"/>
      <c r="U29" s="1055"/>
      <c r="V29" s="1059" t="s">
        <v>876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100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866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1029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47445426.000000007</v>
      </c>
      <c r="B31" s="1022"/>
      <c r="C31" s="1022"/>
      <c r="D31" s="1022"/>
      <c r="E31" s="1022"/>
      <c r="F31" s="1022"/>
      <c r="G31" s="1023"/>
      <c r="H31" s="1051">
        <f>1.806*O31</f>
        <v>158151.42000000001</v>
      </c>
      <c r="I31" s="1022"/>
      <c r="J31" s="1022"/>
      <c r="K31" s="1022"/>
      <c r="L31" s="1022"/>
      <c r="M31" s="1022"/>
      <c r="N31" s="1023"/>
      <c r="O31" s="1053">
        <v>87570</v>
      </c>
      <c r="P31" s="1054"/>
      <c r="Q31" s="1054"/>
      <c r="R31" s="1054"/>
      <c r="S31" s="1054"/>
      <c r="T31" s="1054"/>
      <c r="U31" s="1055"/>
      <c r="V31" s="1059" t="s">
        <v>877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300</v>
      </c>
      <c r="AG31" s="1102"/>
      <c r="AH31" s="1103"/>
      <c r="AI31" s="1039" t="s">
        <v>873</v>
      </c>
      <c r="AJ31" s="1040"/>
      <c r="AK31" s="1041"/>
      <c r="AL31" s="1045"/>
      <c r="AM31" s="1046"/>
      <c r="AN31" s="1046"/>
      <c r="AO31" s="1046"/>
      <c r="AP31" s="1047"/>
      <c r="AQ31" s="1107" t="s">
        <v>867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1030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0</v>
      </c>
      <c r="B33" s="1022"/>
      <c r="C33" s="1022"/>
      <c r="D33" s="1022"/>
      <c r="E33" s="1022"/>
      <c r="F33" s="1022"/>
      <c r="G33" s="1023"/>
      <c r="H33" s="1051">
        <f>1.806*O33</f>
        <v>0</v>
      </c>
      <c r="I33" s="1022"/>
      <c r="J33" s="1022"/>
      <c r="K33" s="1022"/>
      <c r="L33" s="1022"/>
      <c r="M33" s="1022"/>
      <c r="N33" s="1023"/>
      <c r="O33" s="1053"/>
      <c r="P33" s="1054"/>
      <c r="Q33" s="1054"/>
      <c r="R33" s="1054"/>
      <c r="S33" s="1054"/>
      <c r="T33" s="1054"/>
      <c r="U33" s="1055"/>
      <c r="V33" s="1059" t="s">
        <v>878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0</v>
      </c>
      <c r="AG33" s="1102"/>
      <c r="AH33" s="1103"/>
      <c r="AI33" s="1039" t="s">
        <v>873</v>
      </c>
      <c r="AJ33" s="1040"/>
      <c r="AK33" s="1041"/>
      <c r="AL33" s="1045"/>
      <c r="AM33" s="1046"/>
      <c r="AN33" s="1046"/>
      <c r="AO33" s="1046"/>
      <c r="AP33" s="1047"/>
      <c r="AQ33" s="1107" t="s">
        <v>1127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1031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47445426.000000007</v>
      </c>
      <c r="B35" s="1022"/>
      <c r="C35" s="1022"/>
      <c r="D35" s="1022"/>
      <c r="E35" s="1022"/>
      <c r="F35" s="1022"/>
      <c r="G35" s="1023"/>
      <c r="H35" s="1051">
        <f>1.806*O35</f>
        <v>158151.42000000001</v>
      </c>
      <c r="I35" s="1022"/>
      <c r="J35" s="1022"/>
      <c r="K35" s="1022"/>
      <c r="L35" s="1022"/>
      <c r="M35" s="1022"/>
      <c r="N35" s="1023"/>
      <c r="O35" s="1053">
        <v>87570</v>
      </c>
      <c r="P35" s="1054"/>
      <c r="Q35" s="1054"/>
      <c r="R35" s="1054"/>
      <c r="S35" s="1054"/>
      <c r="T35" s="1054"/>
      <c r="U35" s="1055"/>
      <c r="V35" s="1059" t="s">
        <v>877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300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1126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1032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0</v>
      </c>
      <c r="B37" s="1022"/>
      <c r="C37" s="1022"/>
      <c r="D37" s="1022"/>
      <c r="E37" s="1022"/>
      <c r="F37" s="1022"/>
      <c r="G37" s="1023"/>
      <c r="H37" s="1051">
        <f>1.806*O37</f>
        <v>0</v>
      </c>
      <c r="I37" s="1022"/>
      <c r="J37" s="1022"/>
      <c r="K37" s="1022"/>
      <c r="L37" s="1022"/>
      <c r="M37" s="1022"/>
      <c r="N37" s="1023"/>
      <c r="O37" s="1053"/>
      <c r="P37" s="1054"/>
      <c r="Q37" s="1054"/>
      <c r="R37" s="1054"/>
      <c r="S37" s="1054"/>
      <c r="T37" s="1054"/>
      <c r="U37" s="1055"/>
      <c r="V37" s="1059" t="s">
        <v>878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868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1033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24359328</v>
      </c>
      <c r="B39" s="1022"/>
      <c r="C39" s="1022"/>
      <c r="D39" s="1022"/>
      <c r="E39" s="1022"/>
      <c r="F39" s="1022"/>
      <c r="G39" s="1023"/>
      <c r="H39" s="1051">
        <f>1.806*O39</f>
        <v>30449.16</v>
      </c>
      <c r="I39" s="1022"/>
      <c r="J39" s="1022"/>
      <c r="K39" s="1022"/>
      <c r="L39" s="1022"/>
      <c r="M39" s="1022"/>
      <c r="N39" s="1023"/>
      <c r="O39" s="1053">
        <v>16860</v>
      </c>
      <c r="P39" s="1054"/>
      <c r="Q39" s="1054"/>
      <c r="R39" s="1054"/>
      <c r="S39" s="1054"/>
      <c r="T39" s="1054"/>
      <c r="U39" s="1055"/>
      <c r="V39" s="1059" t="s">
        <v>879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800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1125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1034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0</v>
      </c>
      <c r="B41" s="1022"/>
      <c r="C41" s="1022"/>
      <c r="D41" s="1022"/>
      <c r="E41" s="1022"/>
      <c r="F41" s="1022"/>
      <c r="G41" s="1023"/>
      <c r="H41" s="1051">
        <f>1.806*O41</f>
        <v>0</v>
      </c>
      <c r="I41" s="1022"/>
      <c r="J41" s="1022"/>
      <c r="K41" s="1022"/>
      <c r="L41" s="1022"/>
      <c r="M41" s="1022"/>
      <c r="N41" s="1023"/>
      <c r="O41" s="1053"/>
      <c r="P41" s="1054"/>
      <c r="Q41" s="1054"/>
      <c r="R41" s="1054"/>
      <c r="S41" s="1054"/>
      <c r="T41" s="1054"/>
      <c r="U41" s="1055"/>
      <c r="V41" s="1059" t="s">
        <v>880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870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1035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38222184</v>
      </c>
      <c r="B43" s="1022"/>
      <c r="C43" s="1022"/>
      <c r="D43" s="1022"/>
      <c r="E43" s="1022"/>
      <c r="F43" s="1022"/>
      <c r="G43" s="1023"/>
      <c r="H43" s="1051">
        <f>1.806*O43</f>
        <v>95555.46</v>
      </c>
      <c r="I43" s="1022"/>
      <c r="J43" s="1022"/>
      <c r="K43" s="1022"/>
      <c r="L43" s="1022"/>
      <c r="M43" s="1022"/>
      <c r="N43" s="1023"/>
      <c r="O43" s="1053">
        <v>52910</v>
      </c>
      <c r="P43" s="1054"/>
      <c r="Q43" s="1054"/>
      <c r="R43" s="1054"/>
      <c r="S43" s="1054"/>
      <c r="T43" s="1054"/>
      <c r="U43" s="1055"/>
      <c r="V43" s="1059" t="s">
        <v>881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400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871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1036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9860760</v>
      </c>
      <c r="B45" s="1022"/>
      <c r="C45" s="1022"/>
      <c r="D45" s="1022"/>
      <c r="E45" s="1022"/>
      <c r="F45" s="1022"/>
      <c r="G45" s="1023"/>
      <c r="H45" s="1051">
        <f>1.806*O45</f>
        <v>24651.9</v>
      </c>
      <c r="I45" s="1022"/>
      <c r="J45" s="1022"/>
      <c r="K45" s="1022"/>
      <c r="L45" s="1022"/>
      <c r="M45" s="1022"/>
      <c r="N45" s="1023"/>
      <c r="O45" s="1053">
        <v>13650</v>
      </c>
      <c r="P45" s="1054"/>
      <c r="Q45" s="1054"/>
      <c r="R45" s="1054"/>
      <c r="S45" s="1054"/>
      <c r="T45" s="1054"/>
      <c r="U45" s="1055"/>
      <c r="V45" s="1059" t="s">
        <v>887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400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896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1037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270900000</v>
      </c>
      <c r="B47" s="1022"/>
      <c r="C47" s="1022"/>
      <c r="D47" s="1022"/>
      <c r="E47" s="1022"/>
      <c r="F47" s="1022"/>
      <c r="G47" s="1023"/>
      <c r="H47" s="1051">
        <f>1.806*O47</f>
        <v>903000</v>
      </c>
      <c r="I47" s="1022"/>
      <c r="J47" s="1022"/>
      <c r="K47" s="1022"/>
      <c r="L47" s="1022"/>
      <c r="M47" s="1022"/>
      <c r="N47" s="1023"/>
      <c r="O47" s="1144">
        <v>500000</v>
      </c>
      <c r="P47" s="1054"/>
      <c r="Q47" s="1054"/>
      <c r="R47" s="1054"/>
      <c r="S47" s="1054"/>
      <c r="T47" s="1054"/>
      <c r="U47" s="1055"/>
      <c r="V47" s="1059" t="s">
        <v>898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300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1124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1038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12165252.119999999</v>
      </c>
      <c r="B49" s="1022"/>
      <c r="C49" s="1022"/>
      <c r="D49" s="1022"/>
      <c r="E49" s="1022"/>
      <c r="F49" s="1022"/>
      <c r="G49" s="1023"/>
      <c r="H49" s="1051">
        <f>1.806*O49</f>
        <v>30954.84</v>
      </c>
      <c r="I49" s="1022"/>
      <c r="J49" s="1022"/>
      <c r="K49" s="1022"/>
      <c r="L49" s="1022"/>
      <c r="M49" s="1022"/>
      <c r="N49" s="1023"/>
      <c r="O49" s="1053">
        <v>17140</v>
      </c>
      <c r="P49" s="1054"/>
      <c r="Q49" s="1054"/>
      <c r="R49" s="1054"/>
      <c r="S49" s="1054"/>
      <c r="T49" s="1054"/>
      <c r="U49" s="1055"/>
      <c r="V49" s="1059" t="s">
        <v>895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393</v>
      </c>
      <c r="AG49" s="1102"/>
      <c r="AH49" s="1103"/>
      <c r="AI49" s="1039" t="s">
        <v>897</v>
      </c>
      <c r="AJ49" s="1040"/>
      <c r="AK49" s="1041"/>
      <c r="AL49" s="1045"/>
      <c r="AM49" s="1046"/>
      <c r="AN49" s="1046"/>
      <c r="AO49" s="1046"/>
      <c r="AP49" s="1047"/>
      <c r="AQ49" s="1107" t="s">
        <v>884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1039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Q16:BF18"/>
    <mergeCell ref="BG16:BH18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9:AP30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29:G30"/>
    <mergeCell ref="H29:N30"/>
    <mergeCell ref="O29:U30"/>
    <mergeCell ref="V29:AE30"/>
    <mergeCell ref="AF29:AH30"/>
    <mergeCell ref="AI29:AK30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37:G38"/>
    <mergeCell ref="H37:N38"/>
    <mergeCell ref="O37:U38"/>
    <mergeCell ref="V37:AE38"/>
    <mergeCell ref="AF37:AH38"/>
    <mergeCell ref="AI37:AK38"/>
    <mergeCell ref="AQ39:BF40"/>
    <mergeCell ref="BG39:BH40"/>
    <mergeCell ref="AQ43:BF44"/>
    <mergeCell ref="BG43:BH44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I47:AK48"/>
    <mergeCell ref="AL47:AP48"/>
    <mergeCell ref="A45:G46"/>
    <mergeCell ref="H45:N46"/>
    <mergeCell ref="O45:U46"/>
    <mergeCell ref="V45:AE46"/>
    <mergeCell ref="AF45:AH46"/>
    <mergeCell ref="AI45:AK46"/>
    <mergeCell ref="A43:G44"/>
    <mergeCell ref="H43:N44"/>
    <mergeCell ref="O43:U44"/>
    <mergeCell ref="V43:AE44"/>
    <mergeCell ref="AF43:AH44"/>
    <mergeCell ref="AI43:AK44"/>
    <mergeCell ref="AL43:AP44"/>
    <mergeCell ref="AL19:AP20"/>
    <mergeCell ref="AQ19:BF20"/>
    <mergeCell ref="AL23:AP24"/>
    <mergeCell ref="AQ23:BF24"/>
    <mergeCell ref="BG23:BH24"/>
    <mergeCell ref="BG49:BH50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AL45:AP46"/>
    <mergeCell ref="AQ45:BF46"/>
    <mergeCell ref="BG45:BH46"/>
    <mergeCell ref="A47:G48"/>
    <mergeCell ref="H47:N48"/>
    <mergeCell ref="O47:U48"/>
    <mergeCell ref="V47:AE48"/>
    <mergeCell ref="AF47:AH48"/>
    <mergeCell ref="A23:G24"/>
    <mergeCell ref="H23:N24"/>
    <mergeCell ref="O23:U24"/>
    <mergeCell ref="V23:AE24"/>
    <mergeCell ref="AF23:AH24"/>
    <mergeCell ref="AI23:AK24"/>
    <mergeCell ref="O19:U20"/>
    <mergeCell ref="V19:AE20"/>
    <mergeCell ref="AF19:AH20"/>
    <mergeCell ref="AI19:AK20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2" tint="-0.499984740745262"/>
  </sheetPr>
  <dimension ref="A1:BH51"/>
  <sheetViews>
    <sheetView view="pageBreakPreview" topLeftCell="A28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3704106</v>
      </c>
      <c r="B19" s="1022"/>
      <c r="C19" s="1022"/>
      <c r="D19" s="1022"/>
      <c r="E19" s="1022"/>
      <c r="F19" s="1022"/>
      <c r="G19" s="1023"/>
      <c r="H19" s="1051">
        <f>1.806*O19</f>
        <v>5291.58</v>
      </c>
      <c r="I19" s="1022"/>
      <c r="J19" s="1022"/>
      <c r="K19" s="1022"/>
      <c r="L19" s="1022"/>
      <c r="M19" s="1022"/>
      <c r="N19" s="1023"/>
      <c r="O19" s="1053">
        <v>2930</v>
      </c>
      <c r="P19" s="1054"/>
      <c r="Q19" s="1054"/>
      <c r="R19" s="1054"/>
      <c r="S19" s="1054"/>
      <c r="T19" s="1054"/>
      <c r="U19" s="1055"/>
      <c r="V19" s="1059" t="s">
        <v>889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700</v>
      </c>
      <c r="AG19" s="1102"/>
      <c r="AH19" s="1103"/>
      <c r="AI19" s="1039" t="s">
        <v>886</v>
      </c>
      <c r="AJ19" s="1040"/>
      <c r="AK19" s="1041"/>
      <c r="AL19" s="1045"/>
      <c r="AM19" s="1046"/>
      <c r="AN19" s="1046"/>
      <c r="AO19" s="1046"/>
      <c r="AP19" s="1047"/>
      <c r="AQ19" s="1107" t="s">
        <v>885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1040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s="379" customFormat="1" ht="11.25" customHeight="1">
      <c r="A21" s="1021">
        <f>H21*AF21</f>
        <v>108360000</v>
      </c>
      <c r="B21" s="1022"/>
      <c r="C21" s="1022"/>
      <c r="D21" s="1022"/>
      <c r="E21" s="1022"/>
      <c r="F21" s="1022"/>
      <c r="G21" s="1023"/>
      <c r="H21" s="1051">
        <f>1.806*O21</f>
        <v>54180</v>
      </c>
      <c r="I21" s="1022"/>
      <c r="J21" s="1022"/>
      <c r="K21" s="1022"/>
      <c r="L21" s="1022"/>
      <c r="M21" s="1022"/>
      <c r="N21" s="1023"/>
      <c r="O21" s="1144">
        <v>30000</v>
      </c>
      <c r="P21" s="1054"/>
      <c r="Q21" s="1054"/>
      <c r="R21" s="1054"/>
      <c r="S21" s="1054"/>
      <c r="T21" s="1054"/>
      <c r="U21" s="1055"/>
      <c r="V21" s="1114" t="s">
        <v>898</v>
      </c>
      <c r="W21" s="1115"/>
      <c r="X21" s="1115"/>
      <c r="Y21" s="1115"/>
      <c r="Z21" s="1115"/>
      <c r="AA21" s="1115"/>
      <c r="AB21" s="1115"/>
      <c r="AC21" s="1115"/>
      <c r="AD21" s="1115"/>
      <c r="AE21" s="1116"/>
      <c r="AF21" s="1101">
        <v>2000</v>
      </c>
      <c r="AG21" s="1102"/>
      <c r="AH21" s="1103"/>
      <c r="AI21" s="1120" t="s">
        <v>822</v>
      </c>
      <c r="AJ21" s="1115"/>
      <c r="AK21" s="1116"/>
      <c r="AL21" s="1121"/>
      <c r="AM21" s="1115"/>
      <c r="AN21" s="1115"/>
      <c r="AO21" s="1115"/>
      <c r="AP21" s="1116"/>
      <c r="AQ21" s="1107" t="s">
        <v>938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1059</v>
      </c>
      <c r="BH21" s="1012"/>
    </row>
    <row r="22" spans="1:60" s="379" customFormat="1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117"/>
      <c r="W22" s="1118"/>
      <c r="X22" s="1118"/>
      <c r="Y22" s="1118"/>
      <c r="Z22" s="1118"/>
      <c r="AA22" s="1118"/>
      <c r="AB22" s="1118"/>
      <c r="AC22" s="1118"/>
      <c r="AD22" s="1118"/>
      <c r="AE22" s="1119"/>
      <c r="AF22" s="1104"/>
      <c r="AG22" s="1105"/>
      <c r="AH22" s="1106"/>
      <c r="AI22" s="1117"/>
      <c r="AJ22" s="1118"/>
      <c r="AK22" s="1119"/>
      <c r="AL22" s="1117"/>
      <c r="AM22" s="1118"/>
      <c r="AN22" s="1118"/>
      <c r="AO22" s="1118"/>
      <c r="AP22" s="1119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122">
        <f>SUM(A25:G50)+SUM('INS-TANK-B (8)'!A19:G28)</f>
        <v>1428236090.3999999</v>
      </c>
      <c r="B23" s="1123"/>
      <c r="C23" s="1123"/>
      <c r="D23" s="1123"/>
      <c r="E23" s="1123"/>
      <c r="F23" s="1123"/>
      <c r="G23" s="1124"/>
      <c r="H23" s="1128"/>
      <c r="I23" s="1129"/>
      <c r="J23" s="1129"/>
      <c r="K23" s="1129"/>
      <c r="L23" s="1129"/>
      <c r="M23" s="1129"/>
      <c r="N23" s="1130"/>
      <c r="O23" s="1053"/>
      <c r="P23" s="1054"/>
      <c r="Q23" s="1054"/>
      <c r="R23" s="1054"/>
      <c r="S23" s="1054"/>
      <c r="T23" s="1054"/>
      <c r="U23" s="1055"/>
      <c r="V23" s="1059"/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/>
      <c r="AG23" s="1102"/>
      <c r="AH23" s="1103"/>
      <c r="AI23" s="1039"/>
      <c r="AJ23" s="1040"/>
      <c r="AK23" s="1041"/>
      <c r="AL23" s="1045" t="s">
        <v>370</v>
      </c>
      <c r="AM23" s="1046"/>
      <c r="AN23" s="1046"/>
      <c r="AO23" s="1046"/>
      <c r="AP23" s="1047"/>
      <c r="AQ23" s="1134" t="s">
        <v>942</v>
      </c>
      <c r="AR23" s="1135"/>
      <c r="AS23" s="1135"/>
      <c r="AT23" s="1135"/>
      <c r="AU23" s="1135"/>
      <c r="AV23" s="1135"/>
      <c r="AW23" s="1135"/>
      <c r="AX23" s="1135"/>
      <c r="AY23" s="1135"/>
      <c r="AZ23" s="1135"/>
      <c r="BA23" s="1135"/>
      <c r="BB23" s="1135"/>
      <c r="BC23" s="1135"/>
      <c r="BD23" s="1135"/>
      <c r="BE23" s="1135"/>
      <c r="BF23" s="1136"/>
      <c r="BG23" s="1140">
        <v>3.6</v>
      </c>
      <c r="BH23" s="1141"/>
    </row>
    <row r="24" spans="1:60" ht="11.65" customHeight="1">
      <c r="A24" s="1125"/>
      <c r="B24" s="1126"/>
      <c r="C24" s="1126"/>
      <c r="D24" s="1126"/>
      <c r="E24" s="1126"/>
      <c r="F24" s="1126"/>
      <c r="G24" s="1127"/>
      <c r="H24" s="1131"/>
      <c r="I24" s="1132"/>
      <c r="J24" s="1132"/>
      <c r="K24" s="1132"/>
      <c r="L24" s="1132"/>
      <c r="M24" s="1132"/>
      <c r="N24" s="1133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37"/>
      <c r="AR24" s="1138"/>
      <c r="AS24" s="1138"/>
      <c r="AT24" s="1138"/>
      <c r="AU24" s="1138"/>
      <c r="AV24" s="1138"/>
      <c r="AW24" s="1138"/>
      <c r="AX24" s="1138"/>
      <c r="AY24" s="1138"/>
      <c r="AZ24" s="1138"/>
      <c r="BA24" s="1138"/>
      <c r="BB24" s="1138"/>
      <c r="BC24" s="1138"/>
      <c r="BD24" s="1138"/>
      <c r="BE24" s="1138"/>
      <c r="BF24" s="1139"/>
      <c r="BG24" s="1142"/>
      <c r="BH24" s="1143"/>
    </row>
    <row r="25" spans="1:60" ht="11.65" customHeight="1">
      <c r="A25" s="1021">
        <f>H25*AF25</f>
        <v>32836330.800000001</v>
      </c>
      <c r="B25" s="1022"/>
      <c r="C25" s="1022"/>
      <c r="D25" s="1022"/>
      <c r="E25" s="1022"/>
      <c r="F25" s="1022"/>
      <c r="G25" s="1023"/>
      <c r="H25" s="1051">
        <f>1.806*O25</f>
        <v>469090.44</v>
      </c>
      <c r="I25" s="1022"/>
      <c r="J25" s="1022"/>
      <c r="K25" s="1022"/>
      <c r="L25" s="1022"/>
      <c r="M25" s="1022"/>
      <c r="N25" s="1023"/>
      <c r="O25" s="1053">
        <v>259740</v>
      </c>
      <c r="P25" s="1054"/>
      <c r="Q25" s="1054"/>
      <c r="R25" s="1054"/>
      <c r="S25" s="1054"/>
      <c r="T25" s="1054"/>
      <c r="U25" s="1055"/>
      <c r="V25" s="1059" t="s">
        <v>890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70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860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1041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78409025.099999994</v>
      </c>
      <c r="B27" s="1022"/>
      <c r="C27" s="1022"/>
      <c r="D27" s="1022"/>
      <c r="E27" s="1022"/>
      <c r="F27" s="1022"/>
      <c r="G27" s="1023"/>
      <c r="H27" s="1051">
        <f>1.806*O27</f>
        <v>15681805.02</v>
      </c>
      <c r="I27" s="1022"/>
      <c r="J27" s="1022"/>
      <c r="K27" s="1022"/>
      <c r="L27" s="1022"/>
      <c r="M27" s="1022"/>
      <c r="N27" s="1023"/>
      <c r="O27" s="1053">
        <v>8683170</v>
      </c>
      <c r="P27" s="1054"/>
      <c r="Q27" s="1054"/>
      <c r="R27" s="1054"/>
      <c r="S27" s="1054"/>
      <c r="T27" s="1054"/>
      <c r="U27" s="1055"/>
      <c r="V27" s="1059" t="s">
        <v>891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5</v>
      </c>
      <c r="AG27" s="1102"/>
      <c r="AH27" s="1103"/>
      <c r="AI27" s="1039" t="s">
        <v>872</v>
      </c>
      <c r="AJ27" s="1040"/>
      <c r="AK27" s="1041"/>
      <c r="AL27" s="1045"/>
      <c r="AM27" s="1046"/>
      <c r="AN27" s="1046"/>
      <c r="AO27" s="1046"/>
      <c r="AP27" s="1047"/>
      <c r="AQ27" s="1107" t="s">
        <v>861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1042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618702008.39999998</v>
      </c>
      <c r="B29" s="1022"/>
      <c r="C29" s="1022"/>
      <c r="D29" s="1022"/>
      <c r="E29" s="1022"/>
      <c r="F29" s="1022"/>
      <c r="G29" s="1023"/>
      <c r="H29" s="1051">
        <f>1.806*O29</f>
        <v>22096500.300000001</v>
      </c>
      <c r="I29" s="1022"/>
      <c r="J29" s="1022"/>
      <c r="K29" s="1022"/>
      <c r="L29" s="1022"/>
      <c r="M29" s="1022"/>
      <c r="N29" s="1023"/>
      <c r="O29" s="1053">
        <v>12235050</v>
      </c>
      <c r="P29" s="1054"/>
      <c r="Q29" s="1054"/>
      <c r="R29" s="1054"/>
      <c r="S29" s="1054"/>
      <c r="T29" s="1054"/>
      <c r="U29" s="1055"/>
      <c r="V29" s="1114" t="s">
        <v>892</v>
      </c>
      <c r="W29" s="1115"/>
      <c r="X29" s="1115"/>
      <c r="Y29" s="1115"/>
      <c r="Z29" s="1115"/>
      <c r="AA29" s="1115"/>
      <c r="AB29" s="1115"/>
      <c r="AC29" s="1115"/>
      <c r="AD29" s="1115"/>
      <c r="AE29" s="1116"/>
      <c r="AF29" s="1101">
        <v>28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862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1043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117"/>
      <c r="W30" s="1118"/>
      <c r="X30" s="1118"/>
      <c r="Y30" s="1118"/>
      <c r="Z30" s="1118"/>
      <c r="AA30" s="1118"/>
      <c r="AB30" s="1118"/>
      <c r="AC30" s="1118"/>
      <c r="AD30" s="1118"/>
      <c r="AE30" s="1119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77527823.519999996</v>
      </c>
      <c r="B31" s="1022"/>
      <c r="C31" s="1022"/>
      <c r="D31" s="1022"/>
      <c r="E31" s="1022"/>
      <c r="F31" s="1022"/>
      <c r="G31" s="1023"/>
      <c r="H31" s="1051">
        <f>1.806*O31</f>
        <v>19381955.879999999</v>
      </c>
      <c r="I31" s="1022"/>
      <c r="J31" s="1022"/>
      <c r="K31" s="1022"/>
      <c r="L31" s="1022"/>
      <c r="M31" s="1022"/>
      <c r="N31" s="1023"/>
      <c r="O31" s="1053">
        <v>10731980</v>
      </c>
      <c r="P31" s="1054"/>
      <c r="Q31" s="1054"/>
      <c r="R31" s="1054"/>
      <c r="S31" s="1054"/>
      <c r="T31" s="1054"/>
      <c r="U31" s="1055"/>
      <c r="V31" s="1059" t="s">
        <v>893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4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07" t="s">
        <v>863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1044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24976980</v>
      </c>
      <c r="B33" s="1022"/>
      <c r="C33" s="1022"/>
      <c r="D33" s="1022"/>
      <c r="E33" s="1022"/>
      <c r="F33" s="1022"/>
      <c r="G33" s="1023"/>
      <c r="H33" s="1051">
        <f>1.806*O33</f>
        <v>24976980</v>
      </c>
      <c r="I33" s="1022"/>
      <c r="J33" s="1022"/>
      <c r="K33" s="1022"/>
      <c r="L33" s="1022"/>
      <c r="M33" s="1022"/>
      <c r="N33" s="1023"/>
      <c r="O33" s="1053">
        <v>13830000</v>
      </c>
      <c r="P33" s="1054"/>
      <c r="Q33" s="1054"/>
      <c r="R33" s="1054"/>
      <c r="S33" s="1054"/>
      <c r="T33" s="1054"/>
      <c r="U33" s="1055"/>
      <c r="V33" s="1059" t="s">
        <v>874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1</v>
      </c>
      <c r="AG33" s="1102"/>
      <c r="AH33" s="1103"/>
      <c r="AI33" s="1039" t="s">
        <v>872</v>
      </c>
      <c r="AJ33" s="1040"/>
      <c r="AK33" s="1041"/>
      <c r="AL33" s="1045"/>
      <c r="AM33" s="1046"/>
      <c r="AN33" s="1046"/>
      <c r="AO33" s="1046"/>
      <c r="AP33" s="1047"/>
      <c r="AQ33" s="1107" t="s">
        <v>864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1045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s="379" customFormat="1" ht="11.25" customHeight="1">
      <c r="A35" s="1021">
        <f>H35*AF35</f>
        <v>138249.29999999999</v>
      </c>
      <c r="B35" s="1022"/>
      <c r="C35" s="1022"/>
      <c r="D35" s="1022"/>
      <c r="E35" s="1022"/>
      <c r="F35" s="1022"/>
      <c r="G35" s="1023"/>
      <c r="H35" s="1051">
        <f>1.806*O35</f>
        <v>27649.86</v>
      </c>
      <c r="I35" s="1022"/>
      <c r="J35" s="1022"/>
      <c r="K35" s="1022"/>
      <c r="L35" s="1022"/>
      <c r="M35" s="1022"/>
      <c r="N35" s="1023"/>
      <c r="O35" s="1053">
        <v>15310</v>
      </c>
      <c r="P35" s="1054"/>
      <c r="Q35" s="1054"/>
      <c r="R35" s="1054"/>
      <c r="S35" s="1054"/>
      <c r="T35" s="1054"/>
      <c r="U35" s="1055"/>
      <c r="V35" s="1114" t="s">
        <v>875</v>
      </c>
      <c r="W35" s="1115"/>
      <c r="X35" s="1115"/>
      <c r="Y35" s="1115"/>
      <c r="Z35" s="1115"/>
      <c r="AA35" s="1115"/>
      <c r="AB35" s="1115"/>
      <c r="AC35" s="1115"/>
      <c r="AD35" s="1115"/>
      <c r="AE35" s="1116"/>
      <c r="AF35" s="1101">
        <v>5</v>
      </c>
      <c r="AG35" s="1102"/>
      <c r="AH35" s="1103"/>
      <c r="AI35" s="1120" t="s">
        <v>822</v>
      </c>
      <c r="AJ35" s="1115"/>
      <c r="AK35" s="1116"/>
      <c r="AL35" s="1121"/>
      <c r="AM35" s="1115"/>
      <c r="AN35" s="1115"/>
      <c r="AO35" s="1115"/>
      <c r="AP35" s="1116"/>
      <c r="AQ35" s="1107" t="s">
        <v>865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1046</v>
      </c>
      <c r="BH35" s="1012"/>
    </row>
    <row r="36" spans="1:60" s="379" customFormat="1" ht="11.2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117"/>
      <c r="W36" s="1118"/>
      <c r="X36" s="1118"/>
      <c r="Y36" s="1118"/>
      <c r="Z36" s="1118"/>
      <c r="AA36" s="1118"/>
      <c r="AB36" s="1118"/>
      <c r="AC36" s="1118"/>
      <c r="AD36" s="1118"/>
      <c r="AE36" s="1119"/>
      <c r="AF36" s="1104"/>
      <c r="AG36" s="1105"/>
      <c r="AH36" s="1106"/>
      <c r="AI36" s="1117"/>
      <c r="AJ36" s="1118"/>
      <c r="AK36" s="1119"/>
      <c r="AL36" s="1117"/>
      <c r="AM36" s="1118"/>
      <c r="AN36" s="1118"/>
      <c r="AO36" s="1118"/>
      <c r="AP36" s="1119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25" customHeight="1">
      <c r="A37" s="1021">
        <f>H37*AF37</f>
        <v>6590094</v>
      </c>
      <c r="B37" s="1022"/>
      <c r="C37" s="1022"/>
      <c r="D37" s="1022"/>
      <c r="E37" s="1022"/>
      <c r="F37" s="1022"/>
      <c r="G37" s="1023"/>
      <c r="H37" s="1051">
        <f>1.806*O37</f>
        <v>131801.88</v>
      </c>
      <c r="I37" s="1022"/>
      <c r="J37" s="1022"/>
      <c r="K37" s="1022"/>
      <c r="L37" s="1022"/>
      <c r="M37" s="1022"/>
      <c r="N37" s="1023"/>
      <c r="O37" s="1053">
        <v>72980</v>
      </c>
      <c r="P37" s="1054"/>
      <c r="Q37" s="1054"/>
      <c r="R37" s="1054"/>
      <c r="S37" s="1054"/>
      <c r="T37" s="1054"/>
      <c r="U37" s="1055"/>
      <c r="V37" s="1059" t="s">
        <v>876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50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866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1047</v>
      </c>
      <c r="BH37" s="1012"/>
    </row>
    <row r="38" spans="1:60" ht="11.2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50608454.400000006</v>
      </c>
      <c r="B39" s="1022"/>
      <c r="C39" s="1022"/>
      <c r="D39" s="1022"/>
      <c r="E39" s="1022"/>
      <c r="F39" s="1022"/>
      <c r="G39" s="1023"/>
      <c r="H39" s="1051">
        <f>1.806*O39</f>
        <v>158151.42000000001</v>
      </c>
      <c r="I39" s="1022"/>
      <c r="J39" s="1022"/>
      <c r="K39" s="1022"/>
      <c r="L39" s="1022"/>
      <c r="M39" s="1022"/>
      <c r="N39" s="1023"/>
      <c r="O39" s="1053">
        <v>87570</v>
      </c>
      <c r="P39" s="1054"/>
      <c r="Q39" s="1054"/>
      <c r="R39" s="1054"/>
      <c r="S39" s="1054"/>
      <c r="T39" s="1054"/>
      <c r="U39" s="1055"/>
      <c r="V39" s="1059" t="s">
        <v>877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320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867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1048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2373084</v>
      </c>
      <c r="B41" s="1022"/>
      <c r="C41" s="1022"/>
      <c r="D41" s="1022"/>
      <c r="E41" s="1022"/>
      <c r="F41" s="1022"/>
      <c r="G41" s="1023"/>
      <c r="H41" s="1051">
        <f>1.806*O41</f>
        <v>19775.7</v>
      </c>
      <c r="I41" s="1022"/>
      <c r="J41" s="1022"/>
      <c r="K41" s="1022"/>
      <c r="L41" s="1022"/>
      <c r="M41" s="1022"/>
      <c r="N41" s="1023"/>
      <c r="O41" s="1053">
        <v>10950</v>
      </c>
      <c r="P41" s="1054"/>
      <c r="Q41" s="1054"/>
      <c r="R41" s="1054"/>
      <c r="S41" s="1054"/>
      <c r="T41" s="1054"/>
      <c r="U41" s="1055"/>
      <c r="V41" s="1059" t="s">
        <v>878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120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1127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1049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63260568.000000007</v>
      </c>
      <c r="B43" s="1022"/>
      <c r="C43" s="1022"/>
      <c r="D43" s="1022"/>
      <c r="E43" s="1022"/>
      <c r="F43" s="1022"/>
      <c r="G43" s="1023"/>
      <c r="H43" s="1051">
        <f>1.806*O43</f>
        <v>158151.42000000001</v>
      </c>
      <c r="I43" s="1022"/>
      <c r="J43" s="1022"/>
      <c r="K43" s="1022"/>
      <c r="L43" s="1022"/>
      <c r="M43" s="1022"/>
      <c r="N43" s="1023"/>
      <c r="O43" s="1053">
        <v>87570</v>
      </c>
      <c r="P43" s="1054"/>
      <c r="Q43" s="1054"/>
      <c r="R43" s="1054"/>
      <c r="S43" s="1054"/>
      <c r="T43" s="1054"/>
      <c r="U43" s="1055"/>
      <c r="V43" s="1059" t="s">
        <v>877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400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1126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1050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2373084</v>
      </c>
      <c r="B45" s="1022"/>
      <c r="C45" s="1022"/>
      <c r="D45" s="1022"/>
      <c r="E45" s="1022"/>
      <c r="F45" s="1022"/>
      <c r="G45" s="1023"/>
      <c r="H45" s="1051">
        <f>1.806*O45</f>
        <v>19775.7</v>
      </c>
      <c r="I45" s="1022"/>
      <c r="J45" s="1022"/>
      <c r="K45" s="1022"/>
      <c r="L45" s="1022"/>
      <c r="M45" s="1022"/>
      <c r="N45" s="1023"/>
      <c r="O45" s="1053">
        <v>10950</v>
      </c>
      <c r="P45" s="1054"/>
      <c r="Q45" s="1054"/>
      <c r="R45" s="1054"/>
      <c r="S45" s="1054"/>
      <c r="T45" s="1054"/>
      <c r="U45" s="1055"/>
      <c r="V45" s="1059" t="s">
        <v>878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120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868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1051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27404244</v>
      </c>
      <c r="B47" s="1022"/>
      <c r="C47" s="1022"/>
      <c r="D47" s="1022"/>
      <c r="E47" s="1022"/>
      <c r="F47" s="1022"/>
      <c r="G47" s="1023"/>
      <c r="H47" s="1051">
        <f>1.806*O47</f>
        <v>30449.16</v>
      </c>
      <c r="I47" s="1022"/>
      <c r="J47" s="1022"/>
      <c r="K47" s="1022"/>
      <c r="L47" s="1022"/>
      <c r="M47" s="1022"/>
      <c r="N47" s="1023"/>
      <c r="O47" s="1053">
        <v>16860</v>
      </c>
      <c r="P47" s="1054"/>
      <c r="Q47" s="1054"/>
      <c r="R47" s="1054"/>
      <c r="S47" s="1054"/>
      <c r="T47" s="1054"/>
      <c r="U47" s="1055"/>
      <c r="V47" s="1059" t="s">
        <v>879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900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1125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1052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901555.19999999995</v>
      </c>
      <c r="B49" s="1022"/>
      <c r="C49" s="1022"/>
      <c r="D49" s="1022"/>
      <c r="E49" s="1022"/>
      <c r="F49" s="1022"/>
      <c r="G49" s="1023"/>
      <c r="H49" s="1051">
        <f>1.806*O49</f>
        <v>3756.48</v>
      </c>
      <c r="I49" s="1022"/>
      <c r="J49" s="1022"/>
      <c r="K49" s="1022"/>
      <c r="L49" s="1022"/>
      <c r="M49" s="1022"/>
      <c r="N49" s="1023"/>
      <c r="O49" s="1053">
        <v>2080</v>
      </c>
      <c r="P49" s="1054"/>
      <c r="Q49" s="1054"/>
      <c r="R49" s="1054"/>
      <c r="S49" s="1054"/>
      <c r="T49" s="1054"/>
      <c r="U49" s="1055"/>
      <c r="V49" s="1059" t="s">
        <v>880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240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870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1053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Q16:BF18"/>
    <mergeCell ref="BG16:BH18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27:G28"/>
    <mergeCell ref="H27:N28"/>
    <mergeCell ref="O27:U28"/>
    <mergeCell ref="V27:AE28"/>
    <mergeCell ref="AF27:AH28"/>
    <mergeCell ref="AI27:AK28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35:G36"/>
    <mergeCell ref="H35:N36"/>
    <mergeCell ref="O35:U36"/>
    <mergeCell ref="V35:AE36"/>
    <mergeCell ref="AF35:AH36"/>
    <mergeCell ref="AI35:AK36"/>
    <mergeCell ref="AQ37:BF38"/>
    <mergeCell ref="BG37:BH38"/>
    <mergeCell ref="BG41:BH42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43:G44"/>
    <mergeCell ref="H43:N44"/>
    <mergeCell ref="O43:U44"/>
    <mergeCell ref="V43:AE44"/>
    <mergeCell ref="AF43:AH44"/>
    <mergeCell ref="AI43:AK44"/>
    <mergeCell ref="AQ45:BF46"/>
    <mergeCell ref="BG45:BH46"/>
    <mergeCell ref="BG49:BH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O19:U20"/>
    <mergeCell ref="V19:AE20"/>
    <mergeCell ref="AF19:AH20"/>
    <mergeCell ref="AI19:AK20"/>
    <mergeCell ref="AL19:AP20"/>
    <mergeCell ref="AQ19:BF20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AL43:AP44"/>
    <mergeCell ref="AQ43:BF44"/>
    <mergeCell ref="A41:G42"/>
    <mergeCell ref="H41:N42"/>
    <mergeCell ref="O41:U42"/>
    <mergeCell ref="V41:AE42"/>
    <mergeCell ref="AF41:AH42"/>
    <mergeCell ref="AI41:AK42"/>
    <mergeCell ref="AL41:AP42"/>
    <mergeCell ref="AQ41:BF4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2" tint="-0.499984740745262"/>
  </sheetPr>
  <dimension ref="A1:BH51"/>
  <sheetViews>
    <sheetView view="pageBreakPreview" topLeftCell="A31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47777730</v>
      </c>
      <c r="B19" s="1022"/>
      <c r="C19" s="1022"/>
      <c r="D19" s="1022"/>
      <c r="E19" s="1022"/>
      <c r="F19" s="1022"/>
      <c r="G19" s="1023"/>
      <c r="H19" s="1051">
        <f>1.806*O19</f>
        <v>95555.46</v>
      </c>
      <c r="I19" s="1022"/>
      <c r="J19" s="1022"/>
      <c r="K19" s="1022"/>
      <c r="L19" s="1022"/>
      <c r="M19" s="1022"/>
      <c r="N19" s="1023"/>
      <c r="O19" s="1053">
        <v>52910</v>
      </c>
      <c r="P19" s="1054"/>
      <c r="Q19" s="1054"/>
      <c r="R19" s="1054"/>
      <c r="S19" s="1054"/>
      <c r="T19" s="1054"/>
      <c r="U19" s="1055"/>
      <c r="V19" s="1059" t="s">
        <v>881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500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871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1054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12325950</v>
      </c>
      <c r="B21" s="1022"/>
      <c r="C21" s="1022"/>
      <c r="D21" s="1022"/>
      <c r="E21" s="1022"/>
      <c r="F21" s="1022"/>
      <c r="G21" s="1023"/>
      <c r="H21" s="1051">
        <f>1.806*O21</f>
        <v>24651.9</v>
      </c>
      <c r="I21" s="1022"/>
      <c r="J21" s="1022"/>
      <c r="K21" s="1022"/>
      <c r="L21" s="1022"/>
      <c r="M21" s="1022"/>
      <c r="N21" s="1023"/>
      <c r="O21" s="1053">
        <v>13650</v>
      </c>
      <c r="P21" s="1054"/>
      <c r="Q21" s="1054"/>
      <c r="R21" s="1054"/>
      <c r="S21" s="1054"/>
      <c r="T21" s="1054"/>
      <c r="U21" s="1055"/>
      <c r="V21" s="1059" t="s">
        <v>887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500</v>
      </c>
      <c r="AG21" s="1102"/>
      <c r="AH21" s="1103"/>
      <c r="AI21" s="1039" t="s">
        <v>873</v>
      </c>
      <c r="AJ21" s="1040"/>
      <c r="AK21" s="1041"/>
      <c r="AL21" s="1045"/>
      <c r="AM21" s="1046"/>
      <c r="AN21" s="1046"/>
      <c r="AO21" s="1046"/>
      <c r="AP21" s="1047"/>
      <c r="AQ21" s="1107" t="s">
        <v>896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1055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361200000</v>
      </c>
      <c r="B23" s="1022"/>
      <c r="C23" s="1022"/>
      <c r="D23" s="1022"/>
      <c r="E23" s="1022"/>
      <c r="F23" s="1022"/>
      <c r="G23" s="1023"/>
      <c r="H23" s="1051">
        <f>1.806*O23</f>
        <v>903000</v>
      </c>
      <c r="I23" s="1022"/>
      <c r="J23" s="1022"/>
      <c r="K23" s="1022"/>
      <c r="L23" s="1022"/>
      <c r="M23" s="1022"/>
      <c r="N23" s="1023"/>
      <c r="O23" s="1053">
        <v>500000</v>
      </c>
      <c r="P23" s="1054"/>
      <c r="Q23" s="1054"/>
      <c r="R23" s="1054"/>
      <c r="S23" s="1054"/>
      <c r="T23" s="1054"/>
      <c r="U23" s="1055"/>
      <c r="V23" s="1059" t="s">
        <v>898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400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1124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1056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15539329.68</v>
      </c>
      <c r="B25" s="1022"/>
      <c r="C25" s="1022"/>
      <c r="D25" s="1022"/>
      <c r="E25" s="1022"/>
      <c r="F25" s="1022"/>
      <c r="G25" s="1023"/>
      <c r="H25" s="1051">
        <f>1.806*O25</f>
        <v>30954.84</v>
      </c>
      <c r="I25" s="1022"/>
      <c r="J25" s="1022"/>
      <c r="K25" s="1022"/>
      <c r="L25" s="1022"/>
      <c r="M25" s="1022"/>
      <c r="N25" s="1023"/>
      <c r="O25" s="1053">
        <v>17140</v>
      </c>
      <c r="P25" s="1054"/>
      <c r="Q25" s="1054"/>
      <c r="R25" s="1054"/>
      <c r="S25" s="1054"/>
      <c r="T25" s="1054"/>
      <c r="U25" s="1055"/>
      <c r="V25" s="1059" t="s">
        <v>895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502</v>
      </c>
      <c r="AG25" s="1102"/>
      <c r="AH25" s="1103"/>
      <c r="AI25" s="1039" t="s">
        <v>897</v>
      </c>
      <c r="AJ25" s="1040"/>
      <c r="AK25" s="1041"/>
      <c r="AL25" s="1045"/>
      <c r="AM25" s="1046"/>
      <c r="AN25" s="1046"/>
      <c r="AO25" s="1046"/>
      <c r="AP25" s="1047"/>
      <c r="AQ25" s="1107" t="s">
        <v>884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1057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5291580</v>
      </c>
      <c r="B27" s="1022"/>
      <c r="C27" s="1022"/>
      <c r="D27" s="1022"/>
      <c r="E27" s="1022"/>
      <c r="F27" s="1022"/>
      <c r="G27" s="1023"/>
      <c r="H27" s="1051">
        <f>1.806*O27</f>
        <v>5291.58</v>
      </c>
      <c r="I27" s="1022"/>
      <c r="J27" s="1022"/>
      <c r="K27" s="1022"/>
      <c r="L27" s="1022"/>
      <c r="M27" s="1022"/>
      <c r="N27" s="1023"/>
      <c r="O27" s="1053">
        <v>2930</v>
      </c>
      <c r="P27" s="1054"/>
      <c r="Q27" s="1054"/>
      <c r="R27" s="1054"/>
      <c r="S27" s="1054"/>
      <c r="T27" s="1054"/>
      <c r="U27" s="1055"/>
      <c r="V27" s="1059" t="s">
        <v>889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1000</v>
      </c>
      <c r="AG27" s="1102"/>
      <c r="AH27" s="1103"/>
      <c r="AI27" s="1039" t="s">
        <v>886</v>
      </c>
      <c r="AJ27" s="1040"/>
      <c r="AK27" s="1041"/>
      <c r="AL27" s="1045"/>
      <c r="AM27" s="1046"/>
      <c r="AN27" s="1046"/>
      <c r="AO27" s="1046"/>
      <c r="AP27" s="1047"/>
      <c r="AQ27" s="1107" t="s">
        <v>885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1058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122">
        <f>SUM(A31:G50)+SUM('INS-TANK-B (9)'!A19:G34)</f>
        <v>1258521574.8</v>
      </c>
      <c r="B29" s="1123"/>
      <c r="C29" s="1123"/>
      <c r="D29" s="1123"/>
      <c r="E29" s="1123"/>
      <c r="F29" s="1123"/>
      <c r="G29" s="1124"/>
      <c r="H29" s="1128"/>
      <c r="I29" s="1129"/>
      <c r="J29" s="1129"/>
      <c r="K29" s="1129"/>
      <c r="L29" s="1129"/>
      <c r="M29" s="1129"/>
      <c r="N29" s="1130"/>
      <c r="O29" s="1053"/>
      <c r="P29" s="1054"/>
      <c r="Q29" s="1054"/>
      <c r="R29" s="1054"/>
      <c r="S29" s="1054"/>
      <c r="T29" s="1054"/>
      <c r="U29" s="1055"/>
      <c r="V29" s="1059"/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/>
      <c r="AG29" s="1102"/>
      <c r="AH29" s="1103"/>
      <c r="AI29" s="1039"/>
      <c r="AJ29" s="1040"/>
      <c r="AK29" s="1041"/>
      <c r="AL29" s="1045" t="s">
        <v>371</v>
      </c>
      <c r="AM29" s="1046"/>
      <c r="AN29" s="1046"/>
      <c r="AO29" s="1046"/>
      <c r="AP29" s="1047"/>
      <c r="AQ29" s="1134" t="s">
        <v>943</v>
      </c>
      <c r="AR29" s="1135"/>
      <c r="AS29" s="1135"/>
      <c r="AT29" s="1135"/>
      <c r="AU29" s="1135"/>
      <c r="AV29" s="1135"/>
      <c r="AW29" s="1135"/>
      <c r="AX29" s="1135"/>
      <c r="AY29" s="1135"/>
      <c r="AZ29" s="1135"/>
      <c r="BA29" s="1135"/>
      <c r="BB29" s="1135"/>
      <c r="BC29" s="1135"/>
      <c r="BD29" s="1135"/>
      <c r="BE29" s="1135"/>
      <c r="BF29" s="1136"/>
      <c r="BG29" s="1140">
        <v>3.7</v>
      </c>
      <c r="BH29" s="1141"/>
    </row>
    <row r="30" spans="1:60" ht="11.65" customHeight="1">
      <c r="A30" s="1125"/>
      <c r="B30" s="1126"/>
      <c r="C30" s="1126"/>
      <c r="D30" s="1126"/>
      <c r="E30" s="1126"/>
      <c r="F30" s="1126"/>
      <c r="G30" s="1127"/>
      <c r="H30" s="1131"/>
      <c r="I30" s="1132"/>
      <c r="J30" s="1132"/>
      <c r="K30" s="1132"/>
      <c r="L30" s="1132"/>
      <c r="M30" s="1132"/>
      <c r="N30" s="1133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37"/>
      <c r="AR30" s="1138"/>
      <c r="AS30" s="1138"/>
      <c r="AT30" s="1138"/>
      <c r="AU30" s="1138"/>
      <c r="AV30" s="1138"/>
      <c r="AW30" s="1138"/>
      <c r="AX30" s="1138"/>
      <c r="AY30" s="1138"/>
      <c r="AZ30" s="1138"/>
      <c r="BA30" s="1138"/>
      <c r="BB30" s="1138"/>
      <c r="BC30" s="1138"/>
      <c r="BD30" s="1138"/>
      <c r="BE30" s="1138"/>
      <c r="BF30" s="1139"/>
      <c r="BG30" s="1142"/>
      <c r="BH30" s="1143"/>
    </row>
    <row r="31" spans="1:60" ht="11.65" customHeight="1">
      <c r="A31" s="1021">
        <f>H31*AF31</f>
        <v>32836330.800000001</v>
      </c>
      <c r="B31" s="1022"/>
      <c r="C31" s="1022"/>
      <c r="D31" s="1022"/>
      <c r="E31" s="1022"/>
      <c r="F31" s="1022"/>
      <c r="G31" s="1023"/>
      <c r="H31" s="1051">
        <f>1.806*O31</f>
        <v>469090.44</v>
      </c>
      <c r="I31" s="1022"/>
      <c r="J31" s="1022"/>
      <c r="K31" s="1022"/>
      <c r="L31" s="1022"/>
      <c r="M31" s="1022"/>
      <c r="N31" s="1023"/>
      <c r="O31" s="1053">
        <v>259740</v>
      </c>
      <c r="P31" s="1054"/>
      <c r="Q31" s="1054"/>
      <c r="R31" s="1054"/>
      <c r="S31" s="1054"/>
      <c r="T31" s="1054"/>
      <c r="U31" s="1055"/>
      <c r="V31" s="1059" t="s">
        <v>890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70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07" t="s">
        <v>860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1060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78409025.099999994</v>
      </c>
      <c r="B33" s="1022"/>
      <c r="C33" s="1022"/>
      <c r="D33" s="1022"/>
      <c r="E33" s="1022"/>
      <c r="F33" s="1022"/>
      <c r="G33" s="1023"/>
      <c r="H33" s="1051">
        <f>1.806*O33</f>
        <v>15681805.02</v>
      </c>
      <c r="I33" s="1022"/>
      <c r="J33" s="1022"/>
      <c r="K33" s="1022"/>
      <c r="L33" s="1022"/>
      <c r="M33" s="1022"/>
      <c r="N33" s="1023"/>
      <c r="O33" s="1053">
        <v>8683170</v>
      </c>
      <c r="P33" s="1054"/>
      <c r="Q33" s="1054"/>
      <c r="R33" s="1054"/>
      <c r="S33" s="1054"/>
      <c r="T33" s="1054"/>
      <c r="U33" s="1055"/>
      <c r="V33" s="1059" t="s">
        <v>891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5</v>
      </c>
      <c r="AG33" s="1102"/>
      <c r="AH33" s="1103"/>
      <c r="AI33" s="1039" t="s">
        <v>872</v>
      </c>
      <c r="AJ33" s="1040"/>
      <c r="AK33" s="1041"/>
      <c r="AL33" s="1045"/>
      <c r="AM33" s="1046"/>
      <c r="AN33" s="1046"/>
      <c r="AO33" s="1046"/>
      <c r="AP33" s="1047"/>
      <c r="AQ33" s="1107" t="s">
        <v>861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1061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618702008.39999998</v>
      </c>
      <c r="B35" s="1022"/>
      <c r="C35" s="1022"/>
      <c r="D35" s="1022"/>
      <c r="E35" s="1022"/>
      <c r="F35" s="1022"/>
      <c r="G35" s="1023"/>
      <c r="H35" s="1051">
        <f>1.806*O35</f>
        <v>22096500.300000001</v>
      </c>
      <c r="I35" s="1022"/>
      <c r="J35" s="1022"/>
      <c r="K35" s="1022"/>
      <c r="L35" s="1022"/>
      <c r="M35" s="1022"/>
      <c r="N35" s="1023"/>
      <c r="O35" s="1053">
        <v>12235050</v>
      </c>
      <c r="P35" s="1054"/>
      <c r="Q35" s="1054"/>
      <c r="R35" s="1054"/>
      <c r="S35" s="1054"/>
      <c r="T35" s="1054"/>
      <c r="U35" s="1055"/>
      <c r="V35" s="1114" t="s">
        <v>892</v>
      </c>
      <c r="W35" s="1115"/>
      <c r="X35" s="1115"/>
      <c r="Y35" s="1115"/>
      <c r="Z35" s="1115"/>
      <c r="AA35" s="1115"/>
      <c r="AB35" s="1115"/>
      <c r="AC35" s="1115"/>
      <c r="AD35" s="1115"/>
      <c r="AE35" s="1116"/>
      <c r="AF35" s="1101">
        <v>28</v>
      </c>
      <c r="AG35" s="1102"/>
      <c r="AH35" s="1103"/>
      <c r="AI35" s="1039" t="s">
        <v>872</v>
      </c>
      <c r="AJ35" s="1040"/>
      <c r="AK35" s="1041"/>
      <c r="AL35" s="1045"/>
      <c r="AM35" s="1046"/>
      <c r="AN35" s="1046"/>
      <c r="AO35" s="1046"/>
      <c r="AP35" s="1047"/>
      <c r="AQ35" s="1107" t="s">
        <v>862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1062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117"/>
      <c r="W36" s="1118"/>
      <c r="X36" s="1118"/>
      <c r="Y36" s="1118"/>
      <c r="Z36" s="1118"/>
      <c r="AA36" s="1118"/>
      <c r="AB36" s="1118"/>
      <c r="AC36" s="1118"/>
      <c r="AD36" s="1118"/>
      <c r="AE36" s="1119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77527823.519999996</v>
      </c>
      <c r="B37" s="1022"/>
      <c r="C37" s="1022"/>
      <c r="D37" s="1022"/>
      <c r="E37" s="1022"/>
      <c r="F37" s="1022"/>
      <c r="G37" s="1023"/>
      <c r="H37" s="1051">
        <f>1.806*O37</f>
        <v>19381955.879999999</v>
      </c>
      <c r="I37" s="1022"/>
      <c r="J37" s="1022"/>
      <c r="K37" s="1022"/>
      <c r="L37" s="1022"/>
      <c r="M37" s="1022"/>
      <c r="N37" s="1023"/>
      <c r="O37" s="1053">
        <v>10731980</v>
      </c>
      <c r="P37" s="1054"/>
      <c r="Q37" s="1054"/>
      <c r="R37" s="1054"/>
      <c r="S37" s="1054"/>
      <c r="T37" s="1054"/>
      <c r="U37" s="1055"/>
      <c r="V37" s="1059" t="s">
        <v>893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4</v>
      </c>
      <c r="AG37" s="1102"/>
      <c r="AH37" s="1103"/>
      <c r="AI37" s="1039" t="s">
        <v>872</v>
      </c>
      <c r="AJ37" s="1040"/>
      <c r="AK37" s="1041"/>
      <c r="AL37" s="1045"/>
      <c r="AM37" s="1046"/>
      <c r="AN37" s="1046"/>
      <c r="AO37" s="1046"/>
      <c r="AP37" s="1047"/>
      <c r="AQ37" s="1107" t="s">
        <v>863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1063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24976980</v>
      </c>
      <c r="B39" s="1022"/>
      <c r="C39" s="1022"/>
      <c r="D39" s="1022"/>
      <c r="E39" s="1022"/>
      <c r="F39" s="1022"/>
      <c r="G39" s="1023"/>
      <c r="H39" s="1051">
        <f>1.806*O39</f>
        <v>24976980</v>
      </c>
      <c r="I39" s="1022"/>
      <c r="J39" s="1022"/>
      <c r="K39" s="1022"/>
      <c r="L39" s="1022"/>
      <c r="M39" s="1022"/>
      <c r="N39" s="1023"/>
      <c r="O39" s="1053">
        <v>13830000</v>
      </c>
      <c r="P39" s="1054"/>
      <c r="Q39" s="1054"/>
      <c r="R39" s="1054"/>
      <c r="S39" s="1054"/>
      <c r="T39" s="1054"/>
      <c r="U39" s="1055"/>
      <c r="V39" s="1059" t="s">
        <v>874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</v>
      </c>
      <c r="AG39" s="1102"/>
      <c r="AH39" s="1103"/>
      <c r="AI39" s="1039" t="s">
        <v>872</v>
      </c>
      <c r="AJ39" s="1040"/>
      <c r="AK39" s="1041"/>
      <c r="AL39" s="1045"/>
      <c r="AM39" s="1046"/>
      <c r="AN39" s="1046"/>
      <c r="AO39" s="1046"/>
      <c r="AP39" s="1047"/>
      <c r="AQ39" s="1107" t="s">
        <v>864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1064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138249.29999999999</v>
      </c>
      <c r="B41" s="1022"/>
      <c r="C41" s="1022"/>
      <c r="D41" s="1022"/>
      <c r="E41" s="1022"/>
      <c r="F41" s="1022"/>
      <c r="G41" s="1023"/>
      <c r="H41" s="1051">
        <f>1.806*O41</f>
        <v>27649.86</v>
      </c>
      <c r="I41" s="1022"/>
      <c r="J41" s="1022"/>
      <c r="K41" s="1022"/>
      <c r="L41" s="1022"/>
      <c r="M41" s="1022"/>
      <c r="N41" s="1023"/>
      <c r="O41" s="1053">
        <v>15310</v>
      </c>
      <c r="P41" s="1054"/>
      <c r="Q41" s="1054"/>
      <c r="R41" s="1054"/>
      <c r="S41" s="1054"/>
      <c r="T41" s="1054"/>
      <c r="U41" s="1055"/>
      <c r="V41" s="1059" t="s">
        <v>875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5</v>
      </c>
      <c r="AG41" s="1102"/>
      <c r="AH41" s="1103"/>
      <c r="AI41" s="1039" t="s">
        <v>822</v>
      </c>
      <c r="AJ41" s="1040"/>
      <c r="AK41" s="1041"/>
      <c r="AL41" s="1045"/>
      <c r="AM41" s="1046"/>
      <c r="AN41" s="1046"/>
      <c r="AO41" s="1046"/>
      <c r="AP41" s="1047"/>
      <c r="AQ41" s="1107" t="s">
        <v>865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1065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15816225.600000001</v>
      </c>
      <c r="B43" s="1022"/>
      <c r="C43" s="1022"/>
      <c r="D43" s="1022"/>
      <c r="E43" s="1022"/>
      <c r="F43" s="1022"/>
      <c r="G43" s="1023"/>
      <c r="H43" s="1051">
        <f>1.806*O43</f>
        <v>131801.88</v>
      </c>
      <c r="I43" s="1022"/>
      <c r="J43" s="1022"/>
      <c r="K43" s="1022"/>
      <c r="L43" s="1022"/>
      <c r="M43" s="1022"/>
      <c r="N43" s="1023"/>
      <c r="O43" s="1053">
        <v>72980</v>
      </c>
      <c r="P43" s="1054"/>
      <c r="Q43" s="1054"/>
      <c r="R43" s="1054"/>
      <c r="S43" s="1054"/>
      <c r="T43" s="1054"/>
      <c r="U43" s="1055"/>
      <c r="V43" s="1059" t="s">
        <v>876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120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866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1066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50608454.400000006</v>
      </c>
      <c r="B45" s="1022"/>
      <c r="C45" s="1022"/>
      <c r="D45" s="1022"/>
      <c r="E45" s="1022"/>
      <c r="F45" s="1022"/>
      <c r="G45" s="1023"/>
      <c r="H45" s="1051">
        <f>1.806*O45</f>
        <v>158151.42000000001</v>
      </c>
      <c r="I45" s="1022"/>
      <c r="J45" s="1022"/>
      <c r="K45" s="1022"/>
      <c r="L45" s="1022"/>
      <c r="M45" s="1022"/>
      <c r="N45" s="1023"/>
      <c r="O45" s="1053">
        <v>87570</v>
      </c>
      <c r="P45" s="1054"/>
      <c r="Q45" s="1054"/>
      <c r="R45" s="1054"/>
      <c r="S45" s="1054"/>
      <c r="T45" s="1054"/>
      <c r="U45" s="1055"/>
      <c r="V45" s="1059" t="s">
        <v>877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320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867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1067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2373084</v>
      </c>
      <c r="B47" s="1022"/>
      <c r="C47" s="1022"/>
      <c r="D47" s="1022"/>
      <c r="E47" s="1022"/>
      <c r="F47" s="1022"/>
      <c r="G47" s="1023"/>
      <c r="H47" s="1051">
        <f>1.806*O47</f>
        <v>19775.7</v>
      </c>
      <c r="I47" s="1022"/>
      <c r="J47" s="1022"/>
      <c r="K47" s="1022"/>
      <c r="L47" s="1022"/>
      <c r="M47" s="1022"/>
      <c r="N47" s="1023"/>
      <c r="O47" s="1053">
        <v>10950</v>
      </c>
      <c r="P47" s="1054"/>
      <c r="Q47" s="1054"/>
      <c r="R47" s="1054"/>
      <c r="S47" s="1054"/>
      <c r="T47" s="1054"/>
      <c r="U47" s="1055"/>
      <c r="V47" s="1059" t="s">
        <v>878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120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1127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1068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63260568.000000007</v>
      </c>
      <c r="B49" s="1022"/>
      <c r="C49" s="1022"/>
      <c r="D49" s="1022"/>
      <c r="E49" s="1022"/>
      <c r="F49" s="1022"/>
      <c r="G49" s="1023"/>
      <c r="H49" s="1051">
        <f>1.806*O49</f>
        <v>158151.42000000001</v>
      </c>
      <c r="I49" s="1022"/>
      <c r="J49" s="1022"/>
      <c r="K49" s="1022"/>
      <c r="L49" s="1022"/>
      <c r="M49" s="1022"/>
      <c r="N49" s="1023"/>
      <c r="O49" s="1053">
        <v>87570</v>
      </c>
      <c r="P49" s="1054"/>
      <c r="Q49" s="1054"/>
      <c r="R49" s="1054"/>
      <c r="S49" s="1054"/>
      <c r="T49" s="1054"/>
      <c r="U49" s="1055"/>
      <c r="V49" s="1059" t="s">
        <v>877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400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1126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1069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Q16:BF18"/>
    <mergeCell ref="BG16:BH18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27:G28"/>
    <mergeCell ref="H27:N28"/>
    <mergeCell ref="O27:U28"/>
    <mergeCell ref="V27:AE28"/>
    <mergeCell ref="AF27:AH28"/>
    <mergeCell ref="AI27:AK28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35:G36"/>
    <mergeCell ref="H35:N36"/>
    <mergeCell ref="O35:U36"/>
    <mergeCell ref="V35:AE36"/>
    <mergeCell ref="AF35:AH36"/>
    <mergeCell ref="AI35:AK36"/>
    <mergeCell ref="AQ37:BF38"/>
    <mergeCell ref="BG37:BH38"/>
    <mergeCell ref="BG41:BH42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43:G44"/>
    <mergeCell ref="H43:N44"/>
    <mergeCell ref="O43:U44"/>
    <mergeCell ref="V43:AE44"/>
    <mergeCell ref="AF43:AH44"/>
    <mergeCell ref="AI43:AK44"/>
    <mergeCell ref="AQ45:BF46"/>
    <mergeCell ref="BG45:BH46"/>
    <mergeCell ref="BG49:BH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O19:U20"/>
    <mergeCell ref="V19:AE20"/>
    <mergeCell ref="AF19:AH20"/>
    <mergeCell ref="AI19:AK20"/>
    <mergeCell ref="AL19:AP20"/>
    <mergeCell ref="AQ19:BF20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AL43:AP44"/>
    <mergeCell ref="AQ43:BF44"/>
    <mergeCell ref="A41:G42"/>
    <mergeCell ref="H41:N42"/>
    <mergeCell ref="O41:U42"/>
    <mergeCell ref="V41:AE42"/>
    <mergeCell ref="AF41:AH42"/>
    <mergeCell ref="AI41:AK42"/>
    <mergeCell ref="AL41:AP42"/>
    <mergeCell ref="AQ41:BF42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2" tint="-0.499984740745262"/>
  </sheetPr>
  <dimension ref="A1:BH51"/>
  <sheetViews>
    <sheetView view="pageBreakPreview" topLeftCell="A19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4746168</v>
      </c>
      <c r="B19" s="1022"/>
      <c r="C19" s="1022"/>
      <c r="D19" s="1022"/>
      <c r="E19" s="1022"/>
      <c r="F19" s="1022"/>
      <c r="G19" s="1023"/>
      <c r="H19" s="1051">
        <f>1.806*O19</f>
        <v>19775.7</v>
      </c>
      <c r="I19" s="1022"/>
      <c r="J19" s="1022"/>
      <c r="K19" s="1022"/>
      <c r="L19" s="1022"/>
      <c r="M19" s="1022"/>
      <c r="N19" s="1023"/>
      <c r="O19" s="1053">
        <v>10950</v>
      </c>
      <c r="P19" s="1054"/>
      <c r="Q19" s="1054"/>
      <c r="R19" s="1054"/>
      <c r="S19" s="1054"/>
      <c r="T19" s="1054"/>
      <c r="U19" s="1055"/>
      <c r="V19" s="1059" t="s">
        <v>878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240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868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1070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s="379" customFormat="1" ht="11.25" customHeight="1">
      <c r="A21" s="1021">
        <f>H21*AF21</f>
        <v>27404244</v>
      </c>
      <c r="B21" s="1022"/>
      <c r="C21" s="1022"/>
      <c r="D21" s="1022"/>
      <c r="E21" s="1022"/>
      <c r="F21" s="1022"/>
      <c r="G21" s="1023"/>
      <c r="H21" s="1051">
        <f>1.806*O21</f>
        <v>30449.16</v>
      </c>
      <c r="I21" s="1022"/>
      <c r="J21" s="1022"/>
      <c r="K21" s="1022"/>
      <c r="L21" s="1022"/>
      <c r="M21" s="1022"/>
      <c r="N21" s="1023"/>
      <c r="O21" s="1053">
        <v>16860</v>
      </c>
      <c r="P21" s="1054"/>
      <c r="Q21" s="1054"/>
      <c r="R21" s="1054"/>
      <c r="S21" s="1054"/>
      <c r="T21" s="1054"/>
      <c r="U21" s="1055"/>
      <c r="V21" s="1114" t="s">
        <v>879</v>
      </c>
      <c r="W21" s="1115"/>
      <c r="X21" s="1115"/>
      <c r="Y21" s="1115"/>
      <c r="Z21" s="1115"/>
      <c r="AA21" s="1115"/>
      <c r="AB21" s="1115"/>
      <c r="AC21" s="1115"/>
      <c r="AD21" s="1115"/>
      <c r="AE21" s="1116"/>
      <c r="AF21" s="1101">
        <v>900</v>
      </c>
      <c r="AG21" s="1102"/>
      <c r="AH21" s="1103"/>
      <c r="AI21" s="1120" t="s">
        <v>873</v>
      </c>
      <c r="AJ21" s="1115"/>
      <c r="AK21" s="1116"/>
      <c r="AL21" s="1121"/>
      <c r="AM21" s="1115"/>
      <c r="AN21" s="1115"/>
      <c r="AO21" s="1115"/>
      <c r="AP21" s="1116"/>
      <c r="AQ21" s="1107" t="s">
        <v>1125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1071</v>
      </c>
      <c r="BH21" s="1012"/>
    </row>
    <row r="22" spans="1:60" s="379" customFormat="1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117"/>
      <c r="W22" s="1118"/>
      <c r="X22" s="1118"/>
      <c r="Y22" s="1118"/>
      <c r="Z22" s="1118"/>
      <c r="AA22" s="1118"/>
      <c r="AB22" s="1118"/>
      <c r="AC22" s="1118"/>
      <c r="AD22" s="1118"/>
      <c r="AE22" s="1119"/>
      <c r="AF22" s="1104"/>
      <c r="AG22" s="1105"/>
      <c r="AH22" s="1106"/>
      <c r="AI22" s="1117"/>
      <c r="AJ22" s="1118"/>
      <c r="AK22" s="1119"/>
      <c r="AL22" s="1117"/>
      <c r="AM22" s="1118"/>
      <c r="AN22" s="1118"/>
      <c r="AO22" s="1118"/>
      <c r="AP22" s="1119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25" customHeight="1">
      <c r="A23" s="1021">
        <f>H23*AF23</f>
        <v>187824</v>
      </c>
      <c r="B23" s="1022"/>
      <c r="C23" s="1022"/>
      <c r="D23" s="1022"/>
      <c r="E23" s="1022"/>
      <c r="F23" s="1022"/>
      <c r="G23" s="1023"/>
      <c r="H23" s="1051">
        <f>1.806*O23</f>
        <v>3756.48</v>
      </c>
      <c r="I23" s="1022"/>
      <c r="J23" s="1022"/>
      <c r="K23" s="1022"/>
      <c r="L23" s="1022"/>
      <c r="M23" s="1022"/>
      <c r="N23" s="1023"/>
      <c r="O23" s="1053">
        <v>2080</v>
      </c>
      <c r="P23" s="1054"/>
      <c r="Q23" s="1054"/>
      <c r="R23" s="1054"/>
      <c r="S23" s="1054"/>
      <c r="T23" s="1054"/>
      <c r="U23" s="1055"/>
      <c r="V23" s="1059" t="s">
        <v>880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50</v>
      </c>
      <c r="AG23" s="1102"/>
      <c r="AH23" s="1103"/>
      <c r="AI23" s="1039" t="s">
        <v>873</v>
      </c>
      <c r="AJ23" s="1040"/>
      <c r="AK23" s="1041"/>
      <c r="AL23" s="1045"/>
      <c r="AM23" s="1046"/>
      <c r="AN23" s="1046"/>
      <c r="AO23" s="1046"/>
      <c r="AP23" s="1047"/>
      <c r="AQ23" s="1107" t="s">
        <v>870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1072</v>
      </c>
      <c r="BH23" s="1012"/>
    </row>
    <row r="24" spans="1:60" ht="11.2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47777730</v>
      </c>
      <c r="B25" s="1022"/>
      <c r="C25" s="1022"/>
      <c r="D25" s="1022"/>
      <c r="E25" s="1022"/>
      <c r="F25" s="1022"/>
      <c r="G25" s="1023"/>
      <c r="H25" s="1051">
        <f>1.806*O25</f>
        <v>95555.46</v>
      </c>
      <c r="I25" s="1022"/>
      <c r="J25" s="1022"/>
      <c r="K25" s="1022"/>
      <c r="L25" s="1022"/>
      <c r="M25" s="1022"/>
      <c r="N25" s="1023"/>
      <c r="O25" s="1053">
        <v>52910</v>
      </c>
      <c r="P25" s="1054"/>
      <c r="Q25" s="1054"/>
      <c r="R25" s="1054"/>
      <c r="S25" s="1054"/>
      <c r="T25" s="1054"/>
      <c r="U25" s="1055"/>
      <c r="V25" s="1059" t="s">
        <v>881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500</v>
      </c>
      <c r="AG25" s="1102"/>
      <c r="AH25" s="1103"/>
      <c r="AI25" s="1039" t="s">
        <v>873</v>
      </c>
      <c r="AJ25" s="1040"/>
      <c r="AK25" s="1041"/>
      <c r="AL25" s="1045"/>
      <c r="AM25" s="1046"/>
      <c r="AN25" s="1046"/>
      <c r="AO25" s="1046"/>
      <c r="AP25" s="1047"/>
      <c r="AQ25" s="1107" t="s">
        <v>871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1073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12325950</v>
      </c>
      <c r="B27" s="1022"/>
      <c r="C27" s="1022"/>
      <c r="D27" s="1022"/>
      <c r="E27" s="1022"/>
      <c r="F27" s="1022"/>
      <c r="G27" s="1023"/>
      <c r="H27" s="1051">
        <f>1.806*O27</f>
        <v>24651.9</v>
      </c>
      <c r="I27" s="1022"/>
      <c r="J27" s="1022"/>
      <c r="K27" s="1022"/>
      <c r="L27" s="1022"/>
      <c r="M27" s="1022"/>
      <c r="N27" s="1023"/>
      <c r="O27" s="1053">
        <v>13650</v>
      </c>
      <c r="P27" s="1054"/>
      <c r="Q27" s="1054"/>
      <c r="R27" s="1054"/>
      <c r="S27" s="1054"/>
      <c r="T27" s="1054"/>
      <c r="U27" s="1055"/>
      <c r="V27" s="1059" t="s">
        <v>887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500</v>
      </c>
      <c r="AG27" s="1102"/>
      <c r="AH27" s="1103"/>
      <c r="AI27" s="1039" t="s">
        <v>873</v>
      </c>
      <c r="AJ27" s="1040"/>
      <c r="AK27" s="1041"/>
      <c r="AL27" s="1045"/>
      <c r="AM27" s="1046"/>
      <c r="AN27" s="1046"/>
      <c r="AO27" s="1046"/>
      <c r="AP27" s="1047"/>
      <c r="AQ27" s="1107" t="s">
        <v>883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1074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180600000</v>
      </c>
      <c r="B29" s="1022"/>
      <c r="C29" s="1022"/>
      <c r="D29" s="1022"/>
      <c r="E29" s="1022"/>
      <c r="F29" s="1022"/>
      <c r="G29" s="1023"/>
      <c r="H29" s="1051">
        <f>1.806*O29</f>
        <v>451500</v>
      </c>
      <c r="I29" s="1022"/>
      <c r="J29" s="1022"/>
      <c r="K29" s="1022"/>
      <c r="L29" s="1022"/>
      <c r="M29" s="1022"/>
      <c r="N29" s="1023"/>
      <c r="O29" s="1053">
        <v>250000</v>
      </c>
      <c r="P29" s="1054"/>
      <c r="Q29" s="1054"/>
      <c r="R29" s="1054"/>
      <c r="S29" s="1054"/>
      <c r="T29" s="1054"/>
      <c r="U29" s="1055"/>
      <c r="V29" s="1059" t="s">
        <v>898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400</v>
      </c>
      <c r="AG29" s="1102"/>
      <c r="AH29" s="1103"/>
      <c r="AI29" s="1039" t="s">
        <v>873</v>
      </c>
      <c r="AJ29" s="1040"/>
      <c r="AK29" s="1041"/>
      <c r="AL29" s="1045"/>
      <c r="AM29" s="1046"/>
      <c r="AN29" s="1046"/>
      <c r="AO29" s="1046"/>
      <c r="AP29" s="1047"/>
      <c r="AQ29" s="1107" t="s">
        <v>1124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1075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15539329.68</v>
      </c>
      <c r="B31" s="1022"/>
      <c r="C31" s="1022"/>
      <c r="D31" s="1022"/>
      <c r="E31" s="1022"/>
      <c r="F31" s="1022"/>
      <c r="G31" s="1023"/>
      <c r="H31" s="1051">
        <f>1.806*O31</f>
        <v>30954.84</v>
      </c>
      <c r="I31" s="1022"/>
      <c r="J31" s="1022"/>
      <c r="K31" s="1022"/>
      <c r="L31" s="1022"/>
      <c r="M31" s="1022"/>
      <c r="N31" s="1023"/>
      <c r="O31" s="1053">
        <v>17140</v>
      </c>
      <c r="P31" s="1054"/>
      <c r="Q31" s="1054"/>
      <c r="R31" s="1054"/>
      <c r="S31" s="1054"/>
      <c r="T31" s="1054"/>
      <c r="U31" s="1055"/>
      <c r="V31" s="1059" t="s">
        <v>895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502</v>
      </c>
      <c r="AG31" s="1102"/>
      <c r="AH31" s="1103"/>
      <c r="AI31" s="1039" t="s">
        <v>897</v>
      </c>
      <c r="AJ31" s="1040"/>
      <c r="AK31" s="1041"/>
      <c r="AL31" s="1045"/>
      <c r="AM31" s="1046"/>
      <c r="AN31" s="1046"/>
      <c r="AO31" s="1046"/>
      <c r="AP31" s="1047"/>
      <c r="AQ31" s="1107" t="s">
        <v>884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1076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5291580</v>
      </c>
      <c r="B33" s="1022"/>
      <c r="C33" s="1022"/>
      <c r="D33" s="1022"/>
      <c r="E33" s="1022"/>
      <c r="F33" s="1022"/>
      <c r="G33" s="1023"/>
      <c r="H33" s="1051">
        <f>1.806*O33</f>
        <v>5291.58</v>
      </c>
      <c r="I33" s="1022"/>
      <c r="J33" s="1022"/>
      <c r="K33" s="1022"/>
      <c r="L33" s="1022"/>
      <c r="M33" s="1022"/>
      <c r="N33" s="1023"/>
      <c r="O33" s="1053">
        <v>2930</v>
      </c>
      <c r="P33" s="1054"/>
      <c r="Q33" s="1054"/>
      <c r="R33" s="1054"/>
      <c r="S33" s="1054"/>
      <c r="T33" s="1054"/>
      <c r="U33" s="1055"/>
      <c r="V33" s="1059" t="s">
        <v>889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1000</v>
      </c>
      <c r="AG33" s="1102"/>
      <c r="AH33" s="1103"/>
      <c r="AI33" s="1039" t="s">
        <v>886</v>
      </c>
      <c r="AJ33" s="1040"/>
      <c r="AK33" s="1041"/>
      <c r="AL33" s="1045"/>
      <c r="AM33" s="1046"/>
      <c r="AN33" s="1046"/>
      <c r="AO33" s="1046"/>
      <c r="AP33" s="1047"/>
      <c r="AQ33" s="1107" t="s">
        <v>885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1077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2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161"/>
      <c r="AR35" s="1161"/>
      <c r="AS35" s="1161"/>
      <c r="AT35" s="1161"/>
      <c r="AU35" s="1161"/>
      <c r="AV35" s="1161"/>
      <c r="AW35" s="1161"/>
      <c r="AX35" s="1161"/>
      <c r="AY35" s="1161"/>
      <c r="AZ35" s="1161"/>
      <c r="BA35" s="1161"/>
      <c r="BB35" s="1161"/>
      <c r="BC35" s="1161"/>
      <c r="BD35" s="1161"/>
      <c r="BE35" s="1161"/>
      <c r="BF35" s="1161"/>
      <c r="BG35" s="1096"/>
      <c r="BH35" s="1097"/>
    </row>
    <row r="36" spans="1:60" ht="11.2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161"/>
      <c r="AR36" s="1161"/>
      <c r="AS36" s="1161"/>
      <c r="AT36" s="1161"/>
      <c r="AU36" s="1161"/>
      <c r="AV36" s="1161"/>
      <c r="AW36" s="1161"/>
      <c r="AX36" s="1161"/>
      <c r="AY36" s="1161"/>
      <c r="AZ36" s="1161"/>
      <c r="BA36" s="1161"/>
      <c r="BB36" s="1161"/>
      <c r="BC36" s="1161"/>
      <c r="BD36" s="1161"/>
      <c r="BE36" s="1161"/>
      <c r="BF36" s="1161"/>
      <c r="BG36" s="1096"/>
      <c r="BH36" s="1097"/>
    </row>
    <row r="37" spans="1:60" ht="11.65" customHeight="1">
      <c r="A37" s="1159"/>
      <c r="B37" s="1160"/>
      <c r="C37" s="1160"/>
      <c r="D37" s="1160"/>
      <c r="E37" s="1160"/>
      <c r="F37" s="1160"/>
      <c r="G37" s="1160"/>
      <c r="H37" s="1160"/>
      <c r="I37" s="1160"/>
      <c r="J37" s="1160"/>
      <c r="K37" s="1160"/>
      <c r="L37" s="1160"/>
      <c r="M37" s="1160"/>
      <c r="N37" s="116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162"/>
      <c r="AR37" s="1158"/>
      <c r="AS37" s="1158"/>
      <c r="AT37" s="1158"/>
      <c r="AU37" s="1158"/>
      <c r="AV37" s="1158"/>
      <c r="AW37" s="1158"/>
      <c r="AX37" s="1158"/>
      <c r="AY37" s="1158"/>
      <c r="AZ37" s="1158"/>
      <c r="BA37" s="1158"/>
      <c r="BB37" s="1158"/>
      <c r="BC37" s="1158"/>
      <c r="BD37" s="1158"/>
      <c r="BE37" s="1158"/>
      <c r="BF37" s="1158"/>
      <c r="BG37" s="1096"/>
      <c r="BH37" s="1097"/>
    </row>
    <row r="38" spans="1:60" ht="11.65" customHeight="1">
      <c r="A38" s="1159"/>
      <c r="B38" s="1160"/>
      <c r="C38" s="1160"/>
      <c r="D38" s="1160"/>
      <c r="E38" s="1160"/>
      <c r="F38" s="1160"/>
      <c r="G38" s="1160"/>
      <c r="H38" s="1160"/>
      <c r="I38" s="1160"/>
      <c r="J38" s="1160"/>
      <c r="K38" s="1160"/>
      <c r="L38" s="1160"/>
      <c r="M38" s="1160"/>
      <c r="N38" s="116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158"/>
      <c r="AR38" s="1158"/>
      <c r="AS38" s="1158"/>
      <c r="AT38" s="1158"/>
      <c r="AU38" s="1158"/>
      <c r="AV38" s="1158"/>
      <c r="AW38" s="1158"/>
      <c r="AX38" s="1158"/>
      <c r="AY38" s="1158"/>
      <c r="AZ38" s="1158"/>
      <c r="BA38" s="1158"/>
      <c r="BB38" s="1158"/>
      <c r="BC38" s="1158"/>
      <c r="BD38" s="1158"/>
      <c r="BE38" s="1158"/>
      <c r="BF38" s="1158"/>
      <c r="BG38" s="1096"/>
      <c r="BH38" s="1097"/>
    </row>
    <row r="39" spans="1:60" ht="11.65" customHeight="1">
      <c r="A39" s="1159"/>
      <c r="B39" s="1160"/>
      <c r="C39" s="1160"/>
      <c r="D39" s="1160"/>
      <c r="E39" s="1160"/>
      <c r="F39" s="1160"/>
      <c r="G39" s="1160"/>
      <c r="H39" s="1160"/>
      <c r="I39" s="1160"/>
      <c r="J39" s="1160"/>
      <c r="K39" s="1160"/>
      <c r="L39" s="1160"/>
      <c r="M39" s="1160"/>
      <c r="N39" s="116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158"/>
      <c r="AR39" s="1158"/>
      <c r="AS39" s="1158"/>
      <c r="AT39" s="1158"/>
      <c r="AU39" s="1158"/>
      <c r="AV39" s="1158"/>
      <c r="AW39" s="1158"/>
      <c r="AX39" s="1158"/>
      <c r="AY39" s="1158"/>
      <c r="AZ39" s="1158"/>
      <c r="BA39" s="1158"/>
      <c r="BB39" s="1158"/>
      <c r="BC39" s="1158"/>
      <c r="BD39" s="1158"/>
      <c r="BE39" s="1158"/>
      <c r="BF39" s="1158"/>
      <c r="BG39" s="1096"/>
      <c r="BH39" s="1097"/>
    </row>
    <row r="40" spans="1:60" ht="11.65" customHeight="1">
      <c r="A40" s="1159"/>
      <c r="B40" s="1160"/>
      <c r="C40" s="1160"/>
      <c r="D40" s="1160"/>
      <c r="E40" s="1160"/>
      <c r="F40" s="1160"/>
      <c r="G40" s="1160"/>
      <c r="H40" s="1160"/>
      <c r="I40" s="1160"/>
      <c r="J40" s="1160"/>
      <c r="K40" s="1160"/>
      <c r="L40" s="1160"/>
      <c r="M40" s="1160"/>
      <c r="N40" s="116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158"/>
      <c r="AR40" s="1158"/>
      <c r="AS40" s="1158"/>
      <c r="AT40" s="1158"/>
      <c r="AU40" s="1158"/>
      <c r="AV40" s="1158"/>
      <c r="AW40" s="1158"/>
      <c r="AX40" s="1158"/>
      <c r="AY40" s="1158"/>
      <c r="AZ40" s="1158"/>
      <c r="BA40" s="1158"/>
      <c r="BB40" s="1158"/>
      <c r="BC40" s="1158"/>
      <c r="BD40" s="1158"/>
      <c r="BE40" s="1158"/>
      <c r="BF40" s="1158"/>
      <c r="BG40" s="1096"/>
      <c r="BH40" s="1097"/>
    </row>
    <row r="41" spans="1:60" ht="11.65" customHeight="1">
      <c r="A41" s="1159"/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116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158"/>
      <c r="AR41" s="1158"/>
      <c r="AS41" s="1158"/>
      <c r="AT41" s="1158"/>
      <c r="AU41" s="1158"/>
      <c r="AV41" s="1158"/>
      <c r="AW41" s="1158"/>
      <c r="AX41" s="1158"/>
      <c r="AY41" s="1158"/>
      <c r="AZ41" s="1158"/>
      <c r="BA41" s="1158"/>
      <c r="BB41" s="1158"/>
      <c r="BC41" s="1158"/>
      <c r="BD41" s="1158"/>
      <c r="BE41" s="1158"/>
      <c r="BF41" s="1158"/>
      <c r="BG41" s="1096"/>
      <c r="BH41" s="1097"/>
    </row>
    <row r="42" spans="1:60" ht="11.65" customHeight="1">
      <c r="A42" s="1159"/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158"/>
      <c r="AR42" s="1158"/>
      <c r="AS42" s="1158"/>
      <c r="AT42" s="1158"/>
      <c r="AU42" s="1158"/>
      <c r="AV42" s="1158"/>
      <c r="AW42" s="1158"/>
      <c r="AX42" s="1158"/>
      <c r="AY42" s="1158"/>
      <c r="AZ42" s="1158"/>
      <c r="BA42" s="1158"/>
      <c r="BB42" s="1158"/>
      <c r="BC42" s="1158"/>
      <c r="BD42" s="1158"/>
      <c r="BE42" s="1158"/>
      <c r="BF42" s="1158"/>
      <c r="BG42" s="1096"/>
      <c r="BH42" s="1097"/>
    </row>
    <row r="43" spans="1:60" ht="11.65" customHeight="1">
      <c r="A43" s="1159"/>
      <c r="B43" s="1160"/>
      <c r="C43" s="1160"/>
      <c r="D43" s="1160"/>
      <c r="E43" s="1160"/>
      <c r="F43" s="1160"/>
      <c r="G43" s="1160"/>
      <c r="H43" s="1160"/>
      <c r="I43" s="1160"/>
      <c r="J43" s="1160"/>
      <c r="K43" s="1160"/>
      <c r="L43" s="1160"/>
      <c r="M43" s="1160"/>
      <c r="N43" s="116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158"/>
      <c r="AR43" s="1158"/>
      <c r="AS43" s="1158"/>
      <c r="AT43" s="1158"/>
      <c r="AU43" s="1158"/>
      <c r="AV43" s="1158"/>
      <c r="AW43" s="1158"/>
      <c r="AX43" s="1158"/>
      <c r="AY43" s="1158"/>
      <c r="AZ43" s="1158"/>
      <c r="BA43" s="1158"/>
      <c r="BB43" s="1158"/>
      <c r="BC43" s="1158"/>
      <c r="BD43" s="1158"/>
      <c r="BE43" s="1158"/>
      <c r="BF43" s="1158"/>
      <c r="BG43" s="1096"/>
      <c r="BH43" s="1097"/>
    </row>
    <row r="44" spans="1:60" ht="11.65" customHeight="1">
      <c r="A44" s="1159"/>
      <c r="B44" s="1160"/>
      <c r="C44" s="1160"/>
      <c r="D44" s="1160"/>
      <c r="E44" s="1160"/>
      <c r="F44" s="1160"/>
      <c r="G44" s="1160"/>
      <c r="H44" s="1160"/>
      <c r="I44" s="1160"/>
      <c r="J44" s="1160"/>
      <c r="K44" s="1160"/>
      <c r="L44" s="1160"/>
      <c r="M44" s="1160"/>
      <c r="N44" s="116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158"/>
      <c r="AR44" s="1158"/>
      <c r="AS44" s="1158"/>
      <c r="AT44" s="1158"/>
      <c r="AU44" s="1158"/>
      <c r="AV44" s="1158"/>
      <c r="AW44" s="1158"/>
      <c r="AX44" s="1158"/>
      <c r="AY44" s="1158"/>
      <c r="AZ44" s="1158"/>
      <c r="BA44" s="1158"/>
      <c r="BB44" s="1158"/>
      <c r="BC44" s="1158"/>
      <c r="BD44" s="1158"/>
      <c r="BE44" s="1158"/>
      <c r="BF44" s="1158"/>
      <c r="BG44" s="1096"/>
      <c r="BH44" s="1097"/>
    </row>
    <row r="45" spans="1:60" ht="11.65" customHeight="1">
      <c r="A45" s="1159"/>
      <c r="B45" s="1160"/>
      <c r="C45" s="1160"/>
      <c r="D45" s="1160"/>
      <c r="E45" s="1160"/>
      <c r="F45" s="1160"/>
      <c r="G45" s="1160"/>
      <c r="H45" s="1160"/>
      <c r="I45" s="1160"/>
      <c r="J45" s="1160"/>
      <c r="K45" s="1160"/>
      <c r="L45" s="1160"/>
      <c r="M45" s="1160"/>
      <c r="N45" s="116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158"/>
      <c r="AR45" s="1158"/>
      <c r="AS45" s="1158"/>
      <c r="AT45" s="1158"/>
      <c r="AU45" s="1158"/>
      <c r="AV45" s="1158"/>
      <c r="AW45" s="1158"/>
      <c r="AX45" s="1158"/>
      <c r="AY45" s="1158"/>
      <c r="AZ45" s="1158"/>
      <c r="BA45" s="1158"/>
      <c r="BB45" s="1158"/>
      <c r="BC45" s="1158"/>
      <c r="BD45" s="1158"/>
      <c r="BE45" s="1158"/>
      <c r="BF45" s="1158"/>
      <c r="BG45" s="1096"/>
      <c r="BH45" s="1097"/>
    </row>
    <row r="46" spans="1:60" ht="11.65" customHeight="1">
      <c r="A46" s="1159"/>
      <c r="B46" s="1160"/>
      <c r="C46" s="1160"/>
      <c r="D46" s="1160"/>
      <c r="E46" s="1160"/>
      <c r="F46" s="1160"/>
      <c r="G46" s="1160"/>
      <c r="H46" s="1160"/>
      <c r="I46" s="1160"/>
      <c r="J46" s="1160"/>
      <c r="K46" s="1160"/>
      <c r="L46" s="1160"/>
      <c r="M46" s="1160"/>
      <c r="N46" s="116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158"/>
      <c r="AR46" s="1158"/>
      <c r="AS46" s="1158"/>
      <c r="AT46" s="1158"/>
      <c r="AU46" s="1158"/>
      <c r="AV46" s="1158"/>
      <c r="AW46" s="1158"/>
      <c r="AX46" s="1158"/>
      <c r="AY46" s="1158"/>
      <c r="AZ46" s="1158"/>
      <c r="BA46" s="1158"/>
      <c r="BB46" s="1158"/>
      <c r="BC46" s="1158"/>
      <c r="BD46" s="1158"/>
      <c r="BE46" s="1158"/>
      <c r="BF46" s="1158"/>
      <c r="BG46" s="1096"/>
      <c r="BH46" s="1097"/>
    </row>
    <row r="47" spans="1:60" ht="11.65" customHeight="1">
      <c r="A47" s="1159"/>
      <c r="B47" s="1160"/>
      <c r="C47" s="1160"/>
      <c r="D47" s="1160"/>
      <c r="E47" s="1160"/>
      <c r="F47" s="1160"/>
      <c r="G47" s="1160"/>
      <c r="H47" s="1160"/>
      <c r="I47" s="1160"/>
      <c r="J47" s="1160"/>
      <c r="K47" s="1160"/>
      <c r="L47" s="1160"/>
      <c r="M47" s="1160"/>
      <c r="N47" s="116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158"/>
      <c r="AR47" s="1158"/>
      <c r="AS47" s="1158"/>
      <c r="AT47" s="1158"/>
      <c r="AU47" s="1158"/>
      <c r="AV47" s="1158"/>
      <c r="AW47" s="1158"/>
      <c r="AX47" s="1158"/>
      <c r="AY47" s="1158"/>
      <c r="AZ47" s="1158"/>
      <c r="BA47" s="1158"/>
      <c r="BB47" s="1158"/>
      <c r="BC47" s="1158"/>
      <c r="BD47" s="1158"/>
      <c r="BE47" s="1158"/>
      <c r="BF47" s="1158"/>
      <c r="BG47" s="1096"/>
      <c r="BH47" s="1097"/>
    </row>
    <row r="48" spans="1:60" ht="11.65" customHeight="1">
      <c r="A48" s="1159"/>
      <c r="B48" s="1160"/>
      <c r="C48" s="1160"/>
      <c r="D48" s="1160"/>
      <c r="E48" s="1160"/>
      <c r="F48" s="1160"/>
      <c r="G48" s="1160"/>
      <c r="H48" s="1160"/>
      <c r="I48" s="1160"/>
      <c r="J48" s="1160"/>
      <c r="K48" s="1160"/>
      <c r="L48" s="1160"/>
      <c r="M48" s="1160"/>
      <c r="N48" s="116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158"/>
      <c r="AR48" s="1158"/>
      <c r="AS48" s="1158"/>
      <c r="AT48" s="1158"/>
      <c r="AU48" s="1158"/>
      <c r="AV48" s="1158"/>
      <c r="AW48" s="1158"/>
      <c r="AX48" s="1158"/>
      <c r="AY48" s="1158"/>
      <c r="AZ48" s="1158"/>
      <c r="BA48" s="1158"/>
      <c r="BB48" s="1158"/>
      <c r="BC48" s="1158"/>
      <c r="BD48" s="1158"/>
      <c r="BE48" s="1158"/>
      <c r="BF48" s="1158"/>
      <c r="BG48" s="1096"/>
      <c r="BH48" s="1097"/>
    </row>
    <row r="49" spans="1:60" ht="11.65" customHeight="1">
      <c r="A49" s="1159"/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  <c r="L49" s="1160"/>
      <c r="M49" s="1160"/>
      <c r="N49" s="116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158"/>
      <c r="AR49" s="1158"/>
      <c r="AS49" s="1158"/>
      <c r="AT49" s="1158"/>
      <c r="AU49" s="1158"/>
      <c r="AV49" s="1158"/>
      <c r="AW49" s="1158"/>
      <c r="AX49" s="1158"/>
      <c r="AY49" s="1158"/>
      <c r="AZ49" s="1158"/>
      <c r="BA49" s="1158"/>
      <c r="BB49" s="1158"/>
      <c r="BC49" s="1158"/>
      <c r="BD49" s="1158"/>
      <c r="BE49" s="1158"/>
      <c r="BF49" s="1158"/>
      <c r="BG49" s="1096"/>
      <c r="BH49" s="1097"/>
    </row>
    <row r="50" spans="1:60" ht="11.65" customHeight="1">
      <c r="A50" s="1159"/>
      <c r="B50" s="1160"/>
      <c r="C50" s="1160"/>
      <c r="D50" s="1160"/>
      <c r="E50" s="1160"/>
      <c r="F50" s="1160"/>
      <c r="G50" s="1160"/>
      <c r="H50" s="1160"/>
      <c r="I50" s="1160"/>
      <c r="J50" s="1160"/>
      <c r="K50" s="1160"/>
      <c r="L50" s="1160"/>
      <c r="M50" s="1160"/>
      <c r="N50" s="116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158"/>
      <c r="AR50" s="1158"/>
      <c r="AS50" s="1158"/>
      <c r="AT50" s="1158"/>
      <c r="AU50" s="1158"/>
      <c r="AV50" s="1158"/>
      <c r="AW50" s="1158"/>
      <c r="AX50" s="1158"/>
      <c r="AY50" s="1158"/>
      <c r="AZ50" s="1158"/>
      <c r="BA50" s="1158"/>
      <c r="BB50" s="1158"/>
      <c r="BC50" s="1158"/>
      <c r="BD50" s="1158"/>
      <c r="BE50" s="1158"/>
      <c r="BF50" s="1158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Q16:BF18"/>
    <mergeCell ref="BG16:BH18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L21:AP22"/>
    <mergeCell ref="AQ21:BF22"/>
    <mergeCell ref="BG21:BH22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27:G28"/>
    <mergeCell ref="H27:N28"/>
    <mergeCell ref="O27:U28"/>
    <mergeCell ref="V27:AE28"/>
    <mergeCell ref="AF27:AH28"/>
    <mergeCell ref="AI27:AK28"/>
    <mergeCell ref="AQ29:BF30"/>
    <mergeCell ref="BG29:BH30"/>
    <mergeCell ref="AL33:AP34"/>
    <mergeCell ref="AQ33:BF34"/>
    <mergeCell ref="BG33:BH34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35:G36"/>
    <mergeCell ref="H35:N36"/>
    <mergeCell ref="O35:U36"/>
    <mergeCell ref="V35:AE36"/>
    <mergeCell ref="AF35:AH36"/>
    <mergeCell ref="AI35:AK36"/>
    <mergeCell ref="AQ37:BF38"/>
    <mergeCell ref="BG37:BH38"/>
    <mergeCell ref="AL41:AP42"/>
    <mergeCell ref="AQ41:BF42"/>
    <mergeCell ref="BG41:BH42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43:G44"/>
    <mergeCell ref="H43:N44"/>
    <mergeCell ref="O43:U44"/>
    <mergeCell ref="V43:AE44"/>
    <mergeCell ref="AF43:AH44"/>
    <mergeCell ref="AI43:AK44"/>
    <mergeCell ref="AQ45:BF46"/>
    <mergeCell ref="BG45:BH46"/>
    <mergeCell ref="AL49:AP50"/>
    <mergeCell ref="AQ49:BF50"/>
    <mergeCell ref="BG49:BH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21:G22"/>
    <mergeCell ref="H21:N22"/>
    <mergeCell ref="O21:U22"/>
    <mergeCell ref="V21:AE22"/>
    <mergeCell ref="AF21:AH22"/>
    <mergeCell ref="AI21:AK22"/>
    <mergeCell ref="A49:G50"/>
    <mergeCell ref="H49:N50"/>
    <mergeCell ref="O49:U50"/>
    <mergeCell ref="V49:AE50"/>
    <mergeCell ref="AF49:AH50"/>
    <mergeCell ref="AI49:AK50"/>
    <mergeCell ref="A41:G42"/>
    <mergeCell ref="H41:N42"/>
    <mergeCell ref="O41:U42"/>
    <mergeCell ref="V41:AE42"/>
    <mergeCell ref="AF41:AH42"/>
    <mergeCell ref="AI41:AK42"/>
    <mergeCell ref="A33:G34"/>
    <mergeCell ref="H33:N34"/>
    <mergeCell ref="O33:U34"/>
    <mergeCell ref="V33:AE34"/>
    <mergeCell ref="AF33:AH34"/>
    <mergeCell ref="AI33:AK34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2" tint="-0.499984740745262"/>
  </sheetPr>
  <dimension ref="A1:BH51"/>
  <sheetViews>
    <sheetView view="pageBreakPreview" topLeftCell="A3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A21+'INS-TANK-C (2)'!A21+'INS-TANK-C (3)'!A25</f>
        <v>4693150004.4239998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1112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3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122">
        <f>SUM(A23:G44)+SUM('INS-TANK-C (2)'!A19:G20)</f>
        <v>219564087.54000002</v>
      </c>
      <c r="B21" s="1123"/>
      <c r="C21" s="1123"/>
      <c r="D21" s="1123"/>
      <c r="E21" s="1123"/>
      <c r="F21" s="1123"/>
      <c r="G21" s="1124"/>
      <c r="H21" s="1128"/>
      <c r="I21" s="1129"/>
      <c r="J21" s="1129"/>
      <c r="K21" s="1129"/>
      <c r="L21" s="1129"/>
      <c r="M21" s="1129"/>
      <c r="N21" s="1130"/>
      <c r="O21" s="1053"/>
      <c r="P21" s="1054"/>
      <c r="Q21" s="1054"/>
      <c r="R21" s="1054"/>
      <c r="S21" s="1054"/>
      <c r="T21" s="1054"/>
      <c r="U21" s="1055"/>
      <c r="V21" s="1059"/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/>
      <c r="AG21" s="1102"/>
      <c r="AH21" s="1103"/>
      <c r="AI21" s="1039"/>
      <c r="AJ21" s="1040"/>
      <c r="AK21" s="1041"/>
      <c r="AL21" s="1045"/>
      <c r="AM21" s="1046"/>
      <c r="AN21" s="1046"/>
      <c r="AO21" s="1046"/>
      <c r="AP21" s="1047"/>
      <c r="AQ21" s="1134" t="s">
        <v>945</v>
      </c>
      <c r="AR21" s="1135"/>
      <c r="AS21" s="1135"/>
      <c r="AT21" s="1135"/>
      <c r="AU21" s="1135"/>
      <c r="AV21" s="1135"/>
      <c r="AW21" s="1135"/>
      <c r="AX21" s="1135"/>
      <c r="AY21" s="1135"/>
      <c r="AZ21" s="1135"/>
      <c r="BA21" s="1135"/>
      <c r="BB21" s="1135"/>
      <c r="BC21" s="1135"/>
      <c r="BD21" s="1135"/>
      <c r="BE21" s="1135"/>
      <c r="BF21" s="1136"/>
      <c r="BG21" s="1140">
        <v>3.1</v>
      </c>
      <c r="BH21" s="1141"/>
    </row>
    <row r="22" spans="1:60" ht="11.65" customHeight="1">
      <c r="A22" s="1125"/>
      <c r="B22" s="1126"/>
      <c r="C22" s="1126"/>
      <c r="D22" s="1126"/>
      <c r="E22" s="1126"/>
      <c r="F22" s="1126"/>
      <c r="G22" s="1127"/>
      <c r="H22" s="1131"/>
      <c r="I22" s="1132"/>
      <c r="J22" s="1132"/>
      <c r="K22" s="1132"/>
      <c r="L22" s="1132"/>
      <c r="M22" s="1132"/>
      <c r="N22" s="1133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37"/>
      <c r="AR22" s="1138"/>
      <c r="AS22" s="1138"/>
      <c r="AT22" s="1138"/>
      <c r="AU22" s="1138"/>
      <c r="AV22" s="1138"/>
      <c r="AW22" s="1138"/>
      <c r="AX22" s="1138"/>
      <c r="AY22" s="1138"/>
      <c r="AZ22" s="1138"/>
      <c r="BA22" s="1138"/>
      <c r="BB22" s="1138"/>
      <c r="BC22" s="1138"/>
      <c r="BD22" s="1138"/>
      <c r="BE22" s="1138"/>
      <c r="BF22" s="1139"/>
      <c r="BG22" s="1142"/>
      <c r="BH22" s="1143"/>
    </row>
    <row r="23" spans="1:60" ht="11.65" customHeight="1">
      <c r="A23" s="1021">
        <f>H23*AF23</f>
        <v>4690904.4000000004</v>
      </c>
      <c r="B23" s="1022"/>
      <c r="C23" s="1022"/>
      <c r="D23" s="1022"/>
      <c r="E23" s="1022"/>
      <c r="F23" s="1022"/>
      <c r="G23" s="1023"/>
      <c r="H23" s="1051">
        <f>1.806*O23</f>
        <v>469090.44</v>
      </c>
      <c r="I23" s="1022"/>
      <c r="J23" s="1022"/>
      <c r="K23" s="1022"/>
      <c r="L23" s="1022"/>
      <c r="M23" s="1022"/>
      <c r="N23" s="1023"/>
      <c r="O23" s="1053">
        <v>259740</v>
      </c>
      <c r="P23" s="1054"/>
      <c r="Q23" s="1054"/>
      <c r="R23" s="1054"/>
      <c r="S23" s="1054"/>
      <c r="T23" s="1054"/>
      <c r="U23" s="1055"/>
      <c r="V23" s="1059" t="s">
        <v>890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10</v>
      </c>
      <c r="AG23" s="1102"/>
      <c r="AH23" s="1103"/>
      <c r="AI23" s="1039" t="s">
        <v>872</v>
      </c>
      <c r="AJ23" s="1040"/>
      <c r="AK23" s="1041"/>
      <c r="AL23" s="1045"/>
      <c r="AM23" s="1046"/>
      <c r="AN23" s="1046"/>
      <c r="AO23" s="1046"/>
      <c r="AP23" s="1047"/>
      <c r="AQ23" s="1107" t="s">
        <v>860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949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28227249.035999998</v>
      </c>
      <c r="B25" s="1022"/>
      <c r="C25" s="1022"/>
      <c r="D25" s="1022"/>
      <c r="E25" s="1022"/>
      <c r="F25" s="1022"/>
      <c r="G25" s="1023"/>
      <c r="H25" s="1051">
        <f>1.806*O25</f>
        <v>15681805.02</v>
      </c>
      <c r="I25" s="1022"/>
      <c r="J25" s="1022"/>
      <c r="K25" s="1022"/>
      <c r="L25" s="1022"/>
      <c r="M25" s="1022"/>
      <c r="N25" s="1023"/>
      <c r="O25" s="1053">
        <v>8683170</v>
      </c>
      <c r="P25" s="1054"/>
      <c r="Q25" s="1054"/>
      <c r="R25" s="1054"/>
      <c r="S25" s="1054"/>
      <c r="T25" s="1054"/>
      <c r="U25" s="1055"/>
      <c r="V25" s="1059" t="s">
        <v>891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1.8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950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79547401.079999998</v>
      </c>
      <c r="B27" s="1022"/>
      <c r="C27" s="1022"/>
      <c r="D27" s="1022"/>
      <c r="E27" s="1022"/>
      <c r="F27" s="1022"/>
      <c r="G27" s="1023"/>
      <c r="H27" s="1051">
        <f>1.806*O27</f>
        <v>22096500.300000001</v>
      </c>
      <c r="I27" s="1022"/>
      <c r="J27" s="1022"/>
      <c r="K27" s="1022"/>
      <c r="L27" s="1022"/>
      <c r="M27" s="1022"/>
      <c r="N27" s="1023"/>
      <c r="O27" s="1053">
        <v>12235050</v>
      </c>
      <c r="P27" s="1054"/>
      <c r="Q27" s="1054"/>
      <c r="R27" s="1054"/>
      <c r="S27" s="1054"/>
      <c r="T27" s="1054"/>
      <c r="U27" s="1055"/>
      <c r="V27" s="1114" t="s">
        <v>892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3.6</v>
      </c>
      <c r="AG27" s="1102"/>
      <c r="AH27" s="1103"/>
      <c r="AI27" s="1039" t="s">
        <v>872</v>
      </c>
      <c r="AJ27" s="1040"/>
      <c r="AK27" s="1041"/>
      <c r="AL27" s="1045"/>
      <c r="AM27" s="1046"/>
      <c r="AN27" s="1046"/>
      <c r="AO27" s="1046"/>
      <c r="AP27" s="1047"/>
      <c r="AQ27" s="1107" t="s">
        <v>862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951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34887520.583999999</v>
      </c>
      <c r="B29" s="1022"/>
      <c r="C29" s="1022"/>
      <c r="D29" s="1022"/>
      <c r="E29" s="1022"/>
      <c r="F29" s="1022"/>
      <c r="G29" s="1023"/>
      <c r="H29" s="1051">
        <f>1.806*O29</f>
        <v>19381955.879999999</v>
      </c>
      <c r="I29" s="1022"/>
      <c r="J29" s="1022"/>
      <c r="K29" s="1022"/>
      <c r="L29" s="1022"/>
      <c r="M29" s="1022"/>
      <c r="N29" s="1023"/>
      <c r="O29" s="1053">
        <v>10731980</v>
      </c>
      <c r="P29" s="1054"/>
      <c r="Q29" s="1054"/>
      <c r="R29" s="1054"/>
      <c r="S29" s="1054"/>
      <c r="T29" s="1054"/>
      <c r="U29" s="1055"/>
      <c r="V29" s="1059" t="s">
        <v>893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1.8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863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952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125798.40000000001</v>
      </c>
      <c r="B31" s="1022"/>
      <c r="C31" s="1022"/>
      <c r="D31" s="1022"/>
      <c r="E31" s="1022"/>
      <c r="F31" s="1022"/>
      <c r="G31" s="1023"/>
      <c r="H31" s="1051">
        <f>1.68*1.04*O31</f>
        <v>62899.200000000004</v>
      </c>
      <c r="I31" s="1022"/>
      <c r="J31" s="1022"/>
      <c r="K31" s="1022"/>
      <c r="L31" s="1022"/>
      <c r="M31" s="1022"/>
      <c r="N31" s="1023"/>
      <c r="O31" s="1053">
        <v>36000</v>
      </c>
      <c r="P31" s="1054"/>
      <c r="Q31" s="1054"/>
      <c r="R31" s="1054"/>
      <c r="S31" s="1054"/>
      <c r="T31" s="1054"/>
      <c r="U31" s="1055"/>
      <c r="V31" s="1059" t="s">
        <v>1148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2</v>
      </c>
      <c r="AG31" s="1102"/>
      <c r="AH31" s="1103"/>
      <c r="AI31" s="1039" t="s">
        <v>822</v>
      </c>
      <c r="AJ31" s="1040"/>
      <c r="AK31" s="1041"/>
      <c r="AL31" s="1045"/>
      <c r="AM31" s="1046"/>
      <c r="AN31" s="1046"/>
      <c r="AO31" s="1046"/>
      <c r="AP31" s="1047"/>
      <c r="AQ31" s="1107" t="s">
        <v>1128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953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75479.040000000008</v>
      </c>
      <c r="B33" s="1022"/>
      <c r="C33" s="1022"/>
      <c r="D33" s="1022"/>
      <c r="E33" s="1022"/>
      <c r="F33" s="1022"/>
      <c r="G33" s="1023"/>
      <c r="H33" s="1051">
        <f>1.68*1.04*O33</f>
        <v>62899.200000000004</v>
      </c>
      <c r="I33" s="1022"/>
      <c r="J33" s="1022"/>
      <c r="K33" s="1022"/>
      <c r="L33" s="1022"/>
      <c r="M33" s="1022"/>
      <c r="N33" s="1023"/>
      <c r="O33" s="1053">
        <v>36000</v>
      </c>
      <c r="P33" s="1054"/>
      <c r="Q33" s="1054"/>
      <c r="R33" s="1054"/>
      <c r="S33" s="1054"/>
      <c r="T33" s="1054"/>
      <c r="U33" s="1055"/>
      <c r="V33" s="1059" t="s">
        <v>1148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1.2</v>
      </c>
      <c r="AG33" s="1102"/>
      <c r="AH33" s="1103"/>
      <c r="AI33" s="1039" t="s">
        <v>822</v>
      </c>
      <c r="AJ33" s="1040"/>
      <c r="AK33" s="1041"/>
      <c r="AL33" s="1045"/>
      <c r="AM33" s="1046"/>
      <c r="AN33" s="1046"/>
      <c r="AO33" s="1046"/>
      <c r="AP33" s="1047"/>
      <c r="AQ33" s="1107" t="s">
        <v>894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954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3954056.4000000004</v>
      </c>
      <c r="B35" s="1022"/>
      <c r="C35" s="1022"/>
      <c r="D35" s="1022"/>
      <c r="E35" s="1022"/>
      <c r="F35" s="1022"/>
      <c r="G35" s="1023"/>
      <c r="H35" s="1051">
        <f>1.806*O35</f>
        <v>131801.88</v>
      </c>
      <c r="I35" s="1022"/>
      <c r="J35" s="1022"/>
      <c r="K35" s="1022"/>
      <c r="L35" s="1022"/>
      <c r="M35" s="1022"/>
      <c r="N35" s="1023"/>
      <c r="O35" s="1053">
        <v>72980</v>
      </c>
      <c r="P35" s="1054"/>
      <c r="Q35" s="1054"/>
      <c r="R35" s="1054"/>
      <c r="S35" s="1054"/>
      <c r="T35" s="1054"/>
      <c r="U35" s="1055"/>
      <c r="V35" s="1059" t="s">
        <v>876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30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866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955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18978170.400000002</v>
      </c>
      <c r="B37" s="1022"/>
      <c r="C37" s="1022"/>
      <c r="D37" s="1022"/>
      <c r="E37" s="1022"/>
      <c r="F37" s="1022"/>
      <c r="G37" s="1023"/>
      <c r="H37" s="1051">
        <f>1.806*O37</f>
        <v>158151.42000000001</v>
      </c>
      <c r="I37" s="1022"/>
      <c r="J37" s="1022"/>
      <c r="K37" s="1022"/>
      <c r="L37" s="1022"/>
      <c r="M37" s="1022"/>
      <c r="N37" s="1023"/>
      <c r="O37" s="1053">
        <v>87570</v>
      </c>
      <c r="P37" s="1054"/>
      <c r="Q37" s="1054"/>
      <c r="R37" s="1054"/>
      <c r="S37" s="1054"/>
      <c r="T37" s="1054"/>
      <c r="U37" s="1055"/>
      <c r="V37" s="1059" t="s">
        <v>877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120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867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956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25" customHeight="1">
      <c r="A39" s="1021">
        <f>H39*AF39</f>
        <v>22141198.800000001</v>
      </c>
      <c r="B39" s="1022"/>
      <c r="C39" s="1022"/>
      <c r="D39" s="1022"/>
      <c r="E39" s="1022"/>
      <c r="F39" s="1022"/>
      <c r="G39" s="1023"/>
      <c r="H39" s="1051">
        <f>1.806*O39</f>
        <v>158151.42000000001</v>
      </c>
      <c r="I39" s="1022"/>
      <c r="J39" s="1022"/>
      <c r="K39" s="1022"/>
      <c r="L39" s="1022"/>
      <c r="M39" s="1022"/>
      <c r="N39" s="1023"/>
      <c r="O39" s="1053">
        <v>87570</v>
      </c>
      <c r="P39" s="1054"/>
      <c r="Q39" s="1054"/>
      <c r="R39" s="1054"/>
      <c r="S39" s="1054"/>
      <c r="T39" s="1054"/>
      <c r="U39" s="1055"/>
      <c r="V39" s="1059" t="s">
        <v>877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140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1126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957</v>
      </c>
      <c r="BH39" s="1012"/>
    </row>
    <row r="40" spans="1:60" ht="11.2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9428042.4000000004</v>
      </c>
      <c r="B41" s="1022"/>
      <c r="C41" s="1022"/>
      <c r="D41" s="1022"/>
      <c r="E41" s="1022"/>
      <c r="F41" s="1022"/>
      <c r="G41" s="1023"/>
      <c r="H41" s="1051">
        <f>1.806*O41</f>
        <v>30413.040000000001</v>
      </c>
      <c r="I41" s="1022"/>
      <c r="J41" s="1022"/>
      <c r="K41" s="1022"/>
      <c r="L41" s="1022"/>
      <c r="M41" s="1022"/>
      <c r="N41" s="1023"/>
      <c r="O41" s="1053">
        <v>16840</v>
      </c>
      <c r="P41" s="1054"/>
      <c r="Q41" s="1054"/>
      <c r="R41" s="1054"/>
      <c r="S41" s="1054"/>
      <c r="T41" s="1054"/>
      <c r="U41" s="1055"/>
      <c r="V41" s="1059" t="s">
        <v>879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310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1125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958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ht="11.65" customHeight="1">
      <c r="A43" s="1021">
        <f>H43*AF43</f>
        <v>14333319.000000002</v>
      </c>
      <c r="B43" s="1022"/>
      <c r="C43" s="1022"/>
      <c r="D43" s="1022"/>
      <c r="E43" s="1022"/>
      <c r="F43" s="1022"/>
      <c r="G43" s="1023"/>
      <c r="H43" s="1051">
        <f>1.806*O43</f>
        <v>95555.46</v>
      </c>
      <c r="I43" s="1022"/>
      <c r="J43" s="1022"/>
      <c r="K43" s="1022"/>
      <c r="L43" s="1022"/>
      <c r="M43" s="1022"/>
      <c r="N43" s="1023"/>
      <c r="O43" s="1053">
        <v>52910</v>
      </c>
      <c r="P43" s="1054"/>
      <c r="Q43" s="1054"/>
      <c r="R43" s="1054"/>
      <c r="S43" s="1054"/>
      <c r="T43" s="1054"/>
      <c r="U43" s="1055"/>
      <c r="V43" s="1059" t="s">
        <v>881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150</v>
      </c>
      <c r="AG43" s="1102"/>
      <c r="AH43" s="1103"/>
      <c r="AI43" s="1039" t="s">
        <v>873</v>
      </c>
      <c r="AJ43" s="1040"/>
      <c r="AK43" s="1041"/>
      <c r="AL43" s="1045"/>
      <c r="AM43" s="1046"/>
      <c r="AN43" s="1046"/>
      <c r="AO43" s="1046"/>
      <c r="AP43" s="1047"/>
      <c r="AQ43" s="1107" t="s">
        <v>871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959</v>
      </c>
      <c r="BH43" s="1012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048"/>
      <c r="AM44" s="1049"/>
      <c r="AN44" s="1049"/>
      <c r="AO44" s="1049"/>
      <c r="AP44" s="1050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3697785</v>
      </c>
      <c r="B45" s="1022"/>
      <c r="C45" s="1022"/>
      <c r="D45" s="1022"/>
      <c r="E45" s="1022"/>
      <c r="F45" s="1022"/>
      <c r="G45" s="1023"/>
      <c r="H45" s="1051">
        <f>1.806*O45</f>
        <v>24651.9</v>
      </c>
      <c r="I45" s="1022"/>
      <c r="J45" s="1022"/>
      <c r="K45" s="1022"/>
      <c r="L45" s="1022"/>
      <c r="M45" s="1022"/>
      <c r="N45" s="1023"/>
      <c r="O45" s="1053">
        <v>13650</v>
      </c>
      <c r="P45" s="1054"/>
      <c r="Q45" s="1054"/>
      <c r="R45" s="1054"/>
      <c r="S45" s="1054"/>
      <c r="T45" s="1054"/>
      <c r="U45" s="1055"/>
      <c r="V45" s="1059" t="s">
        <v>887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150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896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960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3451266</v>
      </c>
      <c r="B47" s="1022"/>
      <c r="C47" s="1022"/>
      <c r="D47" s="1022"/>
      <c r="E47" s="1022"/>
      <c r="F47" s="1022"/>
      <c r="G47" s="1023"/>
      <c r="H47" s="1051">
        <f>1.806*O47</f>
        <v>24651.9</v>
      </c>
      <c r="I47" s="1022"/>
      <c r="J47" s="1022"/>
      <c r="K47" s="1022"/>
      <c r="L47" s="1022"/>
      <c r="M47" s="1022"/>
      <c r="N47" s="1023"/>
      <c r="O47" s="1053">
        <v>13650</v>
      </c>
      <c r="P47" s="1054"/>
      <c r="Q47" s="1054"/>
      <c r="R47" s="1054"/>
      <c r="S47" s="1054"/>
      <c r="T47" s="1054"/>
      <c r="U47" s="1055"/>
      <c r="V47" s="1059" t="s">
        <v>887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140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882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961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3497896.92</v>
      </c>
      <c r="B49" s="1022"/>
      <c r="C49" s="1022"/>
      <c r="D49" s="1022"/>
      <c r="E49" s="1022"/>
      <c r="F49" s="1022"/>
      <c r="G49" s="1023"/>
      <c r="H49" s="1051">
        <f>1.806*O49</f>
        <v>30954.84</v>
      </c>
      <c r="I49" s="1022"/>
      <c r="J49" s="1022"/>
      <c r="K49" s="1022"/>
      <c r="L49" s="1022"/>
      <c r="M49" s="1022"/>
      <c r="N49" s="1023"/>
      <c r="O49" s="1053">
        <v>17140</v>
      </c>
      <c r="P49" s="1054"/>
      <c r="Q49" s="1054"/>
      <c r="R49" s="1054"/>
      <c r="S49" s="1054"/>
      <c r="T49" s="1054"/>
      <c r="U49" s="1055"/>
      <c r="V49" s="1059" t="s">
        <v>895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113</v>
      </c>
      <c r="AG49" s="1102"/>
      <c r="AH49" s="1103"/>
      <c r="AI49" s="1039" t="s">
        <v>897</v>
      </c>
      <c r="AJ49" s="1040"/>
      <c r="AK49" s="1041"/>
      <c r="AL49" s="1045"/>
      <c r="AM49" s="1046"/>
      <c r="AN49" s="1046"/>
      <c r="AO49" s="1046"/>
      <c r="AP49" s="1047"/>
      <c r="AQ49" s="1107" t="s">
        <v>884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962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49:G50"/>
    <mergeCell ref="H49:N50"/>
    <mergeCell ref="O49:U50"/>
    <mergeCell ref="V49:AE50"/>
    <mergeCell ref="AF49:AH50"/>
    <mergeCell ref="AI49:AK50"/>
    <mergeCell ref="AL49:AP50"/>
    <mergeCell ref="AQ49:BF50"/>
    <mergeCell ref="BG49:BH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BG33:BH34"/>
    <mergeCell ref="AQ37:BF38"/>
    <mergeCell ref="BG37:BH38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35:G36"/>
    <mergeCell ref="H35:N36"/>
    <mergeCell ref="O35:U36"/>
    <mergeCell ref="V35:AE36"/>
    <mergeCell ref="AF35:AH36"/>
    <mergeCell ref="AI35:AK36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AL27:AP28"/>
    <mergeCell ref="AQ27:BF28"/>
    <mergeCell ref="A29:G30"/>
    <mergeCell ref="H29:N30"/>
    <mergeCell ref="O29:U30"/>
    <mergeCell ref="V29:AE30"/>
    <mergeCell ref="AF29:AH30"/>
    <mergeCell ref="AI29:AK30"/>
    <mergeCell ref="AL29:AP30"/>
    <mergeCell ref="A27:G28"/>
    <mergeCell ref="H27:N28"/>
    <mergeCell ref="O27:U28"/>
    <mergeCell ref="V27:AE28"/>
    <mergeCell ref="AF27:AH28"/>
    <mergeCell ref="AI27:AK28"/>
    <mergeCell ref="AQ29:BF30"/>
    <mergeCell ref="V23:AE24"/>
    <mergeCell ref="AF23:AH24"/>
    <mergeCell ref="AI23:AK24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A10:M11"/>
    <mergeCell ref="AQ16:BF18"/>
    <mergeCell ref="BG16:BH18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L19:AP20"/>
    <mergeCell ref="AQ19:BF20"/>
    <mergeCell ref="BG19:BH20"/>
    <mergeCell ref="BG27:BH28"/>
    <mergeCell ref="BG29:BH30"/>
    <mergeCell ref="BG31:BH32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9:G20"/>
    <mergeCell ref="H19:N20"/>
    <mergeCell ref="O19:U20"/>
    <mergeCell ref="V19:AE20"/>
    <mergeCell ref="AF19:AH20"/>
    <mergeCell ref="AI19:AK20"/>
    <mergeCell ref="A23:G24"/>
    <mergeCell ref="H23:N24"/>
    <mergeCell ref="O23:U24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BG41:BH42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3:BH44"/>
    <mergeCell ref="A43:G44"/>
    <mergeCell ref="H43:N44"/>
    <mergeCell ref="O43:U44"/>
    <mergeCell ref="V43:AE44"/>
    <mergeCell ref="AF43:AH44"/>
    <mergeCell ref="AI43:AK44"/>
    <mergeCell ref="AL43:AP44"/>
    <mergeCell ref="AQ43:BF44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89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3174948</v>
      </c>
      <c r="B19" s="1022"/>
      <c r="C19" s="1022"/>
      <c r="D19" s="1022"/>
      <c r="E19" s="1022"/>
      <c r="F19" s="1022"/>
      <c r="G19" s="1023"/>
      <c r="H19" s="1051">
        <f>1.806*O19</f>
        <v>5291.58</v>
      </c>
      <c r="I19" s="1022"/>
      <c r="J19" s="1022"/>
      <c r="K19" s="1022"/>
      <c r="L19" s="1022"/>
      <c r="M19" s="1022"/>
      <c r="N19" s="1023"/>
      <c r="O19" s="1053">
        <v>2930</v>
      </c>
      <c r="P19" s="1054"/>
      <c r="Q19" s="1054"/>
      <c r="R19" s="1054"/>
      <c r="S19" s="1054"/>
      <c r="T19" s="1054"/>
      <c r="U19" s="1055"/>
      <c r="V19" s="1059" t="s">
        <v>889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600</v>
      </c>
      <c r="AG19" s="1102"/>
      <c r="AH19" s="1103"/>
      <c r="AI19" s="1039" t="s">
        <v>886</v>
      </c>
      <c r="AJ19" s="1040"/>
      <c r="AK19" s="1041"/>
      <c r="AL19" s="1045"/>
      <c r="AM19" s="1046"/>
      <c r="AN19" s="1046"/>
      <c r="AO19" s="1046"/>
      <c r="AP19" s="1047"/>
      <c r="AQ19" s="1107" t="s">
        <v>885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963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122">
        <f>SUM(A23:G42)+SUM('INS-TANK-C (3)'!A19:G24)</f>
        <v>4447261202.1599998</v>
      </c>
      <c r="B21" s="1123"/>
      <c r="C21" s="1123"/>
      <c r="D21" s="1123"/>
      <c r="E21" s="1123"/>
      <c r="F21" s="1123"/>
      <c r="G21" s="1124"/>
      <c r="H21" s="1128"/>
      <c r="I21" s="1129"/>
      <c r="J21" s="1129"/>
      <c r="K21" s="1129"/>
      <c r="L21" s="1129"/>
      <c r="M21" s="1129"/>
      <c r="N21" s="1130"/>
      <c r="O21" s="1053"/>
      <c r="P21" s="1054"/>
      <c r="Q21" s="1054"/>
      <c r="R21" s="1054"/>
      <c r="S21" s="1054"/>
      <c r="T21" s="1054"/>
      <c r="U21" s="1055"/>
      <c r="V21" s="1059"/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/>
      <c r="AG21" s="1102"/>
      <c r="AH21" s="1103"/>
      <c r="AI21" s="1039"/>
      <c r="AJ21" s="1040"/>
      <c r="AK21" s="1041"/>
      <c r="AL21" s="1045" t="s">
        <v>356</v>
      </c>
      <c r="AM21" s="1046"/>
      <c r="AN21" s="1046"/>
      <c r="AO21" s="1046"/>
      <c r="AP21" s="1047"/>
      <c r="AQ21" s="1134" t="s">
        <v>1129</v>
      </c>
      <c r="AR21" s="1135"/>
      <c r="AS21" s="1135"/>
      <c r="AT21" s="1135"/>
      <c r="AU21" s="1135"/>
      <c r="AV21" s="1135"/>
      <c r="AW21" s="1135"/>
      <c r="AX21" s="1135"/>
      <c r="AY21" s="1135"/>
      <c r="AZ21" s="1135"/>
      <c r="BA21" s="1135"/>
      <c r="BB21" s="1135"/>
      <c r="BC21" s="1135"/>
      <c r="BD21" s="1135"/>
      <c r="BE21" s="1135"/>
      <c r="BF21" s="1136"/>
      <c r="BG21" s="1140">
        <v>3.2</v>
      </c>
      <c r="BH21" s="1141"/>
    </row>
    <row r="22" spans="1:60" ht="11.65" customHeight="1">
      <c r="A22" s="1125"/>
      <c r="B22" s="1126"/>
      <c r="C22" s="1126"/>
      <c r="D22" s="1126"/>
      <c r="E22" s="1126"/>
      <c r="F22" s="1126"/>
      <c r="G22" s="1127"/>
      <c r="H22" s="1131"/>
      <c r="I22" s="1132"/>
      <c r="J22" s="1132"/>
      <c r="K22" s="1132"/>
      <c r="L22" s="1132"/>
      <c r="M22" s="1132"/>
      <c r="N22" s="1133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37"/>
      <c r="AR22" s="1138"/>
      <c r="AS22" s="1138"/>
      <c r="AT22" s="1138"/>
      <c r="AU22" s="1138"/>
      <c r="AV22" s="1138"/>
      <c r="AW22" s="1138"/>
      <c r="AX22" s="1138"/>
      <c r="AY22" s="1138"/>
      <c r="AZ22" s="1138"/>
      <c r="BA22" s="1138"/>
      <c r="BB22" s="1138"/>
      <c r="BC22" s="1138"/>
      <c r="BD22" s="1138"/>
      <c r="BE22" s="1138"/>
      <c r="BF22" s="1139"/>
      <c r="BG22" s="1142"/>
      <c r="BH22" s="1143"/>
    </row>
    <row r="23" spans="1:60" ht="11.65" customHeight="1">
      <c r="A23" s="1021">
        <f>H23*AF23</f>
        <v>117272610</v>
      </c>
      <c r="B23" s="1022"/>
      <c r="C23" s="1022"/>
      <c r="D23" s="1022"/>
      <c r="E23" s="1022"/>
      <c r="F23" s="1022"/>
      <c r="G23" s="1023"/>
      <c r="H23" s="1051">
        <f>1.806*O23</f>
        <v>469090.44</v>
      </c>
      <c r="I23" s="1022"/>
      <c r="J23" s="1022"/>
      <c r="K23" s="1022"/>
      <c r="L23" s="1022"/>
      <c r="M23" s="1022"/>
      <c r="N23" s="1023"/>
      <c r="O23" s="1053">
        <v>259740</v>
      </c>
      <c r="P23" s="1054"/>
      <c r="Q23" s="1054"/>
      <c r="R23" s="1054"/>
      <c r="S23" s="1054"/>
      <c r="T23" s="1054"/>
      <c r="U23" s="1055"/>
      <c r="V23" s="1059" t="s">
        <v>890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250</v>
      </c>
      <c r="AG23" s="1102"/>
      <c r="AH23" s="1103"/>
      <c r="AI23" s="1039" t="s">
        <v>872</v>
      </c>
      <c r="AJ23" s="1040"/>
      <c r="AK23" s="1041"/>
      <c r="AL23" s="1045"/>
      <c r="AM23" s="1046"/>
      <c r="AN23" s="1046"/>
      <c r="AO23" s="1046"/>
      <c r="AP23" s="1047"/>
      <c r="AQ23" s="1107" t="s">
        <v>860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968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021">
        <f>H25*AF25</f>
        <v>439090540.56</v>
      </c>
      <c r="B25" s="1022"/>
      <c r="C25" s="1022"/>
      <c r="D25" s="1022"/>
      <c r="E25" s="1022"/>
      <c r="F25" s="1022"/>
      <c r="G25" s="1023"/>
      <c r="H25" s="1051">
        <f>1.806*O25</f>
        <v>15681805.02</v>
      </c>
      <c r="I25" s="1022"/>
      <c r="J25" s="1022"/>
      <c r="K25" s="1022"/>
      <c r="L25" s="1022"/>
      <c r="M25" s="1022"/>
      <c r="N25" s="1023"/>
      <c r="O25" s="1053">
        <v>8683170</v>
      </c>
      <c r="P25" s="1054"/>
      <c r="Q25" s="1054"/>
      <c r="R25" s="1054"/>
      <c r="S25" s="1054"/>
      <c r="T25" s="1054"/>
      <c r="U25" s="1055"/>
      <c r="V25" s="1059" t="s">
        <v>891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>
        <v>28</v>
      </c>
      <c r="AG25" s="1102"/>
      <c r="AH25" s="1103"/>
      <c r="AI25" s="1039" t="s">
        <v>872</v>
      </c>
      <c r="AJ25" s="1040"/>
      <c r="AK25" s="1041"/>
      <c r="AL25" s="1045"/>
      <c r="AM25" s="1046"/>
      <c r="AN25" s="1046"/>
      <c r="AO25" s="1046"/>
      <c r="AP25" s="1047"/>
      <c r="AQ25" s="1107" t="s">
        <v>861</v>
      </c>
      <c r="AR25" s="1108"/>
      <c r="AS25" s="1108"/>
      <c r="AT25" s="1108"/>
      <c r="AU25" s="1108"/>
      <c r="AV25" s="1108"/>
      <c r="AW25" s="1108"/>
      <c r="AX25" s="1108"/>
      <c r="AY25" s="1108"/>
      <c r="AZ25" s="1108"/>
      <c r="BA25" s="1108"/>
      <c r="BB25" s="1108"/>
      <c r="BC25" s="1108"/>
      <c r="BD25" s="1108"/>
      <c r="BE25" s="1108"/>
      <c r="BF25" s="1109"/>
      <c r="BG25" s="1011" t="s">
        <v>969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10"/>
      <c r="AR26" s="1111"/>
      <c r="AS26" s="1111"/>
      <c r="AT26" s="1111"/>
      <c r="AU26" s="1111"/>
      <c r="AV26" s="1111"/>
      <c r="AW26" s="1111"/>
      <c r="AX26" s="1111"/>
      <c r="AY26" s="1111"/>
      <c r="AZ26" s="1111"/>
      <c r="BA26" s="1111"/>
      <c r="BB26" s="1111"/>
      <c r="BC26" s="1111"/>
      <c r="BD26" s="1111"/>
      <c r="BE26" s="1111"/>
      <c r="BF26" s="1112"/>
      <c r="BG26" s="1013"/>
      <c r="BH26" s="1014"/>
    </row>
    <row r="27" spans="1:60" ht="11.65" customHeight="1">
      <c r="A27" s="1021">
        <f>H27*AF27</f>
        <v>1988685027</v>
      </c>
      <c r="B27" s="1022"/>
      <c r="C27" s="1022"/>
      <c r="D27" s="1022"/>
      <c r="E27" s="1022"/>
      <c r="F27" s="1022"/>
      <c r="G27" s="1023"/>
      <c r="H27" s="1051">
        <f>1.806*O27</f>
        <v>22096500.300000001</v>
      </c>
      <c r="I27" s="1022"/>
      <c r="J27" s="1022"/>
      <c r="K27" s="1022"/>
      <c r="L27" s="1022"/>
      <c r="M27" s="1022"/>
      <c r="N27" s="1023"/>
      <c r="O27" s="1053">
        <v>12235050</v>
      </c>
      <c r="P27" s="1054"/>
      <c r="Q27" s="1054"/>
      <c r="R27" s="1054"/>
      <c r="S27" s="1054"/>
      <c r="T27" s="1054"/>
      <c r="U27" s="1055"/>
      <c r="V27" s="1114" t="s">
        <v>892</v>
      </c>
      <c r="W27" s="1115"/>
      <c r="X27" s="1115"/>
      <c r="Y27" s="1115"/>
      <c r="Z27" s="1115"/>
      <c r="AA27" s="1115"/>
      <c r="AB27" s="1115"/>
      <c r="AC27" s="1115"/>
      <c r="AD27" s="1115"/>
      <c r="AE27" s="1116"/>
      <c r="AF27" s="1101">
        <v>90</v>
      </c>
      <c r="AG27" s="1102"/>
      <c r="AH27" s="1103"/>
      <c r="AI27" s="1039" t="s">
        <v>872</v>
      </c>
      <c r="AJ27" s="1040"/>
      <c r="AK27" s="1041"/>
      <c r="AL27" s="1045"/>
      <c r="AM27" s="1046"/>
      <c r="AN27" s="1046"/>
      <c r="AO27" s="1046"/>
      <c r="AP27" s="1047"/>
      <c r="AQ27" s="1107" t="s">
        <v>862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970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117"/>
      <c r="W28" s="1118"/>
      <c r="X28" s="1118"/>
      <c r="Y28" s="1118"/>
      <c r="Z28" s="1118"/>
      <c r="AA28" s="1118"/>
      <c r="AB28" s="1118"/>
      <c r="AC28" s="1118"/>
      <c r="AD28" s="1118"/>
      <c r="AE28" s="1119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736514323.43999994</v>
      </c>
      <c r="B29" s="1022"/>
      <c r="C29" s="1022"/>
      <c r="D29" s="1022"/>
      <c r="E29" s="1022"/>
      <c r="F29" s="1022"/>
      <c r="G29" s="1023"/>
      <c r="H29" s="1051">
        <f>1.806*O29</f>
        <v>19381955.879999999</v>
      </c>
      <c r="I29" s="1022"/>
      <c r="J29" s="1022"/>
      <c r="K29" s="1022"/>
      <c r="L29" s="1022"/>
      <c r="M29" s="1022"/>
      <c r="N29" s="1023"/>
      <c r="O29" s="1053">
        <v>10731980</v>
      </c>
      <c r="P29" s="1054"/>
      <c r="Q29" s="1054"/>
      <c r="R29" s="1054"/>
      <c r="S29" s="1054"/>
      <c r="T29" s="1054"/>
      <c r="U29" s="1055"/>
      <c r="V29" s="1059" t="s">
        <v>893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38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863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971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497697.48</v>
      </c>
      <c r="B31" s="1022"/>
      <c r="C31" s="1022"/>
      <c r="D31" s="1022"/>
      <c r="E31" s="1022"/>
      <c r="F31" s="1022"/>
      <c r="G31" s="1023"/>
      <c r="H31" s="1051">
        <f>1.806*O31</f>
        <v>27649.86</v>
      </c>
      <c r="I31" s="1022"/>
      <c r="J31" s="1022"/>
      <c r="K31" s="1022"/>
      <c r="L31" s="1022"/>
      <c r="M31" s="1022"/>
      <c r="N31" s="1023"/>
      <c r="O31" s="1053">
        <v>15310</v>
      </c>
      <c r="P31" s="1054"/>
      <c r="Q31" s="1054"/>
      <c r="R31" s="1054"/>
      <c r="S31" s="1054"/>
      <c r="T31" s="1054"/>
      <c r="U31" s="1055"/>
      <c r="V31" s="1059" t="s">
        <v>875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01">
        <v>18</v>
      </c>
      <c r="AG31" s="1102"/>
      <c r="AH31" s="1103"/>
      <c r="AI31" s="1039" t="s">
        <v>822</v>
      </c>
      <c r="AJ31" s="1040"/>
      <c r="AK31" s="1041"/>
      <c r="AL31" s="1045"/>
      <c r="AM31" s="1046"/>
      <c r="AN31" s="1046"/>
      <c r="AO31" s="1046"/>
      <c r="AP31" s="1047"/>
      <c r="AQ31" s="1107" t="s">
        <v>865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972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47448676.800000004</v>
      </c>
      <c r="B33" s="1022"/>
      <c r="C33" s="1022"/>
      <c r="D33" s="1022"/>
      <c r="E33" s="1022"/>
      <c r="F33" s="1022"/>
      <c r="G33" s="1023"/>
      <c r="H33" s="1051">
        <f>1.806*O33</f>
        <v>131801.88</v>
      </c>
      <c r="I33" s="1022"/>
      <c r="J33" s="1022"/>
      <c r="K33" s="1022"/>
      <c r="L33" s="1022"/>
      <c r="M33" s="1022"/>
      <c r="N33" s="1023"/>
      <c r="O33" s="1053">
        <v>72980</v>
      </c>
      <c r="P33" s="1054"/>
      <c r="Q33" s="1054"/>
      <c r="R33" s="1054"/>
      <c r="S33" s="1054"/>
      <c r="T33" s="1054"/>
      <c r="U33" s="1055"/>
      <c r="V33" s="1059" t="s">
        <v>876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360</v>
      </c>
      <c r="AG33" s="1102"/>
      <c r="AH33" s="1103"/>
      <c r="AI33" s="1039" t="s">
        <v>873</v>
      </c>
      <c r="AJ33" s="1040"/>
      <c r="AK33" s="1041"/>
      <c r="AL33" s="1045"/>
      <c r="AM33" s="1046"/>
      <c r="AN33" s="1046"/>
      <c r="AO33" s="1046"/>
      <c r="AP33" s="1047"/>
      <c r="AQ33" s="1107" t="s">
        <v>866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973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221411988.00000003</v>
      </c>
      <c r="B35" s="1022"/>
      <c r="C35" s="1022"/>
      <c r="D35" s="1022"/>
      <c r="E35" s="1022"/>
      <c r="F35" s="1022"/>
      <c r="G35" s="1023"/>
      <c r="H35" s="1051">
        <f>1.806*O35</f>
        <v>158151.42000000001</v>
      </c>
      <c r="I35" s="1022"/>
      <c r="J35" s="1022"/>
      <c r="K35" s="1022"/>
      <c r="L35" s="1022"/>
      <c r="M35" s="1022"/>
      <c r="N35" s="1023"/>
      <c r="O35" s="1053">
        <v>87570</v>
      </c>
      <c r="P35" s="1054"/>
      <c r="Q35" s="1054"/>
      <c r="R35" s="1054"/>
      <c r="S35" s="1054"/>
      <c r="T35" s="1054"/>
      <c r="U35" s="1055"/>
      <c r="V35" s="1059" t="s">
        <v>877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1400</v>
      </c>
      <c r="AG35" s="1102"/>
      <c r="AH35" s="1103"/>
      <c r="AI35" s="1039" t="s">
        <v>873</v>
      </c>
      <c r="AJ35" s="1040"/>
      <c r="AK35" s="1041"/>
      <c r="AL35" s="1045"/>
      <c r="AM35" s="1046"/>
      <c r="AN35" s="1046"/>
      <c r="AO35" s="1046"/>
      <c r="AP35" s="1047"/>
      <c r="AQ35" s="1107" t="s">
        <v>867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974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19775700</v>
      </c>
      <c r="B37" s="1022"/>
      <c r="C37" s="1022"/>
      <c r="D37" s="1022"/>
      <c r="E37" s="1022"/>
      <c r="F37" s="1022"/>
      <c r="G37" s="1023"/>
      <c r="H37" s="1051">
        <f>1.806*O37</f>
        <v>19775.7</v>
      </c>
      <c r="I37" s="1022"/>
      <c r="J37" s="1022"/>
      <c r="K37" s="1022"/>
      <c r="L37" s="1022"/>
      <c r="M37" s="1022"/>
      <c r="N37" s="1023"/>
      <c r="O37" s="1053">
        <v>10950</v>
      </c>
      <c r="P37" s="1054"/>
      <c r="Q37" s="1054"/>
      <c r="R37" s="1054"/>
      <c r="S37" s="1054"/>
      <c r="T37" s="1054"/>
      <c r="U37" s="1055"/>
      <c r="V37" s="1059" t="s">
        <v>878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1000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1127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975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189781704.00000003</v>
      </c>
      <c r="B39" s="1022"/>
      <c r="C39" s="1022"/>
      <c r="D39" s="1022"/>
      <c r="E39" s="1022"/>
      <c r="F39" s="1022"/>
      <c r="G39" s="1023"/>
      <c r="H39" s="1051">
        <f>1.806*O39</f>
        <v>158151.42000000001</v>
      </c>
      <c r="I39" s="1022"/>
      <c r="J39" s="1022"/>
      <c r="K39" s="1022"/>
      <c r="L39" s="1022"/>
      <c r="M39" s="1022"/>
      <c r="N39" s="1023"/>
      <c r="O39" s="1053">
        <v>87570</v>
      </c>
      <c r="P39" s="1054"/>
      <c r="Q39" s="1054"/>
      <c r="R39" s="1054"/>
      <c r="S39" s="1054"/>
      <c r="T39" s="1054"/>
      <c r="U39" s="1055"/>
      <c r="V39" s="1059" t="s">
        <v>877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1200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1126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976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19775700</v>
      </c>
      <c r="B41" s="1022"/>
      <c r="C41" s="1022"/>
      <c r="D41" s="1022"/>
      <c r="E41" s="1022"/>
      <c r="F41" s="1022"/>
      <c r="G41" s="1023"/>
      <c r="H41" s="1051">
        <f>1.806*O41</f>
        <v>19775.7</v>
      </c>
      <c r="I41" s="1022"/>
      <c r="J41" s="1022"/>
      <c r="K41" s="1022"/>
      <c r="L41" s="1022"/>
      <c r="M41" s="1022"/>
      <c r="N41" s="1023"/>
      <c r="O41" s="1053">
        <v>10950</v>
      </c>
      <c r="P41" s="1054"/>
      <c r="Q41" s="1054"/>
      <c r="R41" s="1054"/>
      <c r="S41" s="1054"/>
      <c r="T41" s="1054"/>
      <c r="U41" s="1055"/>
      <c r="V41" s="1059" t="s">
        <v>878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1000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868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977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s="379" customFormat="1" ht="11.25" customHeight="1">
      <c r="A43" s="1021">
        <f>H43*AF43</f>
        <v>79167816</v>
      </c>
      <c r="B43" s="1022"/>
      <c r="C43" s="1022"/>
      <c r="D43" s="1022"/>
      <c r="E43" s="1022"/>
      <c r="F43" s="1022"/>
      <c r="G43" s="1023"/>
      <c r="H43" s="1051">
        <f>1.806*O43</f>
        <v>30449.16</v>
      </c>
      <c r="I43" s="1022"/>
      <c r="J43" s="1022"/>
      <c r="K43" s="1022"/>
      <c r="L43" s="1022"/>
      <c r="M43" s="1022"/>
      <c r="N43" s="1023"/>
      <c r="O43" s="1053">
        <v>16860</v>
      </c>
      <c r="P43" s="1054"/>
      <c r="Q43" s="1054"/>
      <c r="R43" s="1054"/>
      <c r="S43" s="1054"/>
      <c r="T43" s="1054"/>
      <c r="U43" s="1055"/>
      <c r="V43" s="1059" t="s">
        <v>879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2600</v>
      </c>
      <c r="AG43" s="1102"/>
      <c r="AH43" s="1103"/>
      <c r="AI43" s="1039" t="s">
        <v>873</v>
      </c>
      <c r="AJ43" s="1040"/>
      <c r="AK43" s="1041"/>
      <c r="AL43" s="1163"/>
      <c r="AM43" s="1164"/>
      <c r="AN43" s="1164"/>
      <c r="AO43" s="1164"/>
      <c r="AP43" s="1165"/>
      <c r="AQ43" s="1107" t="s">
        <v>869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978</v>
      </c>
      <c r="BH43" s="1012"/>
    </row>
    <row r="44" spans="1:60" s="379" customFormat="1" ht="11.2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166"/>
      <c r="AM44" s="1167"/>
      <c r="AN44" s="1167"/>
      <c r="AO44" s="1167"/>
      <c r="AP44" s="1168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25" customHeight="1">
      <c r="A45" s="1021">
        <f>H45*AF45</f>
        <v>7512960</v>
      </c>
      <c r="B45" s="1022"/>
      <c r="C45" s="1022"/>
      <c r="D45" s="1022"/>
      <c r="E45" s="1022"/>
      <c r="F45" s="1022"/>
      <c r="G45" s="1023"/>
      <c r="H45" s="1051">
        <f>1.806*O45</f>
        <v>3756.48</v>
      </c>
      <c r="I45" s="1022"/>
      <c r="J45" s="1022"/>
      <c r="K45" s="1022"/>
      <c r="L45" s="1022"/>
      <c r="M45" s="1022"/>
      <c r="N45" s="1023"/>
      <c r="O45" s="1053">
        <v>2080</v>
      </c>
      <c r="P45" s="1054"/>
      <c r="Q45" s="1054"/>
      <c r="R45" s="1054"/>
      <c r="S45" s="1054"/>
      <c r="T45" s="1054"/>
      <c r="U45" s="1055"/>
      <c r="V45" s="1059" t="s">
        <v>880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2000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870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979</v>
      </c>
      <c r="BH45" s="1012"/>
    </row>
    <row r="46" spans="1:60" ht="11.2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133777644.00000001</v>
      </c>
      <c r="B47" s="1022"/>
      <c r="C47" s="1022"/>
      <c r="D47" s="1022"/>
      <c r="E47" s="1022"/>
      <c r="F47" s="1022"/>
      <c r="G47" s="1023"/>
      <c r="H47" s="1051">
        <f>1.806*O47</f>
        <v>95555.46</v>
      </c>
      <c r="I47" s="1022"/>
      <c r="J47" s="1022"/>
      <c r="K47" s="1022"/>
      <c r="L47" s="1022"/>
      <c r="M47" s="1022"/>
      <c r="N47" s="1023"/>
      <c r="O47" s="1053">
        <v>52910</v>
      </c>
      <c r="P47" s="1054"/>
      <c r="Q47" s="1054"/>
      <c r="R47" s="1054"/>
      <c r="S47" s="1054"/>
      <c r="T47" s="1054"/>
      <c r="U47" s="1055"/>
      <c r="V47" s="1059" t="s">
        <v>881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1400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871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980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34512660</v>
      </c>
      <c r="B49" s="1022"/>
      <c r="C49" s="1022"/>
      <c r="D49" s="1022"/>
      <c r="E49" s="1022"/>
      <c r="F49" s="1022"/>
      <c r="G49" s="1023"/>
      <c r="H49" s="1051">
        <f>1.806*O49</f>
        <v>24651.9</v>
      </c>
      <c r="I49" s="1022"/>
      <c r="J49" s="1022"/>
      <c r="K49" s="1022"/>
      <c r="L49" s="1022"/>
      <c r="M49" s="1022"/>
      <c r="N49" s="1023"/>
      <c r="O49" s="1053">
        <v>13650</v>
      </c>
      <c r="P49" s="1054"/>
      <c r="Q49" s="1054"/>
      <c r="R49" s="1054"/>
      <c r="S49" s="1054"/>
      <c r="T49" s="1054"/>
      <c r="U49" s="1055"/>
      <c r="V49" s="1059" t="s">
        <v>900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1400</v>
      </c>
      <c r="AG49" s="1102"/>
      <c r="AH49" s="1103"/>
      <c r="AI49" s="1039" t="s">
        <v>873</v>
      </c>
      <c r="AJ49" s="1040"/>
      <c r="AK49" s="1041"/>
      <c r="AL49" s="1045"/>
      <c r="AM49" s="1046"/>
      <c r="AN49" s="1046"/>
      <c r="AO49" s="1046"/>
      <c r="AP49" s="1047"/>
      <c r="AQ49" s="1107" t="s">
        <v>896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981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L49:AP50"/>
    <mergeCell ref="AQ49:BF50"/>
    <mergeCell ref="BG49:BH50"/>
    <mergeCell ref="AL45:AP46"/>
    <mergeCell ref="AQ45:BF46"/>
    <mergeCell ref="BG45:BH46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5:G46"/>
    <mergeCell ref="H45:N46"/>
    <mergeCell ref="O45:U46"/>
    <mergeCell ref="V45:AE46"/>
    <mergeCell ref="AF45:AH46"/>
    <mergeCell ref="AI45:AK46"/>
    <mergeCell ref="A49:G50"/>
    <mergeCell ref="H49:N50"/>
    <mergeCell ref="O49:U50"/>
    <mergeCell ref="V49:AE50"/>
    <mergeCell ref="AF49:AH50"/>
    <mergeCell ref="AI49:AK50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41:G42"/>
    <mergeCell ref="H41:N42"/>
    <mergeCell ref="O41:U42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25:AP26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25:G26"/>
    <mergeCell ref="H25:N26"/>
    <mergeCell ref="O25:U26"/>
    <mergeCell ref="V25:AE26"/>
    <mergeCell ref="AF25:AH26"/>
    <mergeCell ref="AI25:AK26"/>
    <mergeCell ref="AQ27:BF28"/>
    <mergeCell ref="BG27:BH28"/>
    <mergeCell ref="A10:M11"/>
    <mergeCell ref="AQ16:BF18"/>
    <mergeCell ref="BG16:BH18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V41:AE42"/>
    <mergeCell ref="AF41:AH42"/>
    <mergeCell ref="AI41:AK42"/>
    <mergeCell ref="AL41:AP42"/>
    <mergeCell ref="AQ41:BF42"/>
    <mergeCell ref="BG41:BH42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2" tint="-0.499984740745262"/>
  </sheetPr>
  <dimension ref="A1:BH51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541800000</v>
      </c>
      <c r="B19" s="1022"/>
      <c r="C19" s="1022"/>
      <c r="D19" s="1022"/>
      <c r="E19" s="1022"/>
      <c r="F19" s="1022"/>
      <c r="G19" s="1023"/>
      <c r="H19" s="1051">
        <f>1.806*O19</f>
        <v>451500</v>
      </c>
      <c r="I19" s="1022"/>
      <c r="J19" s="1022"/>
      <c r="K19" s="1022"/>
      <c r="L19" s="1022"/>
      <c r="M19" s="1022"/>
      <c r="N19" s="1023"/>
      <c r="O19" s="1053">
        <v>250000</v>
      </c>
      <c r="P19" s="1054"/>
      <c r="Q19" s="1054"/>
      <c r="R19" s="1054"/>
      <c r="S19" s="1054"/>
      <c r="T19" s="1054"/>
      <c r="U19" s="1055"/>
      <c r="V19" s="1059" t="s">
        <v>898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1200</v>
      </c>
      <c r="AG19" s="1102"/>
      <c r="AH19" s="1103"/>
      <c r="AI19" s="1039" t="s">
        <v>873</v>
      </c>
      <c r="AJ19" s="1040"/>
      <c r="AK19" s="1041"/>
      <c r="AL19" s="1045"/>
      <c r="AM19" s="1046"/>
      <c r="AN19" s="1046"/>
      <c r="AO19" s="1046"/>
      <c r="AP19" s="1047"/>
      <c r="AQ19" s="1107" t="s">
        <v>1124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982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21">
        <f>H21*AF21</f>
        <v>109332494.88</v>
      </c>
      <c r="B21" s="1022"/>
      <c r="C21" s="1022"/>
      <c r="D21" s="1022"/>
      <c r="E21" s="1022"/>
      <c r="F21" s="1022"/>
      <c r="G21" s="1023"/>
      <c r="H21" s="1051">
        <f>1.806*O21</f>
        <v>30954.84</v>
      </c>
      <c r="I21" s="1022"/>
      <c r="J21" s="1022"/>
      <c r="K21" s="1022"/>
      <c r="L21" s="1022"/>
      <c r="M21" s="1022"/>
      <c r="N21" s="1023"/>
      <c r="O21" s="1053">
        <v>17140</v>
      </c>
      <c r="P21" s="1054"/>
      <c r="Q21" s="1054"/>
      <c r="R21" s="1054"/>
      <c r="S21" s="1054"/>
      <c r="T21" s="1054"/>
      <c r="U21" s="1055"/>
      <c r="V21" s="1059" t="s">
        <v>901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01">
        <v>3532</v>
      </c>
      <c r="AG21" s="1102"/>
      <c r="AH21" s="1103"/>
      <c r="AI21" s="1039" t="s">
        <v>897</v>
      </c>
      <c r="AJ21" s="1040"/>
      <c r="AK21" s="1041"/>
      <c r="AL21" s="1045"/>
      <c r="AM21" s="1046"/>
      <c r="AN21" s="1046"/>
      <c r="AO21" s="1046"/>
      <c r="AP21" s="1047"/>
      <c r="AQ21" s="1107" t="s">
        <v>884</v>
      </c>
      <c r="AR21" s="1108"/>
      <c r="AS21" s="1108"/>
      <c r="AT21" s="1108"/>
      <c r="AU21" s="1108"/>
      <c r="AV21" s="1108"/>
      <c r="AW21" s="1108"/>
      <c r="AX21" s="1108"/>
      <c r="AY21" s="1108"/>
      <c r="AZ21" s="1108"/>
      <c r="BA21" s="1108"/>
      <c r="BB21" s="1108"/>
      <c r="BC21" s="1108"/>
      <c r="BD21" s="1108"/>
      <c r="BE21" s="1108"/>
      <c r="BF21" s="1109"/>
      <c r="BG21" s="1011" t="s">
        <v>983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04"/>
      <c r="AG22" s="1105"/>
      <c r="AH22" s="1106"/>
      <c r="AI22" s="1042"/>
      <c r="AJ22" s="1043"/>
      <c r="AK22" s="1044"/>
      <c r="AL22" s="1048"/>
      <c r="AM22" s="1049"/>
      <c r="AN22" s="1049"/>
      <c r="AO22" s="1049"/>
      <c r="AP22" s="1050"/>
      <c r="AQ22" s="1110"/>
      <c r="AR22" s="1111"/>
      <c r="AS22" s="1111"/>
      <c r="AT22" s="1111"/>
      <c r="AU22" s="1111"/>
      <c r="AV22" s="1111"/>
      <c r="AW22" s="1111"/>
      <c r="AX22" s="1111"/>
      <c r="AY22" s="1111"/>
      <c r="AZ22" s="1111"/>
      <c r="BA22" s="1111"/>
      <c r="BB22" s="1111"/>
      <c r="BC22" s="1111"/>
      <c r="BD22" s="1111"/>
      <c r="BE22" s="1111"/>
      <c r="BF22" s="1112"/>
      <c r="BG22" s="1013"/>
      <c r="BH22" s="1014"/>
    </row>
    <row r="23" spans="1:60" ht="11.65" customHeight="1">
      <c r="A23" s="1021">
        <f>H23*AF23</f>
        <v>15874740</v>
      </c>
      <c r="B23" s="1022"/>
      <c r="C23" s="1022"/>
      <c r="D23" s="1022"/>
      <c r="E23" s="1022"/>
      <c r="F23" s="1022"/>
      <c r="G23" s="1023"/>
      <c r="H23" s="1051">
        <f>1.806*O23</f>
        <v>5291.58</v>
      </c>
      <c r="I23" s="1022"/>
      <c r="J23" s="1022"/>
      <c r="K23" s="1022"/>
      <c r="L23" s="1022"/>
      <c r="M23" s="1022"/>
      <c r="N23" s="1023"/>
      <c r="O23" s="1053">
        <v>2930</v>
      </c>
      <c r="P23" s="1054"/>
      <c r="Q23" s="1054"/>
      <c r="R23" s="1054"/>
      <c r="S23" s="1054"/>
      <c r="T23" s="1054"/>
      <c r="U23" s="1055"/>
      <c r="V23" s="1059" t="s">
        <v>899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01">
        <v>3000</v>
      </c>
      <c r="AG23" s="1102"/>
      <c r="AH23" s="1103"/>
      <c r="AI23" s="1039" t="s">
        <v>886</v>
      </c>
      <c r="AJ23" s="1040"/>
      <c r="AK23" s="1041"/>
      <c r="AL23" s="1045"/>
      <c r="AM23" s="1046"/>
      <c r="AN23" s="1046"/>
      <c r="AO23" s="1046"/>
      <c r="AP23" s="1047"/>
      <c r="AQ23" s="1107" t="s">
        <v>885</v>
      </c>
      <c r="AR23" s="1108"/>
      <c r="AS23" s="1108"/>
      <c r="AT23" s="1108"/>
      <c r="AU23" s="1108"/>
      <c r="AV23" s="1108"/>
      <c r="AW23" s="1108"/>
      <c r="AX23" s="1108"/>
      <c r="AY23" s="1108"/>
      <c r="AZ23" s="1108"/>
      <c r="BA23" s="1108"/>
      <c r="BB23" s="1108"/>
      <c r="BC23" s="1108"/>
      <c r="BD23" s="1108"/>
      <c r="BE23" s="1108"/>
      <c r="BF23" s="1109"/>
      <c r="BG23" s="1011" t="s">
        <v>984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04"/>
      <c r="AG24" s="1105"/>
      <c r="AH24" s="1106"/>
      <c r="AI24" s="1042"/>
      <c r="AJ24" s="1043"/>
      <c r="AK24" s="1044"/>
      <c r="AL24" s="1048"/>
      <c r="AM24" s="1049"/>
      <c r="AN24" s="1049"/>
      <c r="AO24" s="1049"/>
      <c r="AP24" s="1050"/>
      <c r="AQ24" s="1110"/>
      <c r="AR24" s="1111"/>
      <c r="AS24" s="1111"/>
      <c r="AT24" s="1111"/>
      <c r="AU24" s="1111"/>
      <c r="AV24" s="1111"/>
      <c r="AW24" s="1111"/>
      <c r="AX24" s="1111"/>
      <c r="AY24" s="1111"/>
      <c r="AZ24" s="1111"/>
      <c r="BA24" s="1111"/>
      <c r="BB24" s="1111"/>
      <c r="BC24" s="1111"/>
      <c r="BD24" s="1111"/>
      <c r="BE24" s="1111"/>
      <c r="BF24" s="1112"/>
      <c r="BG24" s="1013"/>
      <c r="BH24" s="1014"/>
    </row>
    <row r="25" spans="1:60" ht="11.65" customHeight="1">
      <c r="A25" s="1122">
        <f>SUM(A27:G40)+SUM('INS-TANK-C (4)'!A19:G20)</f>
        <v>26324714.724000003</v>
      </c>
      <c r="B25" s="1123"/>
      <c r="C25" s="1123"/>
      <c r="D25" s="1123"/>
      <c r="E25" s="1123"/>
      <c r="F25" s="1123"/>
      <c r="G25" s="1124"/>
      <c r="H25" s="1128"/>
      <c r="I25" s="1129"/>
      <c r="J25" s="1129"/>
      <c r="K25" s="1129"/>
      <c r="L25" s="1129"/>
      <c r="M25" s="1129"/>
      <c r="N25" s="1130"/>
      <c r="O25" s="1053"/>
      <c r="P25" s="1054"/>
      <c r="Q25" s="1054"/>
      <c r="R25" s="1054"/>
      <c r="S25" s="1054"/>
      <c r="T25" s="1054"/>
      <c r="U25" s="1055"/>
      <c r="V25" s="1059"/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101"/>
      <c r="AG25" s="1102"/>
      <c r="AH25" s="1103"/>
      <c r="AI25" s="1039"/>
      <c r="AJ25" s="1040"/>
      <c r="AK25" s="1041"/>
      <c r="AL25" s="1045" t="s">
        <v>796</v>
      </c>
      <c r="AM25" s="1046"/>
      <c r="AN25" s="1046"/>
      <c r="AO25" s="1046"/>
      <c r="AP25" s="1047"/>
      <c r="AQ25" s="1134" t="s">
        <v>948</v>
      </c>
      <c r="AR25" s="1135"/>
      <c r="AS25" s="1135"/>
      <c r="AT25" s="1135"/>
      <c r="AU25" s="1135"/>
      <c r="AV25" s="1135"/>
      <c r="AW25" s="1135"/>
      <c r="AX25" s="1135"/>
      <c r="AY25" s="1135"/>
      <c r="AZ25" s="1135"/>
      <c r="BA25" s="1135"/>
      <c r="BB25" s="1135"/>
      <c r="BC25" s="1135"/>
      <c r="BD25" s="1135"/>
      <c r="BE25" s="1135"/>
      <c r="BF25" s="1136"/>
      <c r="BG25" s="1140">
        <v>3.3</v>
      </c>
      <c r="BH25" s="1141"/>
    </row>
    <row r="26" spans="1:60" ht="11.65" customHeight="1">
      <c r="A26" s="1125"/>
      <c r="B26" s="1126"/>
      <c r="C26" s="1126"/>
      <c r="D26" s="1126"/>
      <c r="E26" s="1126"/>
      <c r="F26" s="1126"/>
      <c r="G26" s="1127"/>
      <c r="H26" s="1131"/>
      <c r="I26" s="1132"/>
      <c r="J26" s="1132"/>
      <c r="K26" s="1132"/>
      <c r="L26" s="1132"/>
      <c r="M26" s="1132"/>
      <c r="N26" s="1133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104"/>
      <c r="AG26" s="1105"/>
      <c r="AH26" s="1106"/>
      <c r="AI26" s="1042"/>
      <c r="AJ26" s="1043"/>
      <c r="AK26" s="1044"/>
      <c r="AL26" s="1048"/>
      <c r="AM26" s="1049"/>
      <c r="AN26" s="1049"/>
      <c r="AO26" s="1049"/>
      <c r="AP26" s="1050"/>
      <c r="AQ26" s="1137"/>
      <c r="AR26" s="1138"/>
      <c r="AS26" s="1138"/>
      <c r="AT26" s="1138"/>
      <c r="AU26" s="1138"/>
      <c r="AV26" s="1138"/>
      <c r="AW26" s="1138"/>
      <c r="AX26" s="1138"/>
      <c r="AY26" s="1138"/>
      <c r="AZ26" s="1138"/>
      <c r="BA26" s="1138"/>
      <c r="BB26" s="1138"/>
      <c r="BC26" s="1138"/>
      <c r="BD26" s="1138"/>
      <c r="BE26" s="1138"/>
      <c r="BF26" s="1139"/>
      <c r="BG26" s="1142"/>
      <c r="BH26" s="1143"/>
    </row>
    <row r="27" spans="1:60" ht="11.65" customHeight="1">
      <c r="A27" s="1021">
        <f>H27*AF27</f>
        <v>703635.66</v>
      </c>
      <c r="B27" s="1022"/>
      <c r="C27" s="1022"/>
      <c r="D27" s="1022"/>
      <c r="E27" s="1022"/>
      <c r="F27" s="1022"/>
      <c r="G27" s="1023"/>
      <c r="H27" s="1051">
        <f>1.806*O27</f>
        <v>469090.44</v>
      </c>
      <c r="I27" s="1022"/>
      <c r="J27" s="1022"/>
      <c r="K27" s="1022"/>
      <c r="L27" s="1022"/>
      <c r="M27" s="1022"/>
      <c r="N27" s="1023"/>
      <c r="O27" s="1053">
        <v>259740</v>
      </c>
      <c r="P27" s="1054"/>
      <c r="Q27" s="1054"/>
      <c r="R27" s="1054"/>
      <c r="S27" s="1054"/>
      <c r="T27" s="1054"/>
      <c r="U27" s="1055"/>
      <c r="V27" s="1059" t="s">
        <v>890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101">
        <v>1.5</v>
      </c>
      <c r="AG27" s="1102"/>
      <c r="AH27" s="1103"/>
      <c r="AI27" s="1039" t="s">
        <v>872</v>
      </c>
      <c r="AJ27" s="1040"/>
      <c r="AK27" s="1041"/>
      <c r="AL27" s="1045"/>
      <c r="AM27" s="1046"/>
      <c r="AN27" s="1046"/>
      <c r="AO27" s="1046"/>
      <c r="AP27" s="1047"/>
      <c r="AQ27" s="1107" t="s">
        <v>860</v>
      </c>
      <c r="AR27" s="1108"/>
      <c r="AS27" s="1108"/>
      <c r="AT27" s="1108"/>
      <c r="AU27" s="1108"/>
      <c r="AV27" s="1108"/>
      <c r="AW27" s="1108"/>
      <c r="AX27" s="1108"/>
      <c r="AY27" s="1108"/>
      <c r="AZ27" s="1108"/>
      <c r="BA27" s="1108"/>
      <c r="BB27" s="1108"/>
      <c r="BC27" s="1108"/>
      <c r="BD27" s="1108"/>
      <c r="BE27" s="1108"/>
      <c r="BF27" s="1109"/>
      <c r="BG27" s="1011" t="s">
        <v>986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104"/>
      <c r="AG28" s="1105"/>
      <c r="AH28" s="1106"/>
      <c r="AI28" s="1042"/>
      <c r="AJ28" s="1043"/>
      <c r="AK28" s="1044"/>
      <c r="AL28" s="1048"/>
      <c r="AM28" s="1049"/>
      <c r="AN28" s="1049"/>
      <c r="AO28" s="1049"/>
      <c r="AP28" s="1050"/>
      <c r="AQ28" s="1110"/>
      <c r="AR28" s="1111"/>
      <c r="AS28" s="1111"/>
      <c r="AT28" s="1111"/>
      <c r="AU28" s="1111"/>
      <c r="AV28" s="1111"/>
      <c r="AW28" s="1111"/>
      <c r="AX28" s="1111"/>
      <c r="AY28" s="1111"/>
      <c r="AZ28" s="1111"/>
      <c r="BA28" s="1111"/>
      <c r="BB28" s="1111"/>
      <c r="BC28" s="1111"/>
      <c r="BD28" s="1111"/>
      <c r="BE28" s="1111"/>
      <c r="BF28" s="1112"/>
      <c r="BG28" s="1013"/>
      <c r="BH28" s="1014"/>
    </row>
    <row r="29" spans="1:60" ht="11.65" customHeight="1">
      <c r="A29" s="1021">
        <f>H29*AF29</f>
        <v>3136361.0040000002</v>
      </c>
      <c r="B29" s="1022"/>
      <c r="C29" s="1022"/>
      <c r="D29" s="1022"/>
      <c r="E29" s="1022"/>
      <c r="F29" s="1022"/>
      <c r="G29" s="1023"/>
      <c r="H29" s="1051">
        <f>1.806*O29</f>
        <v>15681805.02</v>
      </c>
      <c r="I29" s="1022"/>
      <c r="J29" s="1022"/>
      <c r="K29" s="1022"/>
      <c r="L29" s="1022"/>
      <c r="M29" s="1022"/>
      <c r="N29" s="1023"/>
      <c r="O29" s="1053">
        <v>8683170</v>
      </c>
      <c r="P29" s="1054"/>
      <c r="Q29" s="1054"/>
      <c r="R29" s="1054"/>
      <c r="S29" s="1054"/>
      <c r="T29" s="1054"/>
      <c r="U29" s="1055"/>
      <c r="V29" s="1059" t="s">
        <v>891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101">
        <v>0.2</v>
      </c>
      <c r="AG29" s="1102"/>
      <c r="AH29" s="1103"/>
      <c r="AI29" s="1039" t="s">
        <v>872</v>
      </c>
      <c r="AJ29" s="1040"/>
      <c r="AK29" s="1041"/>
      <c r="AL29" s="1045"/>
      <c r="AM29" s="1046"/>
      <c r="AN29" s="1046"/>
      <c r="AO29" s="1046"/>
      <c r="AP29" s="1047"/>
      <c r="AQ29" s="1107" t="s">
        <v>861</v>
      </c>
      <c r="AR29" s="1108"/>
      <c r="AS29" s="1108"/>
      <c r="AT29" s="1108"/>
      <c r="AU29" s="1108"/>
      <c r="AV29" s="1108"/>
      <c r="AW29" s="1108"/>
      <c r="AX29" s="1108"/>
      <c r="AY29" s="1108"/>
      <c r="AZ29" s="1108"/>
      <c r="BA29" s="1108"/>
      <c r="BB29" s="1108"/>
      <c r="BC29" s="1108"/>
      <c r="BD29" s="1108"/>
      <c r="BE29" s="1108"/>
      <c r="BF29" s="1109"/>
      <c r="BG29" s="1011" t="s">
        <v>987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104"/>
      <c r="AG30" s="1105"/>
      <c r="AH30" s="1106"/>
      <c r="AI30" s="1042"/>
      <c r="AJ30" s="1043"/>
      <c r="AK30" s="1044"/>
      <c r="AL30" s="1048"/>
      <c r="AM30" s="1049"/>
      <c r="AN30" s="1049"/>
      <c r="AO30" s="1049"/>
      <c r="AP30" s="1050"/>
      <c r="AQ30" s="1110"/>
      <c r="AR30" s="1111"/>
      <c r="AS30" s="1111"/>
      <c r="AT30" s="1111"/>
      <c r="AU30" s="1111"/>
      <c r="AV30" s="1111"/>
      <c r="AW30" s="1111"/>
      <c r="AX30" s="1111"/>
      <c r="AY30" s="1111"/>
      <c r="AZ30" s="1111"/>
      <c r="BA30" s="1111"/>
      <c r="BB30" s="1111"/>
      <c r="BC30" s="1111"/>
      <c r="BD30" s="1111"/>
      <c r="BE30" s="1111"/>
      <c r="BF30" s="1112"/>
      <c r="BG30" s="1013"/>
      <c r="BH30" s="1014"/>
    </row>
    <row r="31" spans="1:60" ht="11.65" customHeight="1">
      <c r="A31" s="1021">
        <f>H31*AF31</f>
        <v>11048250.15</v>
      </c>
      <c r="B31" s="1022"/>
      <c r="C31" s="1022"/>
      <c r="D31" s="1022"/>
      <c r="E31" s="1022"/>
      <c r="F31" s="1022"/>
      <c r="G31" s="1023"/>
      <c r="H31" s="1051">
        <f>1.806*O31</f>
        <v>22096500.300000001</v>
      </c>
      <c r="I31" s="1022"/>
      <c r="J31" s="1022"/>
      <c r="K31" s="1022"/>
      <c r="L31" s="1022"/>
      <c r="M31" s="1022"/>
      <c r="N31" s="1023"/>
      <c r="O31" s="1053">
        <v>12235050</v>
      </c>
      <c r="P31" s="1054"/>
      <c r="Q31" s="1054"/>
      <c r="R31" s="1054"/>
      <c r="S31" s="1054"/>
      <c r="T31" s="1054"/>
      <c r="U31" s="1055"/>
      <c r="V31" s="1114" t="s">
        <v>892</v>
      </c>
      <c r="W31" s="1115"/>
      <c r="X31" s="1115"/>
      <c r="Y31" s="1115"/>
      <c r="Z31" s="1115"/>
      <c r="AA31" s="1115"/>
      <c r="AB31" s="1115"/>
      <c r="AC31" s="1115"/>
      <c r="AD31" s="1115"/>
      <c r="AE31" s="1116"/>
      <c r="AF31" s="1101">
        <v>0.5</v>
      </c>
      <c r="AG31" s="1102"/>
      <c r="AH31" s="1103"/>
      <c r="AI31" s="1039" t="s">
        <v>872</v>
      </c>
      <c r="AJ31" s="1040"/>
      <c r="AK31" s="1041"/>
      <c r="AL31" s="1045"/>
      <c r="AM31" s="1046"/>
      <c r="AN31" s="1046"/>
      <c r="AO31" s="1046"/>
      <c r="AP31" s="1047"/>
      <c r="AQ31" s="1107" t="s">
        <v>862</v>
      </c>
      <c r="AR31" s="1108"/>
      <c r="AS31" s="1108"/>
      <c r="AT31" s="1108"/>
      <c r="AU31" s="1108"/>
      <c r="AV31" s="1108"/>
      <c r="AW31" s="1108"/>
      <c r="AX31" s="1108"/>
      <c r="AY31" s="1108"/>
      <c r="AZ31" s="1108"/>
      <c r="BA31" s="1108"/>
      <c r="BB31" s="1108"/>
      <c r="BC31" s="1108"/>
      <c r="BD31" s="1108"/>
      <c r="BE31" s="1108"/>
      <c r="BF31" s="1109"/>
      <c r="BG31" s="1011" t="s">
        <v>988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117"/>
      <c r="W32" s="1118"/>
      <c r="X32" s="1118"/>
      <c r="Y32" s="1118"/>
      <c r="Z32" s="1118"/>
      <c r="AA32" s="1118"/>
      <c r="AB32" s="1118"/>
      <c r="AC32" s="1118"/>
      <c r="AD32" s="1118"/>
      <c r="AE32" s="1119"/>
      <c r="AF32" s="1104"/>
      <c r="AG32" s="1105"/>
      <c r="AH32" s="1106"/>
      <c r="AI32" s="1042"/>
      <c r="AJ32" s="1043"/>
      <c r="AK32" s="1044"/>
      <c r="AL32" s="1048"/>
      <c r="AM32" s="1049"/>
      <c r="AN32" s="1049"/>
      <c r="AO32" s="1049"/>
      <c r="AP32" s="1050"/>
      <c r="AQ32" s="1110"/>
      <c r="AR32" s="1111"/>
      <c r="AS32" s="1111"/>
      <c r="AT32" s="1111"/>
      <c r="AU32" s="1111"/>
      <c r="AV32" s="1111"/>
      <c r="AW32" s="1111"/>
      <c r="AX32" s="1111"/>
      <c r="AY32" s="1111"/>
      <c r="AZ32" s="1111"/>
      <c r="BA32" s="1111"/>
      <c r="BB32" s="1111"/>
      <c r="BC32" s="1111"/>
      <c r="BD32" s="1111"/>
      <c r="BE32" s="1111"/>
      <c r="BF32" s="1112"/>
      <c r="BG32" s="1013"/>
      <c r="BH32" s="1014"/>
    </row>
    <row r="33" spans="1:60" ht="11.65" customHeight="1">
      <c r="A33" s="1021">
        <f>H33*AF33</f>
        <v>4845488.97</v>
      </c>
      <c r="B33" s="1022"/>
      <c r="C33" s="1022"/>
      <c r="D33" s="1022"/>
      <c r="E33" s="1022"/>
      <c r="F33" s="1022"/>
      <c r="G33" s="1023"/>
      <c r="H33" s="1051">
        <f>1.806*O33</f>
        <v>19381955.879999999</v>
      </c>
      <c r="I33" s="1022"/>
      <c r="J33" s="1022"/>
      <c r="K33" s="1022"/>
      <c r="L33" s="1022"/>
      <c r="M33" s="1022"/>
      <c r="N33" s="1023"/>
      <c r="O33" s="1053">
        <v>10731980</v>
      </c>
      <c r="P33" s="1054"/>
      <c r="Q33" s="1054"/>
      <c r="R33" s="1054"/>
      <c r="S33" s="1054"/>
      <c r="T33" s="1054"/>
      <c r="U33" s="1055"/>
      <c r="V33" s="1059" t="s">
        <v>893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101">
        <v>0.25</v>
      </c>
      <c r="AG33" s="1102"/>
      <c r="AH33" s="1103"/>
      <c r="AI33" s="1039" t="s">
        <v>872</v>
      </c>
      <c r="AJ33" s="1040"/>
      <c r="AK33" s="1041"/>
      <c r="AL33" s="1045"/>
      <c r="AM33" s="1046"/>
      <c r="AN33" s="1046"/>
      <c r="AO33" s="1046"/>
      <c r="AP33" s="1047"/>
      <c r="AQ33" s="1107" t="s">
        <v>863</v>
      </c>
      <c r="AR33" s="1108"/>
      <c r="AS33" s="1108"/>
      <c r="AT33" s="1108"/>
      <c r="AU33" s="1108"/>
      <c r="AV33" s="1108"/>
      <c r="AW33" s="1108"/>
      <c r="AX33" s="1108"/>
      <c r="AY33" s="1108"/>
      <c r="AZ33" s="1108"/>
      <c r="BA33" s="1108"/>
      <c r="BB33" s="1108"/>
      <c r="BC33" s="1108"/>
      <c r="BD33" s="1108"/>
      <c r="BE33" s="1108"/>
      <c r="BF33" s="1109"/>
      <c r="BG33" s="1011" t="s">
        <v>989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104"/>
      <c r="AG34" s="1105"/>
      <c r="AH34" s="1106"/>
      <c r="AI34" s="1042"/>
      <c r="AJ34" s="1043"/>
      <c r="AK34" s="1044"/>
      <c r="AL34" s="1048"/>
      <c r="AM34" s="1049"/>
      <c r="AN34" s="1049"/>
      <c r="AO34" s="1049"/>
      <c r="AP34" s="1050"/>
      <c r="AQ34" s="1110"/>
      <c r="AR34" s="1111"/>
      <c r="AS34" s="1111"/>
      <c r="AT34" s="1111"/>
      <c r="AU34" s="1111"/>
      <c r="AV34" s="1111"/>
      <c r="AW34" s="1111"/>
      <c r="AX34" s="1111"/>
      <c r="AY34" s="1111"/>
      <c r="AZ34" s="1111"/>
      <c r="BA34" s="1111"/>
      <c r="BB34" s="1111"/>
      <c r="BC34" s="1111"/>
      <c r="BD34" s="1111"/>
      <c r="BE34" s="1111"/>
      <c r="BF34" s="1112"/>
      <c r="BG34" s="1013"/>
      <c r="BH34" s="1014"/>
    </row>
    <row r="35" spans="1:60" ht="11.65" customHeight="1">
      <c r="A35" s="1021">
        <f>H35*AF35</f>
        <v>2764986</v>
      </c>
      <c r="B35" s="1022"/>
      <c r="C35" s="1022"/>
      <c r="D35" s="1022"/>
      <c r="E35" s="1022"/>
      <c r="F35" s="1022"/>
      <c r="G35" s="1023"/>
      <c r="H35" s="1051">
        <f>1.806*O35</f>
        <v>27649.86</v>
      </c>
      <c r="I35" s="1022"/>
      <c r="J35" s="1022"/>
      <c r="K35" s="1022"/>
      <c r="L35" s="1022"/>
      <c r="M35" s="1022"/>
      <c r="N35" s="1023"/>
      <c r="O35" s="1053">
        <v>15310</v>
      </c>
      <c r="P35" s="1054"/>
      <c r="Q35" s="1054"/>
      <c r="R35" s="1054"/>
      <c r="S35" s="1054"/>
      <c r="T35" s="1054"/>
      <c r="U35" s="1055"/>
      <c r="V35" s="1059" t="s">
        <v>875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101">
        <v>100</v>
      </c>
      <c r="AG35" s="1102"/>
      <c r="AH35" s="1103"/>
      <c r="AI35" s="1039" t="s">
        <v>822</v>
      </c>
      <c r="AJ35" s="1040"/>
      <c r="AK35" s="1041"/>
      <c r="AL35" s="1045"/>
      <c r="AM35" s="1046"/>
      <c r="AN35" s="1046"/>
      <c r="AO35" s="1046"/>
      <c r="AP35" s="1047"/>
      <c r="AQ35" s="1107" t="s">
        <v>865</v>
      </c>
      <c r="AR35" s="1108"/>
      <c r="AS35" s="1108"/>
      <c r="AT35" s="1108"/>
      <c r="AU35" s="1108"/>
      <c r="AV35" s="1108"/>
      <c r="AW35" s="1108"/>
      <c r="AX35" s="1108"/>
      <c r="AY35" s="1108"/>
      <c r="AZ35" s="1108"/>
      <c r="BA35" s="1108"/>
      <c r="BB35" s="1108"/>
      <c r="BC35" s="1108"/>
      <c r="BD35" s="1108"/>
      <c r="BE35" s="1108"/>
      <c r="BF35" s="1109"/>
      <c r="BG35" s="1011" t="s">
        <v>990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104"/>
      <c r="AG36" s="1105"/>
      <c r="AH36" s="1106"/>
      <c r="AI36" s="1042"/>
      <c r="AJ36" s="1043"/>
      <c r="AK36" s="1044"/>
      <c r="AL36" s="1048"/>
      <c r="AM36" s="1049"/>
      <c r="AN36" s="1049"/>
      <c r="AO36" s="1049"/>
      <c r="AP36" s="1050"/>
      <c r="AQ36" s="1110"/>
      <c r="AR36" s="1111"/>
      <c r="AS36" s="1111"/>
      <c r="AT36" s="1111"/>
      <c r="AU36" s="1111"/>
      <c r="AV36" s="1111"/>
      <c r="AW36" s="1111"/>
      <c r="AX36" s="1111"/>
      <c r="AY36" s="1111"/>
      <c r="AZ36" s="1111"/>
      <c r="BA36" s="1111"/>
      <c r="BB36" s="1111"/>
      <c r="BC36" s="1111"/>
      <c r="BD36" s="1111"/>
      <c r="BE36" s="1111"/>
      <c r="BF36" s="1112"/>
      <c r="BG36" s="1013"/>
      <c r="BH36" s="1014"/>
    </row>
    <row r="37" spans="1:60" ht="11.65" customHeight="1">
      <c r="A37" s="1021">
        <f>H37*AF37</f>
        <v>395405.64</v>
      </c>
      <c r="B37" s="1022"/>
      <c r="C37" s="1022"/>
      <c r="D37" s="1022"/>
      <c r="E37" s="1022"/>
      <c r="F37" s="1022"/>
      <c r="G37" s="1023"/>
      <c r="H37" s="1051">
        <f>1.806*O37</f>
        <v>131801.88</v>
      </c>
      <c r="I37" s="1022"/>
      <c r="J37" s="1022"/>
      <c r="K37" s="1022"/>
      <c r="L37" s="1022"/>
      <c r="M37" s="1022"/>
      <c r="N37" s="1023"/>
      <c r="O37" s="1053">
        <v>72980</v>
      </c>
      <c r="P37" s="1054"/>
      <c r="Q37" s="1054"/>
      <c r="R37" s="1054"/>
      <c r="S37" s="1054"/>
      <c r="T37" s="1054"/>
      <c r="U37" s="1055"/>
      <c r="V37" s="1059" t="s">
        <v>876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101">
        <v>3</v>
      </c>
      <c r="AG37" s="1102"/>
      <c r="AH37" s="1103"/>
      <c r="AI37" s="1039" t="s">
        <v>873</v>
      </c>
      <c r="AJ37" s="1040"/>
      <c r="AK37" s="1041"/>
      <c r="AL37" s="1045"/>
      <c r="AM37" s="1046"/>
      <c r="AN37" s="1046"/>
      <c r="AO37" s="1046"/>
      <c r="AP37" s="1047"/>
      <c r="AQ37" s="1107" t="s">
        <v>866</v>
      </c>
      <c r="AR37" s="1108"/>
      <c r="AS37" s="1108"/>
      <c r="AT37" s="1108"/>
      <c r="AU37" s="1108"/>
      <c r="AV37" s="1108"/>
      <c r="AW37" s="1108"/>
      <c r="AX37" s="1108"/>
      <c r="AY37" s="1108"/>
      <c r="AZ37" s="1108"/>
      <c r="BA37" s="1108"/>
      <c r="BB37" s="1108"/>
      <c r="BC37" s="1108"/>
      <c r="BD37" s="1108"/>
      <c r="BE37" s="1108"/>
      <c r="BF37" s="1109"/>
      <c r="BG37" s="1011" t="s">
        <v>991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104"/>
      <c r="AG38" s="1105"/>
      <c r="AH38" s="1106"/>
      <c r="AI38" s="1042"/>
      <c r="AJ38" s="1043"/>
      <c r="AK38" s="1044"/>
      <c r="AL38" s="1048"/>
      <c r="AM38" s="1049"/>
      <c r="AN38" s="1049"/>
      <c r="AO38" s="1049"/>
      <c r="AP38" s="1050"/>
      <c r="AQ38" s="1110"/>
      <c r="AR38" s="1111"/>
      <c r="AS38" s="1111"/>
      <c r="AT38" s="1111"/>
      <c r="AU38" s="1111"/>
      <c r="AV38" s="1111"/>
      <c r="AW38" s="1111"/>
      <c r="AX38" s="1111"/>
      <c r="AY38" s="1111"/>
      <c r="AZ38" s="1111"/>
      <c r="BA38" s="1111"/>
      <c r="BB38" s="1111"/>
      <c r="BC38" s="1111"/>
      <c r="BD38" s="1111"/>
      <c r="BE38" s="1111"/>
      <c r="BF38" s="1112"/>
      <c r="BG38" s="1013"/>
      <c r="BH38" s="1014"/>
    </row>
    <row r="39" spans="1:60" ht="11.65" customHeight="1">
      <c r="A39" s="1021">
        <f>H39*AF39</f>
        <v>2372271.3000000003</v>
      </c>
      <c r="B39" s="1022"/>
      <c r="C39" s="1022"/>
      <c r="D39" s="1022"/>
      <c r="E39" s="1022"/>
      <c r="F39" s="1022"/>
      <c r="G39" s="1023"/>
      <c r="H39" s="1051">
        <f>1.806*O39</f>
        <v>158151.42000000001</v>
      </c>
      <c r="I39" s="1022"/>
      <c r="J39" s="1022"/>
      <c r="K39" s="1022"/>
      <c r="L39" s="1022"/>
      <c r="M39" s="1022"/>
      <c r="N39" s="1023"/>
      <c r="O39" s="1053">
        <v>87570</v>
      </c>
      <c r="P39" s="1054"/>
      <c r="Q39" s="1054"/>
      <c r="R39" s="1054"/>
      <c r="S39" s="1054"/>
      <c r="T39" s="1054"/>
      <c r="U39" s="1055"/>
      <c r="V39" s="1059" t="s">
        <v>877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101">
        <v>15</v>
      </c>
      <c r="AG39" s="1102"/>
      <c r="AH39" s="1103"/>
      <c r="AI39" s="1039" t="s">
        <v>873</v>
      </c>
      <c r="AJ39" s="1040"/>
      <c r="AK39" s="1041"/>
      <c r="AL39" s="1045"/>
      <c r="AM39" s="1046"/>
      <c r="AN39" s="1046"/>
      <c r="AO39" s="1046"/>
      <c r="AP39" s="1047"/>
      <c r="AQ39" s="1107" t="s">
        <v>867</v>
      </c>
      <c r="AR39" s="1108"/>
      <c r="AS39" s="1108"/>
      <c r="AT39" s="1108"/>
      <c r="AU39" s="1108"/>
      <c r="AV39" s="1108"/>
      <c r="AW39" s="1108"/>
      <c r="AX39" s="1108"/>
      <c r="AY39" s="1108"/>
      <c r="AZ39" s="1108"/>
      <c r="BA39" s="1108"/>
      <c r="BB39" s="1108"/>
      <c r="BC39" s="1108"/>
      <c r="BD39" s="1108"/>
      <c r="BE39" s="1108"/>
      <c r="BF39" s="1109"/>
      <c r="BG39" s="1011" t="s">
        <v>992</v>
      </c>
      <c r="BH39" s="1012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104"/>
      <c r="AG40" s="1105"/>
      <c r="AH40" s="1106"/>
      <c r="AI40" s="1042"/>
      <c r="AJ40" s="1043"/>
      <c r="AK40" s="1044"/>
      <c r="AL40" s="1048"/>
      <c r="AM40" s="1049"/>
      <c r="AN40" s="1049"/>
      <c r="AO40" s="1049"/>
      <c r="AP40" s="1050"/>
      <c r="AQ40" s="1110"/>
      <c r="AR40" s="1111"/>
      <c r="AS40" s="1111"/>
      <c r="AT40" s="1111"/>
      <c r="AU40" s="1111"/>
      <c r="AV40" s="1111"/>
      <c r="AW40" s="1111"/>
      <c r="AX40" s="1111"/>
      <c r="AY40" s="1111"/>
      <c r="AZ40" s="1111"/>
      <c r="BA40" s="1111"/>
      <c r="BB40" s="1111"/>
      <c r="BC40" s="1111"/>
      <c r="BD40" s="1111"/>
      <c r="BE40" s="1111"/>
      <c r="BF40" s="1112"/>
      <c r="BG40" s="1013"/>
      <c r="BH40" s="1014"/>
    </row>
    <row r="41" spans="1:60" ht="11.65" customHeight="1">
      <c r="A41" s="1021">
        <f>H41*AF41</f>
        <v>2688574.14</v>
      </c>
      <c r="B41" s="1022"/>
      <c r="C41" s="1022"/>
      <c r="D41" s="1022"/>
      <c r="E41" s="1022"/>
      <c r="F41" s="1022"/>
      <c r="G41" s="1023"/>
      <c r="H41" s="1051">
        <f>1.806*O41</f>
        <v>158151.42000000001</v>
      </c>
      <c r="I41" s="1022"/>
      <c r="J41" s="1022"/>
      <c r="K41" s="1022"/>
      <c r="L41" s="1022"/>
      <c r="M41" s="1022"/>
      <c r="N41" s="1023"/>
      <c r="O41" s="1053">
        <v>87570</v>
      </c>
      <c r="P41" s="1054"/>
      <c r="Q41" s="1054"/>
      <c r="R41" s="1054"/>
      <c r="S41" s="1054"/>
      <c r="T41" s="1054"/>
      <c r="U41" s="1055"/>
      <c r="V41" s="1059" t="s">
        <v>877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101">
        <v>17</v>
      </c>
      <c r="AG41" s="1102"/>
      <c r="AH41" s="1103"/>
      <c r="AI41" s="1039" t="s">
        <v>873</v>
      </c>
      <c r="AJ41" s="1040"/>
      <c r="AK41" s="1041"/>
      <c r="AL41" s="1045"/>
      <c r="AM41" s="1046"/>
      <c r="AN41" s="1046"/>
      <c r="AO41" s="1046"/>
      <c r="AP41" s="1047"/>
      <c r="AQ41" s="1107" t="s">
        <v>1126</v>
      </c>
      <c r="AR41" s="1108"/>
      <c r="AS41" s="1108"/>
      <c r="AT41" s="1108"/>
      <c r="AU41" s="1108"/>
      <c r="AV41" s="1108"/>
      <c r="AW41" s="1108"/>
      <c r="AX41" s="1108"/>
      <c r="AY41" s="1108"/>
      <c r="AZ41" s="1108"/>
      <c r="BA41" s="1108"/>
      <c r="BB41" s="1108"/>
      <c r="BC41" s="1108"/>
      <c r="BD41" s="1108"/>
      <c r="BE41" s="1108"/>
      <c r="BF41" s="1109"/>
      <c r="BG41" s="1011" t="s">
        <v>993</v>
      </c>
      <c r="BH41" s="1012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104"/>
      <c r="AG42" s="1105"/>
      <c r="AH42" s="1106"/>
      <c r="AI42" s="1042"/>
      <c r="AJ42" s="1043"/>
      <c r="AK42" s="1044"/>
      <c r="AL42" s="1048"/>
      <c r="AM42" s="1049"/>
      <c r="AN42" s="1049"/>
      <c r="AO42" s="1049"/>
      <c r="AP42" s="1050"/>
      <c r="AQ42" s="1110"/>
      <c r="AR42" s="1111"/>
      <c r="AS42" s="1111"/>
      <c r="AT42" s="1111"/>
      <c r="AU42" s="1111"/>
      <c r="AV42" s="1111"/>
      <c r="AW42" s="1111"/>
      <c r="AX42" s="1111"/>
      <c r="AY42" s="1111"/>
      <c r="AZ42" s="1111"/>
      <c r="BA42" s="1111"/>
      <c r="BB42" s="1111"/>
      <c r="BC42" s="1111"/>
      <c r="BD42" s="1111"/>
      <c r="BE42" s="1111"/>
      <c r="BF42" s="1112"/>
      <c r="BG42" s="1013"/>
      <c r="BH42" s="1014"/>
    </row>
    <row r="43" spans="1:60" s="379" customFormat="1" ht="11.25" customHeight="1">
      <c r="A43" s="1021">
        <f>H43*AF43</f>
        <v>883025.64</v>
      </c>
      <c r="B43" s="1022"/>
      <c r="C43" s="1022"/>
      <c r="D43" s="1022"/>
      <c r="E43" s="1022"/>
      <c r="F43" s="1022"/>
      <c r="G43" s="1023"/>
      <c r="H43" s="1051">
        <f>1.806*O43</f>
        <v>30449.16</v>
      </c>
      <c r="I43" s="1022"/>
      <c r="J43" s="1022"/>
      <c r="K43" s="1022"/>
      <c r="L43" s="1022"/>
      <c r="M43" s="1022"/>
      <c r="N43" s="1023"/>
      <c r="O43" s="1053">
        <v>16860</v>
      </c>
      <c r="P43" s="1054"/>
      <c r="Q43" s="1054"/>
      <c r="R43" s="1054"/>
      <c r="S43" s="1054"/>
      <c r="T43" s="1054"/>
      <c r="U43" s="1055"/>
      <c r="V43" s="1059" t="s">
        <v>879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101">
        <v>29</v>
      </c>
      <c r="AG43" s="1102"/>
      <c r="AH43" s="1103"/>
      <c r="AI43" s="1039" t="s">
        <v>873</v>
      </c>
      <c r="AJ43" s="1040"/>
      <c r="AK43" s="1041"/>
      <c r="AL43" s="1163"/>
      <c r="AM43" s="1164"/>
      <c r="AN43" s="1164"/>
      <c r="AO43" s="1164"/>
      <c r="AP43" s="1165"/>
      <c r="AQ43" s="1107" t="s">
        <v>1125</v>
      </c>
      <c r="AR43" s="1108"/>
      <c r="AS43" s="1108"/>
      <c r="AT43" s="1108"/>
      <c r="AU43" s="1108"/>
      <c r="AV43" s="1108"/>
      <c r="AW43" s="1108"/>
      <c r="AX43" s="1108"/>
      <c r="AY43" s="1108"/>
      <c r="AZ43" s="1108"/>
      <c r="BA43" s="1108"/>
      <c r="BB43" s="1108"/>
      <c r="BC43" s="1108"/>
      <c r="BD43" s="1108"/>
      <c r="BE43" s="1108"/>
      <c r="BF43" s="1109"/>
      <c r="BG43" s="1011" t="s">
        <v>994</v>
      </c>
      <c r="BH43" s="1012"/>
    </row>
    <row r="44" spans="1:60" s="379" customFormat="1" ht="11.2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104"/>
      <c r="AG44" s="1105"/>
      <c r="AH44" s="1106"/>
      <c r="AI44" s="1042"/>
      <c r="AJ44" s="1043"/>
      <c r="AK44" s="1044"/>
      <c r="AL44" s="1166"/>
      <c r="AM44" s="1167"/>
      <c r="AN44" s="1167"/>
      <c r="AO44" s="1167"/>
      <c r="AP44" s="1168"/>
      <c r="AQ44" s="1110"/>
      <c r="AR44" s="1111"/>
      <c r="AS44" s="1111"/>
      <c r="AT44" s="1111"/>
      <c r="AU44" s="1111"/>
      <c r="AV44" s="1111"/>
      <c r="AW44" s="1111"/>
      <c r="AX44" s="1111"/>
      <c r="AY44" s="1111"/>
      <c r="AZ44" s="1111"/>
      <c r="BA44" s="1111"/>
      <c r="BB44" s="1111"/>
      <c r="BC44" s="1111"/>
      <c r="BD44" s="1111"/>
      <c r="BE44" s="1111"/>
      <c r="BF44" s="1112"/>
      <c r="BG44" s="1013"/>
      <c r="BH44" s="1014"/>
    </row>
    <row r="45" spans="1:60" ht="11.65" customHeight="1">
      <c r="A45" s="1021">
        <f>H45*AF45</f>
        <v>1433331.9000000001</v>
      </c>
      <c r="B45" s="1022"/>
      <c r="C45" s="1022"/>
      <c r="D45" s="1022"/>
      <c r="E45" s="1022"/>
      <c r="F45" s="1022"/>
      <c r="G45" s="1023"/>
      <c r="H45" s="1051">
        <f>1.806*O45</f>
        <v>95555.46</v>
      </c>
      <c r="I45" s="1022"/>
      <c r="J45" s="1022"/>
      <c r="K45" s="1022"/>
      <c r="L45" s="1022"/>
      <c r="M45" s="1022"/>
      <c r="N45" s="1023"/>
      <c r="O45" s="1053">
        <v>52910</v>
      </c>
      <c r="P45" s="1054"/>
      <c r="Q45" s="1054"/>
      <c r="R45" s="1054"/>
      <c r="S45" s="1054"/>
      <c r="T45" s="1054"/>
      <c r="U45" s="1055"/>
      <c r="V45" s="1059" t="s">
        <v>881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101">
        <v>15</v>
      </c>
      <c r="AG45" s="1102"/>
      <c r="AH45" s="1103"/>
      <c r="AI45" s="1039" t="s">
        <v>873</v>
      </c>
      <c r="AJ45" s="1040"/>
      <c r="AK45" s="1041"/>
      <c r="AL45" s="1045"/>
      <c r="AM45" s="1046"/>
      <c r="AN45" s="1046"/>
      <c r="AO45" s="1046"/>
      <c r="AP45" s="1047"/>
      <c r="AQ45" s="1107" t="s">
        <v>871</v>
      </c>
      <c r="AR45" s="1108"/>
      <c r="AS45" s="1108"/>
      <c r="AT45" s="1108"/>
      <c r="AU45" s="1108"/>
      <c r="AV45" s="1108"/>
      <c r="AW45" s="1108"/>
      <c r="AX45" s="1108"/>
      <c r="AY45" s="1108"/>
      <c r="AZ45" s="1108"/>
      <c r="BA45" s="1108"/>
      <c r="BB45" s="1108"/>
      <c r="BC45" s="1108"/>
      <c r="BD45" s="1108"/>
      <c r="BE45" s="1108"/>
      <c r="BF45" s="1109"/>
      <c r="BG45" s="1011" t="s">
        <v>995</v>
      </c>
      <c r="BH45" s="1012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104"/>
      <c r="AG46" s="1105"/>
      <c r="AH46" s="1106"/>
      <c r="AI46" s="1042"/>
      <c r="AJ46" s="1043"/>
      <c r="AK46" s="1044"/>
      <c r="AL46" s="1048"/>
      <c r="AM46" s="1049"/>
      <c r="AN46" s="1049"/>
      <c r="AO46" s="1049"/>
      <c r="AP46" s="1050"/>
      <c r="AQ46" s="1110"/>
      <c r="AR46" s="1111"/>
      <c r="AS46" s="1111"/>
      <c r="AT46" s="1111"/>
      <c r="AU46" s="1111"/>
      <c r="AV46" s="1111"/>
      <c r="AW46" s="1111"/>
      <c r="AX46" s="1111"/>
      <c r="AY46" s="1111"/>
      <c r="AZ46" s="1111"/>
      <c r="BA46" s="1111"/>
      <c r="BB46" s="1111"/>
      <c r="BC46" s="1111"/>
      <c r="BD46" s="1111"/>
      <c r="BE46" s="1111"/>
      <c r="BF46" s="1112"/>
      <c r="BG46" s="1013"/>
      <c r="BH46" s="1014"/>
    </row>
    <row r="47" spans="1:60" ht="11.65" customHeight="1">
      <c r="A47" s="1021">
        <f>H47*AF47</f>
        <v>369778.5</v>
      </c>
      <c r="B47" s="1022"/>
      <c r="C47" s="1022"/>
      <c r="D47" s="1022"/>
      <c r="E47" s="1022"/>
      <c r="F47" s="1022"/>
      <c r="G47" s="1023"/>
      <c r="H47" s="1051">
        <f>1.806*O47</f>
        <v>24651.9</v>
      </c>
      <c r="I47" s="1022"/>
      <c r="J47" s="1022"/>
      <c r="K47" s="1022"/>
      <c r="L47" s="1022"/>
      <c r="M47" s="1022"/>
      <c r="N47" s="1023"/>
      <c r="O47" s="1053">
        <v>13650</v>
      </c>
      <c r="P47" s="1054"/>
      <c r="Q47" s="1054"/>
      <c r="R47" s="1054"/>
      <c r="S47" s="1054"/>
      <c r="T47" s="1054"/>
      <c r="U47" s="1055"/>
      <c r="V47" s="1059" t="s">
        <v>900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101">
        <v>15</v>
      </c>
      <c r="AG47" s="1102"/>
      <c r="AH47" s="1103"/>
      <c r="AI47" s="1039" t="s">
        <v>873</v>
      </c>
      <c r="AJ47" s="1040"/>
      <c r="AK47" s="1041"/>
      <c r="AL47" s="1045"/>
      <c r="AM47" s="1046"/>
      <c r="AN47" s="1046"/>
      <c r="AO47" s="1046"/>
      <c r="AP47" s="1047"/>
      <c r="AQ47" s="1107" t="s">
        <v>896</v>
      </c>
      <c r="AR47" s="1108"/>
      <c r="AS47" s="1108"/>
      <c r="AT47" s="1108"/>
      <c r="AU47" s="1108"/>
      <c r="AV47" s="1108"/>
      <c r="AW47" s="1108"/>
      <c r="AX47" s="1108"/>
      <c r="AY47" s="1108"/>
      <c r="AZ47" s="1108"/>
      <c r="BA47" s="1108"/>
      <c r="BB47" s="1108"/>
      <c r="BC47" s="1108"/>
      <c r="BD47" s="1108"/>
      <c r="BE47" s="1108"/>
      <c r="BF47" s="1109"/>
      <c r="BG47" s="1011" t="s">
        <v>996</v>
      </c>
      <c r="BH47" s="1012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104"/>
      <c r="AG48" s="1105"/>
      <c r="AH48" s="1106"/>
      <c r="AI48" s="1042"/>
      <c r="AJ48" s="1043"/>
      <c r="AK48" s="1044"/>
      <c r="AL48" s="1048"/>
      <c r="AM48" s="1049"/>
      <c r="AN48" s="1049"/>
      <c r="AO48" s="1049"/>
      <c r="AP48" s="1050"/>
      <c r="AQ48" s="1110"/>
      <c r="AR48" s="1111"/>
      <c r="AS48" s="1111"/>
      <c r="AT48" s="1111"/>
      <c r="AU48" s="1111"/>
      <c r="AV48" s="1111"/>
      <c r="AW48" s="1111"/>
      <c r="AX48" s="1111"/>
      <c r="AY48" s="1111"/>
      <c r="AZ48" s="1111"/>
      <c r="BA48" s="1111"/>
      <c r="BB48" s="1111"/>
      <c r="BC48" s="1111"/>
      <c r="BD48" s="1111"/>
      <c r="BE48" s="1111"/>
      <c r="BF48" s="1112"/>
      <c r="BG48" s="1013"/>
      <c r="BH48" s="1014"/>
    </row>
    <row r="49" spans="1:60" ht="11.65" customHeight="1">
      <c r="A49" s="1021">
        <f>H49*AF49</f>
        <v>154774.20000000001</v>
      </c>
      <c r="B49" s="1022"/>
      <c r="C49" s="1022"/>
      <c r="D49" s="1022"/>
      <c r="E49" s="1022"/>
      <c r="F49" s="1022"/>
      <c r="G49" s="1023"/>
      <c r="H49" s="1051">
        <f>1.806*O49</f>
        <v>30954.84</v>
      </c>
      <c r="I49" s="1022"/>
      <c r="J49" s="1022"/>
      <c r="K49" s="1022"/>
      <c r="L49" s="1022"/>
      <c r="M49" s="1022"/>
      <c r="N49" s="1023"/>
      <c r="O49" s="1053">
        <v>17140</v>
      </c>
      <c r="P49" s="1054"/>
      <c r="Q49" s="1054"/>
      <c r="R49" s="1054"/>
      <c r="S49" s="1054"/>
      <c r="T49" s="1054"/>
      <c r="U49" s="1055"/>
      <c r="V49" s="1059" t="s">
        <v>901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101">
        <v>5</v>
      </c>
      <c r="AG49" s="1102"/>
      <c r="AH49" s="1103"/>
      <c r="AI49" s="1039" t="s">
        <v>897</v>
      </c>
      <c r="AJ49" s="1040"/>
      <c r="AK49" s="1041"/>
      <c r="AL49" s="1045"/>
      <c r="AM49" s="1046"/>
      <c r="AN49" s="1046"/>
      <c r="AO49" s="1046"/>
      <c r="AP49" s="1047"/>
      <c r="AQ49" s="1107" t="s">
        <v>884</v>
      </c>
      <c r="AR49" s="1108"/>
      <c r="AS49" s="1108"/>
      <c r="AT49" s="1108"/>
      <c r="AU49" s="1108"/>
      <c r="AV49" s="1108"/>
      <c r="AW49" s="1108"/>
      <c r="AX49" s="1108"/>
      <c r="AY49" s="1108"/>
      <c r="AZ49" s="1108"/>
      <c r="BA49" s="1108"/>
      <c r="BB49" s="1108"/>
      <c r="BC49" s="1108"/>
      <c r="BD49" s="1108"/>
      <c r="BE49" s="1108"/>
      <c r="BF49" s="1109"/>
      <c r="BG49" s="1011" t="s">
        <v>997</v>
      </c>
      <c r="BH49" s="1012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104"/>
      <c r="AG50" s="1105"/>
      <c r="AH50" s="1106"/>
      <c r="AI50" s="1042"/>
      <c r="AJ50" s="1043"/>
      <c r="AK50" s="1044"/>
      <c r="AL50" s="1048"/>
      <c r="AM50" s="1049"/>
      <c r="AN50" s="1049"/>
      <c r="AO50" s="1049"/>
      <c r="AP50" s="1050"/>
      <c r="AQ50" s="1110"/>
      <c r="AR50" s="1111"/>
      <c r="AS50" s="1111"/>
      <c r="AT50" s="1111"/>
      <c r="AU50" s="1111"/>
      <c r="AV50" s="1111"/>
      <c r="AW50" s="1111"/>
      <c r="AX50" s="1111"/>
      <c r="AY50" s="1111"/>
      <c r="AZ50" s="1111"/>
      <c r="BA50" s="1111"/>
      <c r="BB50" s="1111"/>
      <c r="BC50" s="1111"/>
      <c r="BD50" s="1111"/>
      <c r="BE50" s="1111"/>
      <c r="BF50" s="1112"/>
      <c r="BG50" s="1013"/>
      <c r="BH50" s="1014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BG45:BH46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3:BH44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AF10:AK10"/>
    <mergeCell ref="AL10:AQ10"/>
    <mergeCell ref="AR11:AV11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L27:AP28"/>
    <mergeCell ref="AQ27:BF28"/>
    <mergeCell ref="BG27:BH28"/>
    <mergeCell ref="A10:M11"/>
    <mergeCell ref="AQ16:BF18"/>
    <mergeCell ref="BG16:BH18"/>
    <mergeCell ref="A13:BH13"/>
    <mergeCell ref="A14:BH14"/>
    <mergeCell ref="A16:G18"/>
    <mergeCell ref="H16:N18"/>
    <mergeCell ref="O16:U18"/>
    <mergeCell ref="V16:AE18"/>
    <mergeCell ref="V25:AE26"/>
    <mergeCell ref="AF25:AH26"/>
    <mergeCell ref="AI25:AK26"/>
    <mergeCell ref="A27:G28"/>
    <mergeCell ref="H27:N28"/>
    <mergeCell ref="O27:U28"/>
    <mergeCell ref="V27:AE28"/>
    <mergeCell ref="AF27:AH28"/>
    <mergeCell ref="AI27:AK28"/>
    <mergeCell ref="AL29:AP30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29:G30"/>
    <mergeCell ref="H29:N30"/>
    <mergeCell ref="O29:U30"/>
    <mergeCell ref="V29:AE30"/>
    <mergeCell ref="AF29:AH30"/>
    <mergeCell ref="AI29:AK30"/>
    <mergeCell ref="AQ31:BF32"/>
    <mergeCell ref="BG31:BH32"/>
    <mergeCell ref="V19:AE20"/>
    <mergeCell ref="AF19:AH20"/>
    <mergeCell ref="AI19:AK20"/>
    <mergeCell ref="AL41:AP42"/>
    <mergeCell ref="AQ41:BF42"/>
    <mergeCell ref="BG41:BH4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41:G42"/>
    <mergeCell ref="H41:N42"/>
    <mergeCell ref="O41:U42"/>
    <mergeCell ref="V41:AE42"/>
    <mergeCell ref="AF41:AH42"/>
    <mergeCell ref="AI41:AK42"/>
    <mergeCell ref="A39:G40"/>
    <mergeCell ref="H39:N40"/>
    <mergeCell ref="O39:U40"/>
    <mergeCell ref="AL19:AP20"/>
    <mergeCell ref="AQ19:BF20"/>
    <mergeCell ref="BG19:BH20"/>
    <mergeCell ref="AL21:AP22"/>
    <mergeCell ref="AQ21:BF22"/>
    <mergeCell ref="BG21:BH22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A21:G22"/>
    <mergeCell ref="H21:N22"/>
    <mergeCell ref="O21:U22"/>
    <mergeCell ref="V21:AE22"/>
    <mergeCell ref="AF21:AH22"/>
    <mergeCell ref="AI21:AK22"/>
    <mergeCell ref="A19:G20"/>
    <mergeCell ref="H19:N20"/>
    <mergeCell ref="O19:U20"/>
    <mergeCell ref="AL25:AP26"/>
    <mergeCell ref="AQ25:BF26"/>
    <mergeCell ref="BG25:BH2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5:AP36"/>
    <mergeCell ref="AQ35:BF36"/>
    <mergeCell ref="BG35:BH36"/>
    <mergeCell ref="A35:G36"/>
    <mergeCell ref="H35:N36"/>
    <mergeCell ref="O35:U36"/>
    <mergeCell ref="V35:AE36"/>
    <mergeCell ref="AF35:AH36"/>
    <mergeCell ref="AI35:AK36"/>
    <mergeCell ref="A25:G26"/>
    <mergeCell ref="H25:N26"/>
    <mergeCell ref="O25:U26"/>
    <mergeCell ref="AL39:AP40"/>
    <mergeCell ref="AQ39:BF40"/>
    <mergeCell ref="BG39:BH40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BG49:BH50"/>
    <mergeCell ref="AL47:AP48"/>
    <mergeCell ref="AQ47:BF48"/>
    <mergeCell ref="BG47:BH48"/>
    <mergeCell ref="A47:G48"/>
    <mergeCell ref="H47:N48"/>
    <mergeCell ref="O47:U48"/>
    <mergeCell ref="V47:AE48"/>
    <mergeCell ref="AF47:AH48"/>
    <mergeCell ref="AI47:AK48"/>
    <mergeCell ref="V39:AE40"/>
    <mergeCell ref="AF39:AH40"/>
    <mergeCell ref="AI39:AK40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theme="2" tint="-0.499984740745262"/>
  </sheetPr>
  <dimension ref="A1:BH51"/>
  <sheetViews>
    <sheetView view="pageBreakPreview" topLeftCell="A7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1058316</v>
      </c>
      <c r="B19" s="1022"/>
      <c r="C19" s="1022"/>
      <c r="D19" s="1022"/>
      <c r="E19" s="1022"/>
      <c r="F19" s="1022"/>
      <c r="G19" s="1023"/>
      <c r="H19" s="1051">
        <f>1.806*O19</f>
        <v>5291.58</v>
      </c>
      <c r="I19" s="1022"/>
      <c r="J19" s="1022"/>
      <c r="K19" s="1022"/>
      <c r="L19" s="1022"/>
      <c r="M19" s="1022"/>
      <c r="N19" s="1023"/>
      <c r="O19" s="1053">
        <v>2930</v>
      </c>
      <c r="P19" s="1054"/>
      <c r="Q19" s="1054"/>
      <c r="R19" s="1054"/>
      <c r="S19" s="1054"/>
      <c r="T19" s="1054"/>
      <c r="U19" s="1055"/>
      <c r="V19" s="1059" t="s">
        <v>899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101">
        <v>200</v>
      </c>
      <c r="AG19" s="1102"/>
      <c r="AH19" s="1103"/>
      <c r="AI19" s="1039" t="s">
        <v>886</v>
      </c>
      <c r="AJ19" s="1040"/>
      <c r="AK19" s="1041"/>
      <c r="AL19" s="1045"/>
      <c r="AM19" s="1046"/>
      <c r="AN19" s="1046"/>
      <c r="AO19" s="1046"/>
      <c r="AP19" s="1047"/>
      <c r="AQ19" s="1107" t="s">
        <v>885</v>
      </c>
      <c r="AR19" s="1108"/>
      <c r="AS19" s="1108"/>
      <c r="AT19" s="1108"/>
      <c r="AU19" s="1108"/>
      <c r="AV19" s="1108"/>
      <c r="AW19" s="1108"/>
      <c r="AX19" s="1108"/>
      <c r="AY19" s="1108"/>
      <c r="AZ19" s="1108"/>
      <c r="BA19" s="1108"/>
      <c r="BB19" s="1108"/>
      <c r="BC19" s="1108"/>
      <c r="BD19" s="1108"/>
      <c r="BE19" s="1108"/>
      <c r="BF19" s="1109"/>
      <c r="BG19" s="1011" t="s">
        <v>998</v>
      </c>
      <c r="BH19" s="1012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104"/>
      <c r="AG20" s="1105"/>
      <c r="AH20" s="1106"/>
      <c r="AI20" s="1042"/>
      <c r="AJ20" s="1043"/>
      <c r="AK20" s="1044"/>
      <c r="AL20" s="1048"/>
      <c r="AM20" s="1049"/>
      <c r="AN20" s="1049"/>
      <c r="AO20" s="1049"/>
      <c r="AP20" s="1050"/>
      <c r="AQ20" s="1110"/>
      <c r="AR20" s="1111"/>
      <c r="AS20" s="1111"/>
      <c r="AT20" s="1111"/>
      <c r="AU20" s="1111"/>
      <c r="AV20" s="1111"/>
      <c r="AW20" s="1111"/>
      <c r="AX20" s="1111"/>
      <c r="AY20" s="1111"/>
      <c r="AZ20" s="1111"/>
      <c r="BA20" s="1111"/>
      <c r="BB20" s="1111"/>
      <c r="BC20" s="1111"/>
      <c r="BD20" s="1111"/>
      <c r="BE20" s="1111"/>
      <c r="BF20" s="1112"/>
      <c r="BG20" s="1013"/>
      <c r="BH20" s="1014"/>
    </row>
    <row r="21" spans="1:60" ht="11.65" customHeight="1">
      <c r="A21" s="1089"/>
      <c r="B21" s="1090"/>
      <c r="C21" s="1090"/>
      <c r="D21" s="1090"/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1"/>
      <c r="P21" s="1091"/>
      <c r="Q21" s="1091"/>
      <c r="R21" s="1091"/>
      <c r="S21" s="1091"/>
      <c r="T21" s="1091"/>
      <c r="U21" s="1091"/>
      <c r="V21" s="1092"/>
      <c r="W21" s="1092"/>
      <c r="X21" s="1092"/>
      <c r="Y21" s="1092"/>
      <c r="Z21" s="1092"/>
      <c r="AA21" s="1092"/>
      <c r="AB21" s="1092"/>
      <c r="AC21" s="1092"/>
      <c r="AD21" s="1092"/>
      <c r="AE21" s="1092"/>
      <c r="AF21" s="1093"/>
      <c r="AG21" s="1093"/>
      <c r="AH21" s="1093"/>
      <c r="AI21" s="1094"/>
      <c r="AJ21" s="1094"/>
      <c r="AK21" s="1094"/>
      <c r="AL21" s="1093"/>
      <c r="AM21" s="1093"/>
      <c r="AN21" s="1093"/>
      <c r="AO21" s="1093"/>
      <c r="AP21" s="1093"/>
      <c r="AQ21" s="1161"/>
      <c r="AR21" s="1161"/>
      <c r="AS21" s="1161"/>
      <c r="AT21" s="1161"/>
      <c r="AU21" s="1161"/>
      <c r="AV21" s="1161"/>
      <c r="AW21" s="1161"/>
      <c r="AX21" s="1161"/>
      <c r="AY21" s="1161"/>
      <c r="AZ21" s="1161"/>
      <c r="BA21" s="1161"/>
      <c r="BB21" s="1161"/>
      <c r="BC21" s="1161"/>
      <c r="BD21" s="1161"/>
      <c r="BE21" s="1161"/>
      <c r="BF21" s="1161"/>
      <c r="BG21" s="1096"/>
      <c r="BH21" s="1097"/>
    </row>
    <row r="22" spans="1:60" ht="11.25" customHeight="1">
      <c r="A22" s="1089"/>
      <c r="B22" s="1090"/>
      <c r="C22" s="1090"/>
      <c r="D22" s="1090"/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1"/>
      <c r="P22" s="1091"/>
      <c r="Q22" s="1091"/>
      <c r="R22" s="1091"/>
      <c r="S22" s="1091"/>
      <c r="T22" s="1091"/>
      <c r="U22" s="1091"/>
      <c r="V22" s="1092"/>
      <c r="W22" s="1092"/>
      <c r="X22" s="1092"/>
      <c r="Y22" s="1092"/>
      <c r="Z22" s="1092"/>
      <c r="AA22" s="1092"/>
      <c r="AB22" s="1092"/>
      <c r="AC22" s="1092"/>
      <c r="AD22" s="1092"/>
      <c r="AE22" s="1092"/>
      <c r="AF22" s="1093"/>
      <c r="AG22" s="1093"/>
      <c r="AH22" s="1093"/>
      <c r="AI22" s="1094"/>
      <c r="AJ22" s="1094"/>
      <c r="AK22" s="1094"/>
      <c r="AL22" s="1093"/>
      <c r="AM22" s="1093"/>
      <c r="AN22" s="1093"/>
      <c r="AO22" s="1093"/>
      <c r="AP22" s="1093"/>
      <c r="AQ22" s="1161"/>
      <c r="AR22" s="1161"/>
      <c r="AS22" s="1161"/>
      <c r="AT22" s="1161"/>
      <c r="AU22" s="1161"/>
      <c r="AV22" s="1161"/>
      <c r="AW22" s="1161"/>
      <c r="AX22" s="1161"/>
      <c r="AY22" s="1161"/>
      <c r="AZ22" s="1161"/>
      <c r="BA22" s="1161"/>
      <c r="BB22" s="1161"/>
      <c r="BC22" s="1161"/>
      <c r="BD22" s="1161"/>
      <c r="BE22" s="1161"/>
      <c r="BF22" s="1161"/>
      <c r="BG22" s="1096"/>
      <c r="BH22" s="1097"/>
    </row>
    <row r="23" spans="1:60" ht="11.65" customHeight="1">
      <c r="A23" s="1159"/>
      <c r="B23" s="1160"/>
      <c r="C23" s="1160"/>
      <c r="D23" s="1160"/>
      <c r="E23" s="1160"/>
      <c r="F23" s="1160"/>
      <c r="G23" s="1160"/>
      <c r="H23" s="1160"/>
      <c r="I23" s="1160"/>
      <c r="J23" s="1160"/>
      <c r="K23" s="1160"/>
      <c r="L23" s="1160"/>
      <c r="M23" s="1160"/>
      <c r="N23" s="1160"/>
      <c r="O23" s="1091"/>
      <c r="P23" s="1091"/>
      <c r="Q23" s="1091"/>
      <c r="R23" s="1091"/>
      <c r="S23" s="1091"/>
      <c r="T23" s="1091"/>
      <c r="U23" s="1091"/>
      <c r="V23" s="1092"/>
      <c r="W23" s="1092"/>
      <c r="X23" s="1092"/>
      <c r="Y23" s="1092"/>
      <c r="Z23" s="1092"/>
      <c r="AA23" s="1092"/>
      <c r="AB23" s="1092"/>
      <c r="AC23" s="1092"/>
      <c r="AD23" s="1092"/>
      <c r="AE23" s="1092"/>
      <c r="AF23" s="1093"/>
      <c r="AG23" s="1093"/>
      <c r="AH23" s="1093"/>
      <c r="AI23" s="1094"/>
      <c r="AJ23" s="1094"/>
      <c r="AK23" s="1094"/>
      <c r="AL23" s="1093"/>
      <c r="AM23" s="1093"/>
      <c r="AN23" s="1093"/>
      <c r="AO23" s="1093"/>
      <c r="AP23" s="1093"/>
      <c r="AQ23" s="1158"/>
      <c r="AR23" s="1158"/>
      <c r="AS23" s="1158"/>
      <c r="AT23" s="1158"/>
      <c r="AU23" s="1158"/>
      <c r="AV23" s="1158"/>
      <c r="AW23" s="1158"/>
      <c r="AX23" s="1158"/>
      <c r="AY23" s="1158"/>
      <c r="AZ23" s="1158"/>
      <c r="BA23" s="1158"/>
      <c r="BB23" s="1158"/>
      <c r="BC23" s="1158"/>
      <c r="BD23" s="1158"/>
      <c r="BE23" s="1158"/>
      <c r="BF23" s="1158"/>
      <c r="BG23" s="1096"/>
      <c r="BH23" s="1097"/>
    </row>
    <row r="24" spans="1:60" ht="11.65" customHeight="1">
      <c r="A24" s="1159"/>
      <c r="B24" s="1160"/>
      <c r="C24" s="1160"/>
      <c r="D24" s="1160"/>
      <c r="E24" s="1160"/>
      <c r="F24" s="1160"/>
      <c r="G24" s="1160"/>
      <c r="H24" s="1160"/>
      <c r="I24" s="1160"/>
      <c r="J24" s="1160"/>
      <c r="K24" s="1160"/>
      <c r="L24" s="1160"/>
      <c r="M24" s="1160"/>
      <c r="N24" s="1160"/>
      <c r="O24" s="1091"/>
      <c r="P24" s="1091"/>
      <c r="Q24" s="1091"/>
      <c r="R24" s="1091"/>
      <c r="S24" s="1091"/>
      <c r="T24" s="1091"/>
      <c r="U24" s="1091"/>
      <c r="V24" s="1092"/>
      <c r="W24" s="1092"/>
      <c r="X24" s="1092"/>
      <c r="Y24" s="1092"/>
      <c r="Z24" s="1092"/>
      <c r="AA24" s="1092"/>
      <c r="AB24" s="1092"/>
      <c r="AC24" s="1092"/>
      <c r="AD24" s="1092"/>
      <c r="AE24" s="1092"/>
      <c r="AF24" s="1093"/>
      <c r="AG24" s="1093"/>
      <c r="AH24" s="1093"/>
      <c r="AI24" s="1094"/>
      <c r="AJ24" s="1094"/>
      <c r="AK24" s="1094"/>
      <c r="AL24" s="1093"/>
      <c r="AM24" s="1093"/>
      <c r="AN24" s="1093"/>
      <c r="AO24" s="1093"/>
      <c r="AP24" s="1093"/>
      <c r="AQ24" s="1158"/>
      <c r="AR24" s="1158"/>
      <c r="AS24" s="1158"/>
      <c r="AT24" s="1158"/>
      <c r="AU24" s="1158"/>
      <c r="AV24" s="1158"/>
      <c r="AW24" s="1158"/>
      <c r="AX24" s="1158"/>
      <c r="AY24" s="1158"/>
      <c r="AZ24" s="1158"/>
      <c r="BA24" s="1158"/>
      <c r="BB24" s="1158"/>
      <c r="BC24" s="1158"/>
      <c r="BD24" s="1158"/>
      <c r="BE24" s="1158"/>
      <c r="BF24" s="1158"/>
      <c r="BG24" s="1096"/>
      <c r="BH24" s="1097"/>
    </row>
    <row r="25" spans="1:60" ht="11.65" customHeight="1">
      <c r="A25" s="1159"/>
      <c r="B25" s="1160"/>
      <c r="C25" s="1160"/>
      <c r="D25" s="1160"/>
      <c r="E25" s="1160"/>
      <c r="F25" s="1160"/>
      <c r="G25" s="1160"/>
      <c r="H25" s="1160"/>
      <c r="I25" s="1160"/>
      <c r="J25" s="1160"/>
      <c r="K25" s="1160"/>
      <c r="L25" s="1160"/>
      <c r="M25" s="1160"/>
      <c r="N25" s="116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158"/>
      <c r="AR25" s="1158"/>
      <c r="AS25" s="1158"/>
      <c r="AT25" s="1158"/>
      <c r="AU25" s="1158"/>
      <c r="AV25" s="1158"/>
      <c r="AW25" s="1158"/>
      <c r="AX25" s="1158"/>
      <c r="AY25" s="1158"/>
      <c r="AZ25" s="1158"/>
      <c r="BA25" s="1158"/>
      <c r="BB25" s="1158"/>
      <c r="BC25" s="1158"/>
      <c r="BD25" s="1158"/>
      <c r="BE25" s="1158"/>
      <c r="BF25" s="1158"/>
      <c r="BG25" s="1096"/>
      <c r="BH25" s="1097"/>
    </row>
    <row r="26" spans="1:60" ht="11.65" customHeight="1">
      <c r="A26" s="1159"/>
      <c r="B26" s="1160"/>
      <c r="C26" s="1160"/>
      <c r="D26" s="1160"/>
      <c r="E26" s="1160"/>
      <c r="F26" s="1160"/>
      <c r="G26" s="1160"/>
      <c r="H26" s="1160"/>
      <c r="I26" s="1160"/>
      <c r="J26" s="1160"/>
      <c r="K26" s="1160"/>
      <c r="L26" s="1160"/>
      <c r="M26" s="1160"/>
      <c r="N26" s="116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158"/>
      <c r="AR26" s="1158"/>
      <c r="AS26" s="1158"/>
      <c r="AT26" s="1158"/>
      <c r="AU26" s="1158"/>
      <c r="AV26" s="1158"/>
      <c r="AW26" s="1158"/>
      <c r="AX26" s="1158"/>
      <c r="AY26" s="1158"/>
      <c r="AZ26" s="1158"/>
      <c r="BA26" s="1158"/>
      <c r="BB26" s="1158"/>
      <c r="BC26" s="1158"/>
      <c r="BD26" s="1158"/>
      <c r="BE26" s="1158"/>
      <c r="BF26" s="1158"/>
      <c r="BG26" s="1096"/>
      <c r="BH26" s="1097"/>
    </row>
    <row r="27" spans="1:60" ht="11.65" customHeight="1">
      <c r="A27" s="1159"/>
      <c r="B27" s="1160"/>
      <c r="C27" s="1160"/>
      <c r="D27" s="1160"/>
      <c r="E27" s="1160"/>
      <c r="F27" s="1160"/>
      <c r="G27" s="1160"/>
      <c r="H27" s="1160"/>
      <c r="I27" s="1160"/>
      <c r="J27" s="1160"/>
      <c r="K27" s="1160"/>
      <c r="L27" s="1160"/>
      <c r="M27" s="1160"/>
      <c r="N27" s="116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158"/>
      <c r="AR27" s="1158"/>
      <c r="AS27" s="1158"/>
      <c r="AT27" s="1158"/>
      <c r="AU27" s="1158"/>
      <c r="AV27" s="1158"/>
      <c r="AW27" s="1158"/>
      <c r="AX27" s="1158"/>
      <c r="AY27" s="1158"/>
      <c r="AZ27" s="1158"/>
      <c r="BA27" s="1158"/>
      <c r="BB27" s="1158"/>
      <c r="BC27" s="1158"/>
      <c r="BD27" s="1158"/>
      <c r="BE27" s="1158"/>
      <c r="BF27" s="1158"/>
      <c r="BG27" s="1096"/>
      <c r="BH27" s="1097"/>
    </row>
    <row r="28" spans="1:60" ht="11.65" customHeight="1">
      <c r="A28" s="1159"/>
      <c r="B28" s="1160"/>
      <c r="C28" s="1160"/>
      <c r="D28" s="1160"/>
      <c r="E28" s="1160"/>
      <c r="F28" s="1160"/>
      <c r="G28" s="1160"/>
      <c r="H28" s="1160"/>
      <c r="I28" s="1160"/>
      <c r="J28" s="1160"/>
      <c r="K28" s="1160"/>
      <c r="L28" s="1160"/>
      <c r="M28" s="1160"/>
      <c r="N28" s="116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158"/>
      <c r="AR28" s="1158"/>
      <c r="AS28" s="1158"/>
      <c r="AT28" s="1158"/>
      <c r="AU28" s="1158"/>
      <c r="AV28" s="1158"/>
      <c r="AW28" s="1158"/>
      <c r="AX28" s="1158"/>
      <c r="AY28" s="1158"/>
      <c r="AZ28" s="1158"/>
      <c r="BA28" s="1158"/>
      <c r="BB28" s="1158"/>
      <c r="BC28" s="1158"/>
      <c r="BD28" s="1158"/>
      <c r="BE28" s="1158"/>
      <c r="BF28" s="1158"/>
      <c r="BG28" s="1096"/>
      <c r="BH28" s="1097"/>
    </row>
    <row r="29" spans="1:60" ht="11.65" customHeight="1">
      <c r="A29" s="1159"/>
      <c r="B29" s="1160"/>
      <c r="C29" s="1160"/>
      <c r="D29" s="1160"/>
      <c r="E29" s="1160"/>
      <c r="F29" s="1160"/>
      <c r="G29" s="1160"/>
      <c r="H29" s="1160"/>
      <c r="I29" s="1160"/>
      <c r="J29" s="1160"/>
      <c r="K29" s="1160"/>
      <c r="L29" s="1160"/>
      <c r="M29" s="1160"/>
      <c r="N29" s="116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158"/>
      <c r="AR29" s="1158"/>
      <c r="AS29" s="1158"/>
      <c r="AT29" s="1158"/>
      <c r="AU29" s="1158"/>
      <c r="AV29" s="1158"/>
      <c r="AW29" s="1158"/>
      <c r="AX29" s="1158"/>
      <c r="AY29" s="1158"/>
      <c r="AZ29" s="1158"/>
      <c r="BA29" s="1158"/>
      <c r="BB29" s="1158"/>
      <c r="BC29" s="1158"/>
      <c r="BD29" s="1158"/>
      <c r="BE29" s="1158"/>
      <c r="BF29" s="1158"/>
      <c r="BG29" s="1096"/>
      <c r="BH29" s="1097"/>
    </row>
    <row r="30" spans="1:60" ht="11.65" customHeight="1">
      <c r="A30" s="1159"/>
      <c r="B30" s="1160"/>
      <c r="C30" s="1160"/>
      <c r="D30" s="1160"/>
      <c r="E30" s="1160"/>
      <c r="F30" s="1160"/>
      <c r="G30" s="1160"/>
      <c r="H30" s="1160"/>
      <c r="I30" s="1160"/>
      <c r="J30" s="1160"/>
      <c r="K30" s="1160"/>
      <c r="L30" s="1160"/>
      <c r="M30" s="1160"/>
      <c r="N30" s="116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158"/>
      <c r="AR30" s="1158"/>
      <c r="AS30" s="1158"/>
      <c r="AT30" s="1158"/>
      <c r="AU30" s="1158"/>
      <c r="AV30" s="1158"/>
      <c r="AW30" s="1158"/>
      <c r="AX30" s="1158"/>
      <c r="AY30" s="1158"/>
      <c r="AZ30" s="1158"/>
      <c r="BA30" s="1158"/>
      <c r="BB30" s="1158"/>
      <c r="BC30" s="1158"/>
      <c r="BD30" s="1158"/>
      <c r="BE30" s="1158"/>
      <c r="BF30" s="1158"/>
      <c r="BG30" s="1096"/>
      <c r="BH30" s="1097"/>
    </row>
    <row r="31" spans="1:60" ht="11.65" customHeight="1">
      <c r="A31" s="1159"/>
      <c r="B31" s="1160"/>
      <c r="C31" s="1160"/>
      <c r="D31" s="1160"/>
      <c r="E31" s="1160"/>
      <c r="F31" s="1160"/>
      <c r="G31" s="1160"/>
      <c r="H31" s="1160"/>
      <c r="I31" s="1160"/>
      <c r="J31" s="1160"/>
      <c r="K31" s="1160"/>
      <c r="L31" s="1160"/>
      <c r="M31" s="1160"/>
      <c r="N31" s="116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158"/>
      <c r="AR31" s="1158"/>
      <c r="AS31" s="1158"/>
      <c r="AT31" s="1158"/>
      <c r="AU31" s="1158"/>
      <c r="AV31" s="1158"/>
      <c r="AW31" s="1158"/>
      <c r="AX31" s="1158"/>
      <c r="AY31" s="1158"/>
      <c r="AZ31" s="1158"/>
      <c r="BA31" s="1158"/>
      <c r="BB31" s="1158"/>
      <c r="BC31" s="1158"/>
      <c r="BD31" s="1158"/>
      <c r="BE31" s="1158"/>
      <c r="BF31" s="1158"/>
      <c r="BG31" s="1096"/>
      <c r="BH31" s="1097"/>
    </row>
    <row r="32" spans="1:60" ht="11.65" customHeight="1">
      <c r="A32" s="1159"/>
      <c r="B32" s="1160"/>
      <c r="C32" s="1160"/>
      <c r="D32" s="1160"/>
      <c r="E32" s="1160"/>
      <c r="F32" s="1160"/>
      <c r="G32" s="1160"/>
      <c r="H32" s="1160"/>
      <c r="I32" s="1160"/>
      <c r="J32" s="1160"/>
      <c r="K32" s="1160"/>
      <c r="L32" s="1160"/>
      <c r="M32" s="1160"/>
      <c r="N32" s="116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158"/>
      <c r="AR32" s="1158"/>
      <c r="AS32" s="1158"/>
      <c r="AT32" s="1158"/>
      <c r="AU32" s="1158"/>
      <c r="AV32" s="1158"/>
      <c r="AW32" s="1158"/>
      <c r="AX32" s="1158"/>
      <c r="AY32" s="1158"/>
      <c r="AZ32" s="1158"/>
      <c r="BA32" s="1158"/>
      <c r="BB32" s="1158"/>
      <c r="BC32" s="1158"/>
      <c r="BD32" s="1158"/>
      <c r="BE32" s="1158"/>
      <c r="BF32" s="1158"/>
      <c r="BG32" s="1096"/>
      <c r="BH32" s="1097"/>
    </row>
    <row r="33" spans="1:60" ht="11.65" customHeight="1">
      <c r="A33" s="1159"/>
      <c r="B33" s="1160"/>
      <c r="C33" s="1160"/>
      <c r="D33" s="1160"/>
      <c r="E33" s="1160"/>
      <c r="F33" s="1160"/>
      <c r="G33" s="1160"/>
      <c r="H33" s="1160"/>
      <c r="I33" s="1160"/>
      <c r="J33" s="1160"/>
      <c r="K33" s="1160"/>
      <c r="L33" s="1160"/>
      <c r="M33" s="1160"/>
      <c r="N33" s="116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158"/>
      <c r="AR33" s="1158"/>
      <c r="AS33" s="1158"/>
      <c r="AT33" s="1158"/>
      <c r="AU33" s="1158"/>
      <c r="AV33" s="1158"/>
      <c r="AW33" s="1158"/>
      <c r="AX33" s="1158"/>
      <c r="AY33" s="1158"/>
      <c r="AZ33" s="1158"/>
      <c r="BA33" s="1158"/>
      <c r="BB33" s="1158"/>
      <c r="BC33" s="1158"/>
      <c r="BD33" s="1158"/>
      <c r="BE33" s="1158"/>
      <c r="BF33" s="1158"/>
      <c r="BG33" s="1096"/>
      <c r="BH33" s="1097"/>
    </row>
    <row r="34" spans="1:60" ht="11.65" customHeight="1">
      <c r="A34" s="1159"/>
      <c r="B34" s="1160"/>
      <c r="C34" s="1160"/>
      <c r="D34" s="1160"/>
      <c r="E34" s="1160"/>
      <c r="F34" s="1160"/>
      <c r="G34" s="1160"/>
      <c r="H34" s="1160"/>
      <c r="I34" s="1160"/>
      <c r="J34" s="1160"/>
      <c r="K34" s="1160"/>
      <c r="L34" s="1160"/>
      <c r="M34" s="1160"/>
      <c r="N34" s="116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158"/>
      <c r="AR34" s="1158"/>
      <c r="AS34" s="1158"/>
      <c r="AT34" s="1158"/>
      <c r="AU34" s="1158"/>
      <c r="AV34" s="1158"/>
      <c r="AW34" s="1158"/>
      <c r="AX34" s="1158"/>
      <c r="AY34" s="1158"/>
      <c r="AZ34" s="1158"/>
      <c r="BA34" s="1158"/>
      <c r="BB34" s="1158"/>
      <c r="BC34" s="1158"/>
      <c r="BD34" s="1158"/>
      <c r="BE34" s="1158"/>
      <c r="BF34" s="1158"/>
      <c r="BG34" s="1096"/>
      <c r="BH34" s="1097"/>
    </row>
    <row r="35" spans="1:60" ht="11.65" customHeight="1">
      <c r="A35" s="1159"/>
      <c r="B35" s="1160"/>
      <c r="C35" s="1160"/>
      <c r="D35" s="1160"/>
      <c r="E35" s="1160"/>
      <c r="F35" s="1160"/>
      <c r="G35" s="1160"/>
      <c r="H35" s="1160"/>
      <c r="I35" s="1160"/>
      <c r="J35" s="1160"/>
      <c r="K35" s="1160"/>
      <c r="L35" s="1160"/>
      <c r="M35" s="1160"/>
      <c r="N35" s="116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158"/>
      <c r="AR35" s="1158"/>
      <c r="AS35" s="1158"/>
      <c r="AT35" s="1158"/>
      <c r="AU35" s="1158"/>
      <c r="AV35" s="1158"/>
      <c r="AW35" s="1158"/>
      <c r="AX35" s="1158"/>
      <c r="AY35" s="1158"/>
      <c r="AZ35" s="1158"/>
      <c r="BA35" s="1158"/>
      <c r="BB35" s="1158"/>
      <c r="BC35" s="1158"/>
      <c r="BD35" s="1158"/>
      <c r="BE35" s="1158"/>
      <c r="BF35" s="1158"/>
      <c r="BG35" s="1096"/>
      <c r="BH35" s="1097"/>
    </row>
    <row r="36" spans="1:60" ht="11.65" customHeight="1">
      <c r="A36" s="1159"/>
      <c r="B36" s="1160"/>
      <c r="C36" s="1160"/>
      <c r="D36" s="1160"/>
      <c r="E36" s="1160"/>
      <c r="F36" s="1160"/>
      <c r="G36" s="1160"/>
      <c r="H36" s="1160"/>
      <c r="I36" s="1160"/>
      <c r="J36" s="1160"/>
      <c r="K36" s="1160"/>
      <c r="L36" s="1160"/>
      <c r="M36" s="1160"/>
      <c r="N36" s="116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158"/>
      <c r="AR36" s="1158"/>
      <c r="AS36" s="1158"/>
      <c r="AT36" s="1158"/>
      <c r="AU36" s="1158"/>
      <c r="AV36" s="1158"/>
      <c r="AW36" s="1158"/>
      <c r="AX36" s="1158"/>
      <c r="AY36" s="1158"/>
      <c r="AZ36" s="1158"/>
      <c r="BA36" s="1158"/>
      <c r="BB36" s="1158"/>
      <c r="BC36" s="1158"/>
      <c r="BD36" s="1158"/>
      <c r="BE36" s="1158"/>
      <c r="BF36" s="1158"/>
      <c r="BG36" s="1096"/>
      <c r="BH36" s="1097"/>
    </row>
    <row r="37" spans="1:60" ht="11.65" customHeight="1">
      <c r="A37" s="1159"/>
      <c r="B37" s="1160"/>
      <c r="C37" s="1160"/>
      <c r="D37" s="1160"/>
      <c r="E37" s="1160"/>
      <c r="F37" s="1160"/>
      <c r="G37" s="1160"/>
      <c r="H37" s="1160"/>
      <c r="I37" s="1160"/>
      <c r="J37" s="1160"/>
      <c r="K37" s="1160"/>
      <c r="L37" s="1160"/>
      <c r="M37" s="1160"/>
      <c r="N37" s="116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158"/>
      <c r="AR37" s="1158"/>
      <c r="AS37" s="1158"/>
      <c r="AT37" s="1158"/>
      <c r="AU37" s="1158"/>
      <c r="AV37" s="1158"/>
      <c r="AW37" s="1158"/>
      <c r="AX37" s="1158"/>
      <c r="AY37" s="1158"/>
      <c r="AZ37" s="1158"/>
      <c r="BA37" s="1158"/>
      <c r="BB37" s="1158"/>
      <c r="BC37" s="1158"/>
      <c r="BD37" s="1158"/>
      <c r="BE37" s="1158"/>
      <c r="BF37" s="1158"/>
      <c r="BG37" s="1096"/>
      <c r="BH37" s="1097"/>
    </row>
    <row r="38" spans="1:60" ht="11.65" customHeight="1">
      <c r="A38" s="1159"/>
      <c r="B38" s="1160"/>
      <c r="C38" s="1160"/>
      <c r="D38" s="1160"/>
      <c r="E38" s="1160"/>
      <c r="F38" s="1160"/>
      <c r="G38" s="1160"/>
      <c r="H38" s="1160"/>
      <c r="I38" s="1160"/>
      <c r="J38" s="1160"/>
      <c r="K38" s="1160"/>
      <c r="L38" s="1160"/>
      <c r="M38" s="1160"/>
      <c r="N38" s="116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158"/>
      <c r="AR38" s="1158"/>
      <c r="AS38" s="1158"/>
      <c r="AT38" s="1158"/>
      <c r="AU38" s="1158"/>
      <c r="AV38" s="1158"/>
      <c r="AW38" s="1158"/>
      <c r="AX38" s="1158"/>
      <c r="AY38" s="1158"/>
      <c r="AZ38" s="1158"/>
      <c r="BA38" s="1158"/>
      <c r="BB38" s="1158"/>
      <c r="BC38" s="1158"/>
      <c r="BD38" s="1158"/>
      <c r="BE38" s="1158"/>
      <c r="BF38" s="1158"/>
      <c r="BG38" s="1096"/>
      <c r="BH38" s="1097"/>
    </row>
    <row r="39" spans="1:60" ht="11.65" customHeight="1">
      <c r="A39" s="1159"/>
      <c r="B39" s="1160"/>
      <c r="C39" s="1160"/>
      <c r="D39" s="1160"/>
      <c r="E39" s="1160"/>
      <c r="F39" s="1160"/>
      <c r="G39" s="1160"/>
      <c r="H39" s="1160"/>
      <c r="I39" s="1160"/>
      <c r="J39" s="1160"/>
      <c r="K39" s="1160"/>
      <c r="L39" s="1160"/>
      <c r="M39" s="1160"/>
      <c r="N39" s="116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158"/>
      <c r="AR39" s="1158"/>
      <c r="AS39" s="1158"/>
      <c r="AT39" s="1158"/>
      <c r="AU39" s="1158"/>
      <c r="AV39" s="1158"/>
      <c r="AW39" s="1158"/>
      <c r="AX39" s="1158"/>
      <c r="AY39" s="1158"/>
      <c r="AZ39" s="1158"/>
      <c r="BA39" s="1158"/>
      <c r="BB39" s="1158"/>
      <c r="BC39" s="1158"/>
      <c r="BD39" s="1158"/>
      <c r="BE39" s="1158"/>
      <c r="BF39" s="1158"/>
      <c r="BG39" s="1096"/>
      <c r="BH39" s="1097"/>
    </row>
    <row r="40" spans="1:60" ht="11.65" customHeight="1">
      <c r="A40" s="1159"/>
      <c r="B40" s="1160"/>
      <c r="C40" s="1160"/>
      <c r="D40" s="1160"/>
      <c r="E40" s="1160"/>
      <c r="F40" s="1160"/>
      <c r="G40" s="1160"/>
      <c r="H40" s="1160"/>
      <c r="I40" s="1160"/>
      <c r="J40" s="1160"/>
      <c r="K40" s="1160"/>
      <c r="L40" s="1160"/>
      <c r="M40" s="1160"/>
      <c r="N40" s="116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158"/>
      <c r="AR40" s="1158"/>
      <c r="AS40" s="1158"/>
      <c r="AT40" s="1158"/>
      <c r="AU40" s="1158"/>
      <c r="AV40" s="1158"/>
      <c r="AW40" s="1158"/>
      <c r="AX40" s="1158"/>
      <c r="AY40" s="1158"/>
      <c r="AZ40" s="1158"/>
      <c r="BA40" s="1158"/>
      <c r="BB40" s="1158"/>
      <c r="BC40" s="1158"/>
      <c r="BD40" s="1158"/>
      <c r="BE40" s="1158"/>
      <c r="BF40" s="1158"/>
      <c r="BG40" s="1096"/>
      <c r="BH40" s="1097"/>
    </row>
    <row r="41" spans="1:60" ht="11.65" customHeight="1">
      <c r="A41" s="1159"/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116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158"/>
      <c r="AR41" s="1158"/>
      <c r="AS41" s="1158"/>
      <c r="AT41" s="1158"/>
      <c r="AU41" s="1158"/>
      <c r="AV41" s="1158"/>
      <c r="AW41" s="1158"/>
      <c r="AX41" s="1158"/>
      <c r="AY41" s="1158"/>
      <c r="AZ41" s="1158"/>
      <c r="BA41" s="1158"/>
      <c r="BB41" s="1158"/>
      <c r="BC41" s="1158"/>
      <c r="BD41" s="1158"/>
      <c r="BE41" s="1158"/>
      <c r="BF41" s="1158"/>
      <c r="BG41" s="1096"/>
      <c r="BH41" s="1097"/>
    </row>
    <row r="42" spans="1:60" ht="11.65" customHeight="1">
      <c r="A42" s="1159"/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158"/>
      <c r="AR42" s="1158"/>
      <c r="AS42" s="1158"/>
      <c r="AT42" s="1158"/>
      <c r="AU42" s="1158"/>
      <c r="AV42" s="1158"/>
      <c r="AW42" s="1158"/>
      <c r="AX42" s="1158"/>
      <c r="AY42" s="1158"/>
      <c r="AZ42" s="1158"/>
      <c r="BA42" s="1158"/>
      <c r="BB42" s="1158"/>
      <c r="BC42" s="1158"/>
      <c r="BD42" s="1158"/>
      <c r="BE42" s="1158"/>
      <c r="BF42" s="1158"/>
      <c r="BG42" s="1096"/>
      <c r="BH42" s="1097"/>
    </row>
    <row r="43" spans="1:60" ht="11.65" customHeight="1">
      <c r="A43" s="1159"/>
      <c r="B43" s="1160"/>
      <c r="C43" s="1160"/>
      <c r="D43" s="1160"/>
      <c r="E43" s="1160"/>
      <c r="F43" s="1160"/>
      <c r="G43" s="1160"/>
      <c r="H43" s="1160"/>
      <c r="I43" s="1160"/>
      <c r="J43" s="1160"/>
      <c r="K43" s="1160"/>
      <c r="L43" s="1160"/>
      <c r="M43" s="1160"/>
      <c r="N43" s="116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158"/>
      <c r="AR43" s="1158"/>
      <c r="AS43" s="1158"/>
      <c r="AT43" s="1158"/>
      <c r="AU43" s="1158"/>
      <c r="AV43" s="1158"/>
      <c r="AW43" s="1158"/>
      <c r="AX43" s="1158"/>
      <c r="AY43" s="1158"/>
      <c r="AZ43" s="1158"/>
      <c r="BA43" s="1158"/>
      <c r="BB43" s="1158"/>
      <c r="BC43" s="1158"/>
      <c r="BD43" s="1158"/>
      <c r="BE43" s="1158"/>
      <c r="BF43" s="1158"/>
      <c r="BG43" s="1096"/>
      <c r="BH43" s="1097"/>
    </row>
    <row r="44" spans="1:60" ht="11.65" customHeight="1">
      <c r="A44" s="1159"/>
      <c r="B44" s="1160"/>
      <c r="C44" s="1160"/>
      <c r="D44" s="1160"/>
      <c r="E44" s="1160"/>
      <c r="F44" s="1160"/>
      <c r="G44" s="1160"/>
      <c r="H44" s="1160"/>
      <c r="I44" s="1160"/>
      <c r="J44" s="1160"/>
      <c r="K44" s="1160"/>
      <c r="L44" s="1160"/>
      <c r="M44" s="1160"/>
      <c r="N44" s="116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158"/>
      <c r="AR44" s="1158"/>
      <c r="AS44" s="1158"/>
      <c r="AT44" s="1158"/>
      <c r="AU44" s="1158"/>
      <c r="AV44" s="1158"/>
      <c r="AW44" s="1158"/>
      <c r="AX44" s="1158"/>
      <c r="AY44" s="1158"/>
      <c r="AZ44" s="1158"/>
      <c r="BA44" s="1158"/>
      <c r="BB44" s="1158"/>
      <c r="BC44" s="1158"/>
      <c r="BD44" s="1158"/>
      <c r="BE44" s="1158"/>
      <c r="BF44" s="1158"/>
      <c r="BG44" s="1096"/>
      <c r="BH44" s="1097"/>
    </row>
    <row r="45" spans="1:60" ht="11.65" customHeight="1">
      <c r="A45" s="1159"/>
      <c r="B45" s="1160"/>
      <c r="C45" s="1160"/>
      <c r="D45" s="1160"/>
      <c r="E45" s="1160"/>
      <c r="F45" s="1160"/>
      <c r="G45" s="1160"/>
      <c r="H45" s="1160"/>
      <c r="I45" s="1160"/>
      <c r="J45" s="1160"/>
      <c r="K45" s="1160"/>
      <c r="L45" s="1160"/>
      <c r="M45" s="1160"/>
      <c r="N45" s="116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158"/>
      <c r="AR45" s="1158"/>
      <c r="AS45" s="1158"/>
      <c r="AT45" s="1158"/>
      <c r="AU45" s="1158"/>
      <c r="AV45" s="1158"/>
      <c r="AW45" s="1158"/>
      <c r="AX45" s="1158"/>
      <c r="AY45" s="1158"/>
      <c r="AZ45" s="1158"/>
      <c r="BA45" s="1158"/>
      <c r="BB45" s="1158"/>
      <c r="BC45" s="1158"/>
      <c r="BD45" s="1158"/>
      <c r="BE45" s="1158"/>
      <c r="BF45" s="1158"/>
      <c r="BG45" s="1096"/>
      <c r="BH45" s="1097"/>
    </row>
    <row r="46" spans="1:60" ht="11.65" customHeight="1">
      <c r="A46" s="1159"/>
      <c r="B46" s="1160"/>
      <c r="C46" s="1160"/>
      <c r="D46" s="1160"/>
      <c r="E46" s="1160"/>
      <c r="F46" s="1160"/>
      <c r="G46" s="1160"/>
      <c r="H46" s="1160"/>
      <c r="I46" s="1160"/>
      <c r="J46" s="1160"/>
      <c r="K46" s="1160"/>
      <c r="L46" s="1160"/>
      <c r="M46" s="1160"/>
      <c r="N46" s="116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158"/>
      <c r="AR46" s="1158"/>
      <c r="AS46" s="1158"/>
      <c r="AT46" s="1158"/>
      <c r="AU46" s="1158"/>
      <c r="AV46" s="1158"/>
      <c r="AW46" s="1158"/>
      <c r="AX46" s="1158"/>
      <c r="AY46" s="1158"/>
      <c r="AZ46" s="1158"/>
      <c r="BA46" s="1158"/>
      <c r="BB46" s="1158"/>
      <c r="BC46" s="1158"/>
      <c r="BD46" s="1158"/>
      <c r="BE46" s="1158"/>
      <c r="BF46" s="1158"/>
      <c r="BG46" s="1096"/>
      <c r="BH46" s="1097"/>
    </row>
    <row r="47" spans="1:60" ht="11.65" customHeight="1">
      <c r="A47" s="1159"/>
      <c r="B47" s="1160"/>
      <c r="C47" s="1160"/>
      <c r="D47" s="1160"/>
      <c r="E47" s="1160"/>
      <c r="F47" s="1160"/>
      <c r="G47" s="1160"/>
      <c r="H47" s="1160"/>
      <c r="I47" s="1160"/>
      <c r="J47" s="1160"/>
      <c r="K47" s="1160"/>
      <c r="L47" s="1160"/>
      <c r="M47" s="1160"/>
      <c r="N47" s="116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158"/>
      <c r="AR47" s="1158"/>
      <c r="AS47" s="1158"/>
      <c r="AT47" s="1158"/>
      <c r="AU47" s="1158"/>
      <c r="AV47" s="1158"/>
      <c r="AW47" s="1158"/>
      <c r="AX47" s="1158"/>
      <c r="AY47" s="1158"/>
      <c r="AZ47" s="1158"/>
      <c r="BA47" s="1158"/>
      <c r="BB47" s="1158"/>
      <c r="BC47" s="1158"/>
      <c r="BD47" s="1158"/>
      <c r="BE47" s="1158"/>
      <c r="BF47" s="1158"/>
      <c r="BG47" s="1096"/>
      <c r="BH47" s="1097"/>
    </row>
    <row r="48" spans="1:60" ht="11.65" customHeight="1">
      <c r="A48" s="1159"/>
      <c r="B48" s="1160"/>
      <c r="C48" s="1160"/>
      <c r="D48" s="1160"/>
      <c r="E48" s="1160"/>
      <c r="F48" s="1160"/>
      <c r="G48" s="1160"/>
      <c r="H48" s="1160"/>
      <c r="I48" s="1160"/>
      <c r="J48" s="1160"/>
      <c r="K48" s="1160"/>
      <c r="L48" s="1160"/>
      <c r="M48" s="1160"/>
      <c r="N48" s="116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158"/>
      <c r="AR48" s="1158"/>
      <c r="AS48" s="1158"/>
      <c r="AT48" s="1158"/>
      <c r="AU48" s="1158"/>
      <c r="AV48" s="1158"/>
      <c r="AW48" s="1158"/>
      <c r="AX48" s="1158"/>
      <c r="AY48" s="1158"/>
      <c r="AZ48" s="1158"/>
      <c r="BA48" s="1158"/>
      <c r="BB48" s="1158"/>
      <c r="BC48" s="1158"/>
      <c r="BD48" s="1158"/>
      <c r="BE48" s="1158"/>
      <c r="BF48" s="1158"/>
      <c r="BG48" s="1096"/>
      <c r="BH48" s="1097"/>
    </row>
    <row r="49" spans="1:60" ht="11.65" customHeight="1">
      <c r="A49" s="1159"/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  <c r="L49" s="1160"/>
      <c r="M49" s="1160"/>
      <c r="N49" s="116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158"/>
      <c r="AR49" s="1158"/>
      <c r="AS49" s="1158"/>
      <c r="AT49" s="1158"/>
      <c r="AU49" s="1158"/>
      <c r="AV49" s="1158"/>
      <c r="AW49" s="1158"/>
      <c r="AX49" s="1158"/>
      <c r="AY49" s="1158"/>
      <c r="AZ49" s="1158"/>
      <c r="BA49" s="1158"/>
      <c r="BB49" s="1158"/>
      <c r="BC49" s="1158"/>
      <c r="BD49" s="1158"/>
      <c r="BE49" s="1158"/>
      <c r="BF49" s="1158"/>
      <c r="BG49" s="1096"/>
      <c r="BH49" s="1097"/>
    </row>
    <row r="50" spans="1:60" ht="11.65" customHeight="1">
      <c r="A50" s="1159"/>
      <c r="B50" s="1160"/>
      <c r="C50" s="1160"/>
      <c r="D50" s="1160"/>
      <c r="E50" s="1160"/>
      <c r="F50" s="1160"/>
      <c r="G50" s="1160"/>
      <c r="H50" s="1160"/>
      <c r="I50" s="1160"/>
      <c r="J50" s="1160"/>
      <c r="K50" s="1160"/>
      <c r="L50" s="1160"/>
      <c r="M50" s="1160"/>
      <c r="N50" s="116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158"/>
      <c r="AR50" s="1158"/>
      <c r="AS50" s="1158"/>
      <c r="AT50" s="1158"/>
      <c r="AU50" s="1158"/>
      <c r="AV50" s="1158"/>
      <c r="AW50" s="1158"/>
      <c r="AX50" s="1158"/>
      <c r="AY50" s="1158"/>
      <c r="AZ50" s="1158"/>
      <c r="BA50" s="1158"/>
      <c r="BB50" s="1158"/>
      <c r="BC50" s="1158"/>
      <c r="BD50" s="1158"/>
      <c r="BE50" s="1158"/>
      <c r="BF50" s="1158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L25:AP26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5:G26"/>
    <mergeCell ref="H25:N26"/>
    <mergeCell ref="O25:U26"/>
    <mergeCell ref="V25:AE26"/>
    <mergeCell ref="AF25:AH26"/>
    <mergeCell ref="AI25:AK26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Q16:BF18"/>
    <mergeCell ref="BG16:BH18"/>
    <mergeCell ref="AR11:AV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L21:AP22"/>
    <mergeCell ref="AQ21:BF22"/>
    <mergeCell ref="BG21:BH22"/>
    <mergeCell ref="A21:G22"/>
    <mergeCell ref="H21:N22"/>
    <mergeCell ref="O21:U22"/>
    <mergeCell ref="V21:AE22"/>
    <mergeCell ref="AF21:AH22"/>
    <mergeCell ref="AI21:AK22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theme="3" tint="0.39997558519241921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15327521.999999998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819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4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13349951.999999998</v>
      </c>
      <c r="B21" s="1022"/>
      <c r="C21" s="1022"/>
      <c r="D21" s="1022"/>
      <c r="E21" s="1022"/>
      <c r="F21" s="1022"/>
      <c r="G21" s="1023"/>
      <c r="H21" s="1051">
        <f>1.806*O21</f>
        <v>4171.8599999999997</v>
      </c>
      <c r="I21" s="1022"/>
      <c r="J21" s="1022"/>
      <c r="K21" s="1022"/>
      <c r="L21" s="1022"/>
      <c r="M21" s="1022"/>
      <c r="N21" s="1023"/>
      <c r="O21" s="1053">
        <v>2310</v>
      </c>
      <c r="P21" s="1054"/>
      <c r="Q21" s="1054"/>
      <c r="R21" s="1054"/>
      <c r="S21" s="1054"/>
      <c r="T21" s="1054"/>
      <c r="U21" s="1055"/>
      <c r="V21" s="1059" t="s">
        <v>1114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3200</v>
      </c>
      <c r="AG21" s="1084"/>
      <c r="AH21" s="1085"/>
      <c r="AI21" s="1039" t="s">
        <v>822</v>
      </c>
      <c r="AJ21" s="1040"/>
      <c r="AK21" s="1041"/>
      <c r="AL21" s="1045" t="s">
        <v>402</v>
      </c>
      <c r="AM21" s="1046"/>
      <c r="AN21" s="1046"/>
      <c r="AO21" s="1046"/>
      <c r="AP21" s="1047"/>
      <c r="AQ21" s="1027" t="s">
        <v>836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4.0999999999999996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1977570.0000000002</v>
      </c>
      <c r="B23" s="1022"/>
      <c r="C23" s="1022"/>
      <c r="D23" s="1022"/>
      <c r="E23" s="1022"/>
      <c r="F23" s="1022"/>
      <c r="G23" s="1023"/>
      <c r="H23" s="1051">
        <f>1.806*O23</f>
        <v>3955.1400000000003</v>
      </c>
      <c r="I23" s="1022"/>
      <c r="J23" s="1022"/>
      <c r="K23" s="1022"/>
      <c r="L23" s="1022"/>
      <c r="M23" s="1022"/>
      <c r="N23" s="1023"/>
      <c r="O23" s="1053">
        <v>2190</v>
      </c>
      <c r="P23" s="1054"/>
      <c r="Q23" s="1054"/>
      <c r="R23" s="1054"/>
      <c r="S23" s="1054"/>
      <c r="T23" s="1054"/>
      <c r="U23" s="1055"/>
      <c r="V23" s="1059" t="s">
        <v>826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500</v>
      </c>
      <c r="AG23" s="1084"/>
      <c r="AH23" s="1085"/>
      <c r="AI23" s="1039" t="s">
        <v>822</v>
      </c>
      <c r="AJ23" s="1040"/>
      <c r="AK23" s="1041"/>
      <c r="AL23" s="1045" t="s">
        <v>409</v>
      </c>
      <c r="AM23" s="1046"/>
      <c r="AN23" s="1046"/>
      <c r="AO23" s="1046"/>
      <c r="AP23" s="1047"/>
      <c r="AQ23" s="1033" t="s">
        <v>906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4.2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408"/>
      <c r="B31" s="406"/>
      <c r="C31" s="406"/>
      <c r="D31" s="406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4"/>
      <c r="P31" s="404"/>
      <c r="Q31" s="404"/>
      <c r="R31" s="404"/>
      <c r="S31" s="404"/>
      <c r="T31" s="404"/>
      <c r="U31" s="404"/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397"/>
      <c r="AG31" s="397"/>
      <c r="AH31" s="397"/>
      <c r="AI31" s="398"/>
      <c r="AJ31" s="398"/>
      <c r="AK31" s="398"/>
      <c r="AL31" s="397"/>
      <c r="AM31" s="397"/>
      <c r="AN31" s="397"/>
      <c r="AO31" s="397"/>
      <c r="AP31" s="397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407"/>
      <c r="BH31" s="409"/>
    </row>
    <row r="32" spans="1:60" ht="11.65" customHeight="1">
      <c r="A32" s="408"/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4"/>
      <c r="P32" s="404"/>
      <c r="Q32" s="404"/>
      <c r="R32" s="404"/>
      <c r="S32" s="404"/>
      <c r="T32" s="404"/>
      <c r="U32" s="404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397"/>
      <c r="AG32" s="397"/>
      <c r="AH32" s="397"/>
      <c r="AI32" s="398"/>
      <c r="AJ32" s="398"/>
      <c r="AK32" s="398"/>
      <c r="AL32" s="397"/>
      <c r="AM32" s="397"/>
      <c r="AN32" s="397"/>
      <c r="AO32" s="397"/>
      <c r="AP32" s="397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407"/>
      <c r="BH32" s="409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3" tint="0.39997558519241921"/>
  </sheetPr>
  <dimension ref="A1:BH51"/>
  <sheetViews>
    <sheetView view="pageBreakPreview" topLeftCell="G8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6073578</v>
      </c>
      <c r="B19" s="1169"/>
      <c r="C19" s="1169"/>
      <c r="D19" s="1169"/>
      <c r="E19" s="1169"/>
      <c r="F19" s="1169"/>
      <c r="G19" s="1170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819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4</v>
      </c>
      <c r="BH19" s="996"/>
    </row>
    <row r="20" spans="1:60" s="379" customFormat="1" ht="11.25" customHeight="1">
      <c r="A20" s="1171"/>
      <c r="B20" s="1172"/>
      <c r="C20" s="1172"/>
      <c r="D20" s="1172"/>
      <c r="E20" s="1172"/>
      <c r="F20" s="1172"/>
      <c r="G20" s="1173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4096008</v>
      </c>
      <c r="B21" s="1022"/>
      <c r="C21" s="1022"/>
      <c r="D21" s="1022"/>
      <c r="E21" s="1022"/>
      <c r="F21" s="1022"/>
      <c r="G21" s="1023"/>
      <c r="H21" s="1051">
        <f>1.806*O21</f>
        <v>3413.34</v>
      </c>
      <c r="I21" s="1022"/>
      <c r="J21" s="1022"/>
      <c r="K21" s="1022"/>
      <c r="L21" s="1022"/>
      <c r="M21" s="1022"/>
      <c r="N21" s="1023"/>
      <c r="O21" s="1053">
        <v>1890</v>
      </c>
      <c r="P21" s="1054"/>
      <c r="Q21" s="1054"/>
      <c r="R21" s="1054"/>
      <c r="S21" s="1054"/>
      <c r="T21" s="1054"/>
      <c r="U21" s="1055"/>
      <c r="V21" s="1059" t="s">
        <v>1119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1200</v>
      </c>
      <c r="AG21" s="1084"/>
      <c r="AH21" s="1085"/>
      <c r="AI21" s="1039" t="s">
        <v>822</v>
      </c>
      <c r="AJ21" s="1040"/>
      <c r="AK21" s="1041"/>
      <c r="AL21" s="1045" t="s">
        <v>412</v>
      </c>
      <c r="AM21" s="1046"/>
      <c r="AN21" s="1046"/>
      <c r="AO21" s="1046"/>
      <c r="AP21" s="1047"/>
      <c r="AQ21" s="1027" t="s">
        <v>836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4.0999999999999996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1977570.0000000002</v>
      </c>
      <c r="B23" s="1022"/>
      <c r="C23" s="1022"/>
      <c r="D23" s="1022"/>
      <c r="E23" s="1022"/>
      <c r="F23" s="1022"/>
      <c r="G23" s="1023"/>
      <c r="H23" s="1051">
        <f>1.806*O23</f>
        <v>3955.1400000000003</v>
      </c>
      <c r="I23" s="1022"/>
      <c r="J23" s="1022"/>
      <c r="K23" s="1022"/>
      <c r="L23" s="1022"/>
      <c r="M23" s="1022"/>
      <c r="N23" s="1023"/>
      <c r="O23" s="1053">
        <v>2190</v>
      </c>
      <c r="P23" s="1054"/>
      <c r="Q23" s="1054"/>
      <c r="R23" s="1054"/>
      <c r="S23" s="1054"/>
      <c r="T23" s="1054"/>
      <c r="U23" s="1055"/>
      <c r="V23" s="1059" t="s">
        <v>826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500</v>
      </c>
      <c r="AG23" s="1084"/>
      <c r="AH23" s="1085"/>
      <c r="AI23" s="1039" t="s">
        <v>822</v>
      </c>
      <c r="AJ23" s="1040"/>
      <c r="AK23" s="1041"/>
      <c r="AL23" s="1045" t="s">
        <v>413</v>
      </c>
      <c r="AM23" s="1046"/>
      <c r="AN23" s="1046"/>
      <c r="AO23" s="1046"/>
      <c r="AP23" s="1047"/>
      <c r="AQ23" s="1033" t="s">
        <v>906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4.2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3" tint="0.39997558519241921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SUM(A21:G22)</f>
        <v>8533350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819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4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8533350</v>
      </c>
      <c r="B21" s="1022"/>
      <c r="C21" s="1022"/>
      <c r="D21" s="1022"/>
      <c r="E21" s="1022"/>
      <c r="F21" s="1022"/>
      <c r="G21" s="1023"/>
      <c r="H21" s="1051">
        <f>1.806*O21</f>
        <v>3413.34</v>
      </c>
      <c r="I21" s="1022"/>
      <c r="J21" s="1022"/>
      <c r="K21" s="1022"/>
      <c r="L21" s="1022"/>
      <c r="M21" s="1022"/>
      <c r="N21" s="1023"/>
      <c r="O21" s="1053">
        <v>1890</v>
      </c>
      <c r="P21" s="1054"/>
      <c r="Q21" s="1054"/>
      <c r="R21" s="1054"/>
      <c r="S21" s="1054"/>
      <c r="T21" s="1054"/>
      <c r="U21" s="1055"/>
      <c r="V21" s="1059" t="s">
        <v>826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2500</v>
      </c>
      <c r="AG21" s="1084"/>
      <c r="AH21" s="1085"/>
      <c r="AI21" s="1039" t="s">
        <v>822</v>
      </c>
      <c r="AJ21" s="1040"/>
      <c r="AK21" s="1041"/>
      <c r="AL21" s="1045" t="s">
        <v>1168</v>
      </c>
      <c r="AM21" s="1046"/>
      <c r="AN21" s="1046"/>
      <c r="AO21" s="1046"/>
      <c r="AP21" s="1047"/>
      <c r="AQ21" s="1033" t="s">
        <v>1169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4.0999999999999996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89"/>
      <c r="B23" s="1090"/>
      <c r="C23" s="1090"/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1"/>
      <c r="P23" s="1091"/>
      <c r="Q23" s="1091"/>
      <c r="R23" s="1091"/>
      <c r="S23" s="1091"/>
      <c r="T23" s="1091"/>
      <c r="U23" s="1091"/>
      <c r="V23" s="1092"/>
      <c r="W23" s="1092"/>
      <c r="X23" s="1092"/>
      <c r="Y23" s="1092"/>
      <c r="Z23" s="1092"/>
      <c r="AA23" s="1092"/>
      <c r="AB23" s="1092"/>
      <c r="AC23" s="1092"/>
      <c r="AD23" s="1092"/>
      <c r="AE23" s="1092"/>
      <c r="AF23" s="1093"/>
      <c r="AG23" s="1093"/>
      <c r="AH23" s="1093"/>
      <c r="AI23" s="1094"/>
      <c r="AJ23" s="1094"/>
      <c r="AK23" s="1094"/>
      <c r="AL23" s="1093"/>
      <c r="AM23" s="1093"/>
      <c r="AN23" s="1093"/>
      <c r="AO23" s="1093"/>
      <c r="AP23" s="1093"/>
      <c r="AQ23" s="1095"/>
      <c r="AR23" s="1095"/>
      <c r="AS23" s="1095"/>
      <c r="AT23" s="1095"/>
      <c r="AU23" s="1095"/>
      <c r="AV23" s="1095"/>
      <c r="AW23" s="1095"/>
      <c r="AX23" s="1095"/>
      <c r="AY23" s="1095"/>
      <c r="AZ23" s="1095"/>
      <c r="BA23" s="1095"/>
      <c r="BB23" s="1095"/>
      <c r="BC23" s="1095"/>
      <c r="BD23" s="1095"/>
      <c r="BE23" s="1095"/>
      <c r="BF23" s="1095"/>
      <c r="BG23" s="1096"/>
      <c r="BH23" s="1097"/>
    </row>
    <row r="24" spans="1:60" ht="11.65" customHeight="1">
      <c r="A24" s="1089"/>
      <c r="B24" s="1090"/>
      <c r="C24" s="1090"/>
      <c r="D24" s="1090"/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1"/>
      <c r="P24" s="1091"/>
      <c r="Q24" s="1091"/>
      <c r="R24" s="1091"/>
      <c r="S24" s="1091"/>
      <c r="T24" s="1091"/>
      <c r="U24" s="1091"/>
      <c r="V24" s="1092"/>
      <c r="W24" s="1092"/>
      <c r="X24" s="1092"/>
      <c r="Y24" s="1092"/>
      <c r="Z24" s="1092"/>
      <c r="AA24" s="1092"/>
      <c r="AB24" s="1092"/>
      <c r="AC24" s="1092"/>
      <c r="AD24" s="1092"/>
      <c r="AE24" s="1092"/>
      <c r="AF24" s="1093"/>
      <c r="AG24" s="1093"/>
      <c r="AH24" s="1093"/>
      <c r="AI24" s="1094"/>
      <c r="AJ24" s="1094"/>
      <c r="AK24" s="1094"/>
      <c r="AL24" s="1093"/>
      <c r="AM24" s="1093"/>
      <c r="AN24" s="1093"/>
      <c r="AO24" s="1093"/>
      <c r="AP24" s="1093"/>
      <c r="AQ24" s="1095"/>
      <c r="AR24" s="1095"/>
      <c r="AS24" s="1095"/>
      <c r="AT24" s="1095"/>
      <c r="AU24" s="1095"/>
      <c r="AV24" s="1095"/>
      <c r="AW24" s="1095"/>
      <c r="AX24" s="1095"/>
      <c r="AY24" s="1095"/>
      <c r="AZ24" s="1095"/>
      <c r="BA24" s="1095"/>
      <c r="BB24" s="1095"/>
      <c r="BC24" s="1095"/>
      <c r="BD24" s="1095"/>
      <c r="BE24" s="1095"/>
      <c r="BF24" s="1095"/>
      <c r="BG24" s="1096"/>
      <c r="BH24" s="1097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Q49:BF50"/>
    <mergeCell ref="BG49:BH50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AF47:AH48"/>
    <mergeCell ref="AI47:AK48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BG43:BH44"/>
    <mergeCell ref="A45:G46"/>
    <mergeCell ref="H45:N46"/>
    <mergeCell ref="O45:U4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27:G28"/>
    <mergeCell ref="H27:N28"/>
    <mergeCell ref="O27:U28"/>
    <mergeCell ref="V27:AE28"/>
    <mergeCell ref="AF27:AH28"/>
    <mergeCell ref="AI27:AK28"/>
    <mergeCell ref="AQ29:BF30"/>
    <mergeCell ref="BG29:BH30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BG25:BH26"/>
    <mergeCell ref="AQ21:BF22"/>
    <mergeCell ref="BG21:BH22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A21:G22"/>
    <mergeCell ref="H21:N22"/>
    <mergeCell ref="O21:U22"/>
    <mergeCell ref="V21:AE22"/>
    <mergeCell ref="AF21:AH22"/>
    <mergeCell ref="AI21:AK22"/>
    <mergeCell ref="AL21:AP22"/>
    <mergeCell ref="BG23:BH24"/>
    <mergeCell ref="A10:M11"/>
    <mergeCell ref="BG19:BH20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D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5" tint="0.39997558519241921"/>
  </sheetPr>
  <dimension ref="A1:BH51"/>
  <sheetViews>
    <sheetView view="pageBreakPreview" topLeftCell="A6" zoomScale="115" zoomScaleNormal="115" zoomScaleSheetLayoutView="115" workbookViewId="0">
      <selection activeCell="BI30" sqref="BI30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SUM(A21:G50)+SUM('INS-PUMP-A (2)'!A19:G24)</f>
        <v>478543044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820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5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57972600</v>
      </c>
      <c r="B21" s="1022"/>
      <c r="C21" s="1022"/>
      <c r="D21" s="1022"/>
      <c r="E21" s="1022"/>
      <c r="F21" s="1022"/>
      <c r="G21" s="1023"/>
      <c r="H21" s="1051">
        <f>1.806*O21</f>
        <v>9662.1</v>
      </c>
      <c r="I21" s="1022"/>
      <c r="J21" s="1022"/>
      <c r="K21" s="1022"/>
      <c r="L21" s="1022"/>
      <c r="M21" s="1022"/>
      <c r="N21" s="1023"/>
      <c r="O21" s="1053">
        <v>5350</v>
      </c>
      <c r="P21" s="1054"/>
      <c r="Q21" s="1054"/>
      <c r="R21" s="1054"/>
      <c r="S21" s="1054"/>
      <c r="T21" s="1054"/>
      <c r="U21" s="1055"/>
      <c r="V21" s="1059" t="s">
        <v>842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6000</v>
      </c>
      <c r="AG21" s="1084"/>
      <c r="AH21" s="1085"/>
      <c r="AI21" s="1039" t="s">
        <v>822</v>
      </c>
      <c r="AJ21" s="1040"/>
      <c r="AK21" s="1041"/>
      <c r="AL21" s="1045" t="s">
        <v>425</v>
      </c>
      <c r="AM21" s="1046"/>
      <c r="AN21" s="1046"/>
      <c r="AO21" s="1046"/>
      <c r="AP21" s="1047"/>
      <c r="AQ21" s="1027" t="s">
        <v>426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5.0999999999999996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69350400</v>
      </c>
      <c r="B23" s="1022"/>
      <c r="C23" s="1022"/>
      <c r="D23" s="1022"/>
      <c r="E23" s="1022"/>
      <c r="F23" s="1022"/>
      <c r="G23" s="1023"/>
      <c r="H23" s="1051">
        <f>1.806*O23</f>
        <v>7224</v>
      </c>
      <c r="I23" s="1022"/>
      <c r="J23" s="1022"/>
      <c r="K23" s="1022"/>
      <c r="L23" s="1022"/>
      <c r="M23" s="1022"/>
      <c r="N23" s="1023"/>
      <c r="O23" s="1053">
        <v>4000</v>
      </c>
      <c r="P23" s="1054"/>
      <c r="Q23" s="1054"/>
      <c r="R23" s="1054"/>
      <c r="S23" s="1054"/>
      <c r="T23" s="1054"/>
      <c r="U23" s="1055"/>
      <c r="V23" s="1059" t="s">
        <v>841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9600</v>
      </c>
      <c r="AG23" s="1084"/>
      <c r="AH23" s="1085"/>
      <c r="AI23" s="1039" t="s">
        <v>822</v>
      </c>
      <c r="AJ23" s="1040"/>
      <c r="AK23" s="1041"/>
      <c r="AL23" s="1045" t="s">
        <v>495</v>
      </c>
      <c r="AM23" s="1046"/>
      <c r="AN23" s="1046"/>
      <c r="AO23" s="1046"/>
      <c r="AP23" s="1047"/>
      <c r="AQ23" s="1033" t="s">
        <v>496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5.2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17265360</v>
      </c>
      <c r="B25" s="1022"/>
      <c r="C25" s="1022"/>
      <c r="D25" s="1022"/>
      <c r="E25" s="1022"/>
      <c r="F25" s="1022"/>
      <c r="G25" s="1023"/>
      <c r="H25" s="1051">
        <f>1.806*O25</f>
        <v>17265.36</v>
      </c>
      <c r="I25" s="1022"/>
      <c r="J25" s="1022"/>
      <c r="K25" s="1022"/>
      <c r="L25" s="1022"/>
      <c r="M25" s="1022"/>
      <c r="N25" s="1023"/>
      <c r="O25" s="1053">
        <v>9560</v>
      </c>
      <c r="P25" s="1054"/>
      <c r="Q25" s="1054"/>
      <c r="R25" s="1054"/>
      <c r="S25" s="1054"/>
      <c r="T25" s="1054"/>
      <c r="U25" s="1055"/>
      <c r="V25" s="1059" t="s">
        <v>843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1000</v>
      </c>
      <c r="AG25" s="1084"/>
      <c r="AH25" s="1085"/>
      <c r="AI25" s="1039" t="s">
        <v>822</v>
      </c>
      <c r="AJ25" s="1040"/>
      <c r="AK25" s="1041"/>
      <c r="AL25" s="1045" t="s">
        <v>507</v>
      </c>
      <c r="AM25" s="1046"/>
      <c r="AN25" s="1046"/>
      <c r="AO25" s="1046"/>
      <c r="AP25" s="1047"/>
      <c r="AQ25" s="1027" t="s">
        <v>503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5.3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16384032</v>
      </c>
      <c r="B27" s="1022"/>
      <c r="C27" s="1022"/>
      <c r="D27" s="1022"/>
      <c r="E27" s="1022"/>
      <c r="F27" s="1022"/>
      <c r="G27" s="1023"/>
      <c r="H27" s="1051">
        <f>1.806*O27</f>
        <v>13653.36</v>
      </c>
      <c r="I27" s="1022"/>
      <c r="J27" s="1022"/>
      <c r="K27" s="1022"/>
      <c r="L27" s="1022"/>
      <c r="M27" s="1022"/>
      <c r="N27" s="1023"/>
      <c r="O27" s="1053">
        <v>7560</v>
      </c>
      <c r="P27" s="1054"/>
      <c r="Q27" s="1054"/>
      <c r="R27" s="1054"/>
      <c r="S27" s="1054"/>
      <c r="T27" s="1054"/>
      <c r="U27" s="1055"/>
      <c r="V27" s="1059" t="s">
        <v>844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1200</v>
      </c>
      <c r="AG27" s="1084"/>
      <c r="AH27" s="1085"/>
      <c r="AI27" s="1039" t="s">
        <v>822</v>
      </c>
      <c r="AJ27" s="1040"/>
      <c r="AK27" s="1041"/>
      <c r="AL27" s="1045" t="s">
        <v>417</v>
      </c>
      <c r="AM27" s="1046"/>
      <c r="AN27" s="1046"/>
      <c r="AO27" s="1046"/>
      <c r="AP27" s="1047"/>
      <c r="AQ27" s="1027" t="s">
        <v>907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5.4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21">
        <f>H29*AF29</f>
        <v>48310500</v>
      </c>
      <c r="B29" s="1022"/>
      <c r="C29" s="1022"/>
      <c r="D29" s="1022"/>
      <c r="E29" s="1022"/>
      <c r="F29" s="1022"/>
      <c r="G29" s="1023"/>
      <c r="H29" s="1051">
        <f>1.806*O29</f>
        <v>9662.1</v>
      </c>
      <c r="I29" s="1022"/>
      <c r="J29" s="1022"/>
      <c r="K29" s="1022"/>
      <c r="L29" s="1022"/>
      <c r="M29" s="1022"/>
      <c r="N29" s="1023"/>
      <c r="O29" s="1053">
        <v>5350</v>
      </c>
      <c r="P29" s="1054"/>
      <c r="Q29" s="1054"/>
      <c r="R29" s="1054"/>
      <c r="S29" s="1054"/>
      <c r="T29" s="1054"/>
      <c r="U29" s="1055"/>
      <c r="V29" s="1059" t="s">
        <v>842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083">
        <v>5000</v>
      </c>
      <c r="AG29" s="1084"/>
      <c r="AH29" s="1085"/>
      <c r="AI29" s="1039" t="s">
        <v>822</v>
      </c>
      <c r="AJ29" s="1040"/>
      <c r="AK29" s="1041"/>
      <c r="AL29" s="1045" t="s">
        <v>434</v>
      </c>
      <c r="AM29" s="1046"/>
      <c r="AN29" s="1046"/>
      <c r="AO29" s="1046"/>
      <c r="AP29" s="1047"/>
      <c r="AQ29" s="1027" t="s">
        <v>908</v>
      </c>
      <c r="AR29" s="1028"/>
      <c r="AS29" s="1028"/>
      <c r="AT29" s="1028"/>
      <c r="AU29" s="1028"/>
      <c r="AV29" s="1028"/>
      <c r="AW29" s="1028"/>
      <c r="AX29" s="1028"/>
      <c r="AY29" s="1028"/>
      <c r="AZ29" s="1028"/>
      <c r="BA29" s="1028"/>
      <c r="BB29" s="1028"/>
      <c r="BC29" s="1028"/>
      <c r="BD29" s="1028"/>
      <c r="BE29" s="1028"/>
      <c r="BF29" s="1029"/>
      <c r="BG29" s="1011">
        <v>5.5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086"/>
      <c r="AG30" s="1087"/>
      <c r="AH30" s="1088"/>
      <c r="AI30" s="1042"/>
      <c r="AJ30" s="1043"/>
      <c r="AK30" s="1044"/>
      <c r="AL30" s="1048"/>
      <c r="AM30" s="1049"/>
      <c r="AN30" s="1049"/>
      <c r="AO30" s="1049"/>
      <c r="AP30" s="1050"/>
      <c r="AQ30" s="1030"/>
      <c r="AR30" s="1031"/>
      <c r="AS30" s="1031"/>
      <c r="AT30" s="1031"/>
      <c r="AU30" s="1031"/>
      <c r="AV30" s="1031"/>
      <c r="AW30" s="1031"/>
      <c r="AX30" s="1031"/>
      <c r="AY30" s="1031"/>
      <c r="AZ30" s="1031"/>
      <c r="BA30" s="1031"/>
      <c r="BB30" s="1031"/>
      <c r="BC30" s="1031"/>
      <c r="BD30" s="1031"/>
      <c r="BE30" s="1031"/>
      <c r="BF30" s="1032"/>
      <c r="BG30" s="1013"/>
      <c r="BH30" s="1014"/>
    </row>
    <row r="31" spans="1:60" ht="11.65" customHeight="1">
      <c r="A31" s="1021">
        <f>H31*AF31</f>
        <v>38648400</v>
      </c>
      <c r="B31" s="1022"/>
      <c r="C31" s="1022"/>
      <c r="D31" s="1022"/>
      <c r="E31" s="1022"/>
      <c r="F31" s="1022"/>
      <c r="G31" s="1023"/>
      <c r="H31" s="1051">
        <f>1.806*O31</f>
        <v>9662.1</v>
      </c>
      <c r="I31" s="1022"/>
      <c r="J31" s="1022"/>
      <c r="K31" s="1022"/>
      <c r="L31" s="1022"/>
      <c r="M31" s="1022"/>
      <c r="N31" s="1023"/>
      <c r="O31" s="1053">
        <v>5350</v>
      </c>
      <c r="P31" s="1054"/>
      <c r="Q31" s="1054"/>
      <c r="R31" s="1054"/>
      <c r="S31" s="1054"/>
      <c r="T31" s="1054"/>
      <c r="U31" s="1055"/>
      <c r="V31" s="1059" t="s">
        <v>842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083">
        <v>4000</v>
      </c>
      <c r="AG31" s="1084"/>
      <c r="AH31" s="1085"/>
      <c r="AI31" s="1039" t="s">
        <v>822</v>
      </c>
      <c r="AJ31" s="1040"/>
      <c r="AK31" s="1041"/>
      <c r="AL31" s="1045" t="s">
        <v>438</v>
      </c>
      <c r="AM31" s="1046"/>
      <c r="AN31" s="1046"/>
      <c r="AO31" s="1046"/>
      <c r="AP31" s="1047"/>
      <c r="AQ31" s="1027" t="s">
        <v>909</v>
      </c>
      <c r="AR31" s="1028"/>
      <c r="AS31" s="1028"/>
      <c r="AT31" s="1028"/>
      <c r="AU31" s="1028"/>
      <c r="AV31" s="1028"/>
      <c r="AW31" s="1028"/>
      <c r="AX31" s="1028"/>
      <c r="AY31" s="1028"/>
      <c r="AZ31" s="1028"/>
      <c r="BA31" s="1028"/>
      <c r="BB31" s="1028"/>
      <c r="BC31" s="1028"/>
      <c r="BD31" s="1028"/>
      <c r="BE31" s="1028"/>
      <c r="BF31" s="1029"/>
      <c r="BG31" s="1011">
        <v>5.6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086"/>
      <c r="AG32" s="1087"/>
      <c r="AH32" s="1088"/>
      <c r="AI32" s="1042"/>
      <c r="AJ32" s="1043"/>
      <c r="AK32" s="1044"/>
      <c r="AL32" s="1048"/>
      <c r="AM32" s="1049"/>
      <c r="AN32" s="1049"/>
      <c r="AO32" s="1049"/>
      <c r="AP32" s="1050"/>
      <c r="AQ32" s="1030"/>
      <c r="AR32" s="1031"/>
      <c r="AS32" s="1031"/>
      <c r="AT32" s="1031"/>
      <c r="AU32" s="1031"/>
      <c r="AV32" s="1031"/>
      <c r="AW32" s="1031"/>
      <c r="AX32" s="1031"/>
      <c r="AY32" s="1031"/>
      <c r="AZ32" s="1031"/>
      <c r="BA32" s="1031"/>
      <c r="BB32" s="1031"/>
      <c r="BC32" s="1031"/>
      <c r="BD32" s="1031"/>
      <c r="BE32" s="1031"/>
      <c r="BF32" s="1032"/>
      <c r="BG32" s="1013"/>
      <c r="BH32" s="1014"/>
    </row>
    <row r="33" spans="1:60" ht="11.65" customHeight="1">
      <c r="A33" s="1021">
        <f>H33*AF33</f>
        <v>32768064</v>
      </c>
      <c r="B33" s="1022"/>
      <c r="C33" s="1022"/>
      <c r="D33" s="1022"/>
      <c r="E33" s="1022"/>
      <c r="F33" s="1022"/>
      <c r="G33" s="1023"/>
      <c r="H33" s="1051">
        <f>1.806*O33</f>
        <v>13653.36</v>
      </c>
      <c r="I33" s="1022"/>
      <c r="J33" s="1022"/>
      <c r="K33" s="1022"/>
      <c r="L33" s="1022"/>
      <c r="M33" s="1022"/>
      <c r="N33" s="1023"/>
      <c r="O33" s="1053">
        <v>7560</v>
      </c>
      <c r="P33" s="1054"/>
      <c r="Q33" s="1054"/>
      <c r="R33" s="1054"/>
      <c r="S33" s="1054"/>
      <c r="T33" s="1054"/>
      <c r="U33" s="1055"/>
      <c r="V33" s="1059" t="s">
        <v>844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083">
        <v>2400</v>
      </c>
      <c r="AG33" s="1084"/>
      <c r="AH33" s="1085"/>
      <c r="AI33" s="1039" t="s">
        <v>822</v>
      </c>
      <c r="AJ33" s="1040"/>
      <c r="AK33" s="1041"/>
      <c r="AL33" s="1045" t="s">
        <v>454</v>
      </c>
      <c r="AM33" s="1046"/>
      <c r="AN33" s="1046"/>
      <c r="AO33" s="1046"/>
      <c r="AP33" s="1047"/>
      <c r="AQ33" s="1027" t="s">
        <v>455</v>
      </c>
      <c r="AR33" s="1028"/>
      <c r="AS33" s="1028"/>
      <c r="AT33" s="1028"/>
      <c r="AU33" s="1028"/>
      <c r="AV33" s="1028"/>
      <c r="AW33" s="1028"/>
      <c r="AX33" s="1028"/>
      <c r="AY33" s="1028"/>
      <c r="AZ33" s="1028"/>
      <c r="BA33" s="1028"/>
      <c r="BB33" s="1028"/>
      <c r="BC33" s="1028"/>
      <c r="BD33" s="1028"/>
      <c r="BE33" s="1028"/>
      <c r="BF33" s="1029"/>
      <c r="BG33" s="1011">
        <v>5.7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086"/>
      <c r="AG34" s="1087"/>
      <c r="AH34" s="1088"/>
      <c r="AI34" s="1042"/>
      <c r="AJ34" s="1043"/>
      <c r="AK34" s="1044"/>
      <c r="AL34" s="1048"/>
      <c r="AM34" s="1049"/>
      <c r="AN34" s="1049"/>
      <c r="AO34" s="1049"/>
      <c r="AP34" s="1050"/>
      <c r="AQ34" s="1030"/>
      <c r="AR34" s="1031"/>
      <c r="AS34" s="1031"/>
      <c r="AT34" s="1031"/>
      <c r="AU34" s="1031"/>
      <c r="AV34" s="1031"/>
      <c r="AW34" s="1031"/>
      <c r="AX34" s="1031"/>
      <c r="AY34" s="1031"/>
      <c r="AZ34" s="1031"/>
      <c r="BA34" s="1031"/>
      <c r="BB34" s="1031"/>
      <c r="BC34" s="1031"/>
      <c r="BD34" s="1031"/>
      <c r="BE34" s="1031"/>
      <c r="BF34" s="1032"/>
      <c r="BG34" s="1013"/>
      <c r="BH34" s="1014"/>
    </row>
    <row r="35" spans="1:60" ht="11.65" customHeight="1">
      <c r="A35" s="1021">
        <f>H35*AF35</f>
        <v>8632680</v>
      </c>
      <c r="B35" s="1022"/>
      <c r="C35" s="1022"/>
      <c r="D35" s="1022"/>
      <c r="E35" s="1022"/>
      <c r="F35" s="1022"/>
      <c r="G35" s="1023"/>
      <c r="H35" s="1051">
        <f>1.806*O35</f>
        <v>17265.36</v>
      </c>
      <c r="I35" s="1022"/>
      <c r="J35" s="1022"/>
      <c r="K35" s="1022"/>
      <c r="L35" s="1022"/>
      <c r="M35" s="1022"/>
      <c r="N35" s="1023"/>
      <c r="O35" s="1053">
        <v>9560</v>
      </c>
      <c r="P35" s="1054"/>
      <c r="Q35" s="1054"/>
      <c r="R35" s="1054"/>
      <c r="S35" s="1054"/>
      <c r="T35" s="1054"/>
      <c r="U35" s="1055"/>
      <c r="V35" s="1059" t="s">
        <v>843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083">
        <v>500</v>
      </c>
      <c r="AG35" s="1084"/>
      <c r="AH35" s="1085"/>
      <c r="AI35" s="1039" t="s">
        <v>822</v>
      </c>
      <c r="AJ35" s="1040"/>
      <c r="AK35" s="1041"/>
      <c r="AL35" s="1045" t="s">
        <v>457</v>
      </c>
      <c r="AM35" s="1046"/>
      <c r="AN35" s="1046"/>
      <c r="AO35" s="1046"/>
      <c r="AP35" s="1047"/>
      <c r="AQ35" s="1027" t="s">
        <v>458</v>
      </c>
      <c r="AR35" s="1028"/>
      <c r="AS35" s="1028"/>
      <c r="AT35" s="1028"/>
      <c r="AU35" s="1028"/>
      <c r="AV35" s="1028"/>
      <c r="AW35" s="1028"/>
      <c r="AX35" s="1028"/>
      <c r="AY35" s="1028"/>
      <c r="AZ35" s="1028"/>
      <c r="BA35" s="1028"/>
      <c r="BB35" s="1028"/>
      <c r="BC35" s="1028"/>
      <c r="BD35" s="1028"/>
      <c r="BE35" s="1028"/>
      <c r="BF35" s="1029"/>
      <c r="BG35" s="1011">
        <v>5.8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086"/>
      <c r="AG36" s="1087"/>
      <c r="AH36" s="1088"/>
      <c r="AI36" s="1042"/>
      <c r="AJ36" s="1043"/>
      <c r="AK36" s="1044"/>
      <c r="AL36" s="1048"/>
      <c r="AM36" s="1049"/>
      <c r="AN36" s="1049"/>
      <c r="AO36" s="1049"/>
      <c r="AP36" s="1050"/>
      <c r="AQ36" s="1030"/>
      <c r="AR36" s="1031"/>
      <c r="AS36" s="1031"/>
      <c r="AT36" s="1031"/>
      <c r="AU36" s="1031"/>
      <c r="AV36" s="1031"/>
      <c r="AW36" s="1031"/>
      <c r="AX36" s="1031"/>
      <c r="AY36" s="1031"/>
      <c r="AZ36" s="1031"/>
      <c r="BA36" s="1031"/>
      <c r="BB36" s="1031"/>
      <c r="BC36" s="1031"/>
      <c r="BD36" s="1031"/>
      <c r="BE36" s="1031"/>
      <c r="BF36" s="1032"/>
      <c r="BG36" s="1013"/>
      <c r="BH36" s="1014"/>
    </row>
    <row r="37" spans="1:60" ht="11.65" customHeight="1">
      <c r="A37" s="1021">
        <f>H37*AF37</f>
        <v>16384032</v>
      </c>
      <c r="B37" s="1022"/>
      <c r="C37" s="1022"/>
      <c r="D37" s="1022"/>
      <c r="E37" s="1022"/>
      <c r="F37" s="1022"/>
      <c r="G37" s="1023"/>
      <c r="H37" s="1051">
        <f>1.806*O37</f>
        <v>13653.36</v>
      </c>
      <c r="I37" s="1022"/>
      <c r="J37" s="1022"/>
      <c r="K37" s="1022"/>
      <c r="L37" s="1022"/>
      <c r="M37" s="1022"/>
      <c r="N37" s="1023"/>
      <c r="O37" s="1053">
        <v>7560</v>
      </c>
      <c r="P37" s="1054"/>
      <c r="Q37" s="1054"/>
      <c r="R37" s="1054"/>
      <c r="S37" s="1054"/>
      <c r="T37" s="1054"/>
      <c r="U37" s="1055"/>
      <c r="V37" s="1059" t="s">
        <v>844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083">
        <v>1200</v>
      </c>
      <c r="AG37" s="1084"/>
      <c r="AH37" s="1085"/>
      <c r="AI37" s="1039" t="s">
        <v>822</v>
      </c>
      <c r="AJ37" s="1040"/>
      <c r="AK37" s="1041"/>
      <c r="AL37" s="1045" t="s">
        <v>488</v>
      </c>
      <c r="AM37" s="1046"/>
      <c r="AN37" s="1046"/>
      <c r="AO37" s="1046"/>
      <c r="AP37" s="1047"/>
      <c r="AQ37" s="1027" t="s">
        <v>910</v>
      </c>
      <c r="AR37" s="1028"/>
      <c r="AS37" s="1028"/>
      <c r="AT37" s="1028"/>
      <c r="AU37" s="1028"/>
      <c r="AV37" s="1028"/>
      <c r="AW37" s="1028"/>
      <c r="AX37" s="1028"/>
      <c r="AY37" s="1028"/>
      <c r="AZ37" s="1028"/>
      <c r="BA37" s="1028"/>
      <c r="BB37" s="1028"/>
      <c r="BC37" s="1028"/>
      <c r="BD37" s="1028"/>
      <c r="BE37" s="1028"/>
      <c r="BF37" s="1029"/>
      <c r="BG37" s="1011">
        <v>5.9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086"/>
      <c r="AG38" s="1087"/>
      <c r="AH38" s="1088"/>
      <c r="AI38" s="1042"/>
      <c r="AJ38" s="1043"/>
      <c r="AK38" s="1044"/>
      <c r="AL38" s="1048"/>
      <c r="AM38" s="1049"/>
      <c r="AN38" s="1049"/>
      <c r="AO38" s="1049"/>
      <c r="AP38" s="1050"/>
      <c r="AQ38" s="1030"/>
      <c r="AR38" s="1031"/>
      <c r="AS38" s="1031"/>
      <c r="AT38" s="1031"/>
      <c r="AU38" s="1031"/>
      <c r="AV38" s="1031"/>
      <c r="AW38" s="1031"/>
      <c r="AX38" s="1031"/>
      <c r="AY38" s="1031"/>
      <c r="AZ38" s="1031"/>
      <c r="BA38" s="1031"/>
      <c r="BB38" s="1031"/>
      <c r="BC38" s="1031"/>
      <c r="BD38" s="1031"/>
      <c r="BE38" s="1031"/>
      <c r="BF38" s="1032"/>
      <c r="BG38" s="1013"/>
      <c r="BH38" s="1014"/>
    </row>
    <row r="39" spans="1:60" ht="11.65" customHeight="1">
      <c r="A39" s="1021">
        <f>H39*AF39</f>
        <v>27306720</v>
      </c>
      <c r="B39" s="1022"/>
      <c r="C39" s="1022"/>
      <c r="D39" s="1022"/>
      <c r="E39" s="1022"/>
      <c r="F39" s="1022"/>
      <c r="G39" s="1023"/>
      <c r="H39" s="1051">
        <f>1.806*O39</f>
        <v>13653.36</v>
      </c>
      <c r="I39" s="1022"/>
      <c r="J39" s="1022"/>
      <c r="K39" s="1022"/>
      <c r="L39" s="1022"/>
      <c r="M39" s="1022"/>
      <c r="N39" s="1023"/>
      <c r="O39" s="1053">
        <v>7560</v>
      </c>
      <c r="P39" s="1054"/>
      <c r="Q39" s="1054"/>
      <c r="R39" s="1054"/>
      <c r="S39" s="1054"/>
      <c r="T39" s="1054"/>
      <c r="U39" s="1055"/>
      <c r="V39" s="1059" t="s">
        <v>844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083">
        <v>2000</v>
      </c>
      <c r="AG39" s="1084"/>
      <c r="AH39" s="1085"/>
      <c r="AI39" s="1039" t="s">
        <v>822</v>
      </c>
      <c r="AJ39" s="1040"/>
      <c r="AK39" s="1041"/>
      <c r="AL39" s="1045" t="s">
        <v>497</v>
      </c>
      <c r="AM39" s="1046"/>
      <c r="AN39" s="1046"/>
      <c r="AO39" s="1046"/>
      <c r="AP39" s="1047"/>
      <c r="AQ39" s="1033" t="s">
        <v>911</v>
      </c>
      <c r="AR39" s="1028"/>
      <c r="AS39" s="1028"/>
      <c r="AT39" s="1028"/>
      <c r="AU39" s="1028"/>
      <c r="AV39" s="1028"/>
      <c r="AW39" s="1028"/>
      <c r="AX39" s="1028"/>
      <c r="AY39" s="1028"/>
      <c r="AZ39" s="1028"/>
      <c r="BA39" s="1028"/>
      <c r="BB39" s="1028"/>
      <c r="BC39" s="1028"/>
      <c r="BD39" s="1028"/>
      <c r="BE39" s="1028"/>
      <c r="BF39" s="1029"/>
      <c r="BG39" s="1174">
        <v>5.0999999999999996</v>
      </c>
      <c r="BH39" s="1175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086"/>
      <c r="AG40" s="1087"/>
      <c r="AH40" s="1088"/>
      <c r="AI40" s="1042"/>
      <c r="AJ40" s="1043"/>
      <c r="AK40" s="1044"/>
      <c r="AL40" s="1048"/>
      <c r="AM40" s="1049"/>
      <c r="AN40" s="1049"/>
      <c r="AO40" s="1049"/>
      <c r="AP40" s="1050"/>
      <c r="AQ40" s="1030"/>
      <c r="AR40" s="1031"/>
      <c r="AS40" s="1031"/>
      <c r="AT40" s="1031"/>
      <c r="AU40" s="1031"/>
      <c r="AV40" s="1031"/>
      <c r="AW40" s="1031"/>
      <c r="AX40" s="1031"/>
      <c r="AY40" s="1031"/>
      <c r="AZ40" s="1031"/>
      <c r="BA40" s="1031"/>
      <c r="BB40" s="1031"/>
      <c r="BC40" s="1031"/>
      <c r="BD40" s="1031"/>
      <c r="BE40" s="1031"/>
      <c r="BF40" s="1032"/>
      <c r="BG40" s="1176"/>
      <c r="BH40" s="1177"/>
    </row>
    <row r="41" spans="1:60" ht="11.65" customHeight="1">
      <c r="A41" s="1021">
        <f>H41*AF41</f>
        <v>16384032</v>
      </c>
      <c r="B41" s="1022"/>
      <c r="C41" s="1022"/>
      <c r="D41" s="1022"/>
      <c r="E41" s="1022"/>
      <c r="F41" s="1022"/>
      <c r="G41" s="1023"/>
      <c r="H41" s="1051">
        <f>1.806*O41</f>
        <v>13653.36</v>
      </c>
      <c r="I41" s="1022"/>
      <c r="J41" s="1022"/>
      <c r="K41" s="1022"/>
      <c r="L41" s="1022"/>
      <c r="M41" s="1022"/>
      <c r="N41" s="1023"/>
      <c r="O41" s="1053">
        <v>7560</v>
      </c>
      <c r="P41" s="1054"/>
      <c r="Q41" s="1054"/>
      <c r="R41" s="1054"/>
      <c r="S41" s="1054"/>
      <c r="T41" s="1054"/>
      <c r="U41" s="1055"/>
      <c r="V41" s="1059" t="s">
        <v>844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083">
        <v>1200</v>
      </c>
      <c r="AG41" s="1084"/>
      <c r="AH41" s="1085"/>
      <c r="AI41" s="1039" t="s">
        <v>822</v>
      </c>
      <c r="AJ41" s="1040"/>
      <c r="AK41" s="1041"/>
      <c r="AL41" s="1045" t="s">
        <v>492</v>
      </c>
      <c r="AM41" s="1046"/>
      <c r="AN41" s="1046"/>
      <c r="AO41" s="1046"/>
      <c r="AP41" s="1047"/>
      <c r="AQ41" s="1033" t="s">
        <v>912</v>
      </c>
      <c r="AR41" s="1028"/>
      <c r="AS41" s="1028"/>
      <c r="AT41" s="1028"/>
      <c r="AU41" s="1028"/>
      <c r="AV41" s="1028"/>
      <c r="AW41" s="1028"/>
      <c r="AX41" s="1028"/>
      <c r="AY41" s="1028"/>
      <c r="AZ41" s="1028"/>
      <c r="BA41" s="1028"/>
      <c r="BB41" s="1028"/>
      <c r="BC41" s="1028"/>
      <c r="BD41" s="1028"/>
      <c r="BE41" s="1028"/>
      <c r="BF41" s="1029"/>
      <c r="BG41" s="1174">
        <v>5.1100000000000003</v>
      </c>
      <c r="BH41" s="1175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086"/>
      <c r="AG42" s="1087"/>
      <c r="AH42" s="1088"/>
      <c r="AI42" s="1042"/>
      <c r="AJ42" s="1043"/>
      <c r="AK42" s="1044"/>
      <c r="AL42" s="1048"/>
      <c r="AM42" s="1049"/>
      <c r="AN42" s="1049"/>
      <c r="AO42" s="1049"/>
      <c r="AP42" s="1050"/>
      <c r="AQ42" s="1030"/>
      <c r="AR42" s="1031"/>
      <c r="AS42" s="1031"/>
      <c r="AT42" s="1031"/>
      <c r="AU42" s="1031"/>
      <c r="AV42" s="1031"/>
      <c r="AW42" s="1031"/>
      <c r="AX42" s="1031"/>
      <c r="AY42" s="1031"/>
      <c r="AZ42" s="1031"/>
      <c r="BA42" s="1031"/>
      <c r="BB42" s="1031"/>
      <c r="BC42" s="1031"/>
      <c r="BD42" s="1031"/>
      <c r="BE42" s="1031"/>
      <c r="BF42" s="1032"/>
      <c r="BG42" s="1176"/>
      <c r="BH42" s="1177"/>
    </row>
    <row r="43" spans="1:60" ht="11.65" customHeight="1">
      <c r="A43" s="1021">
        <f>H43*AF43</f>
        <v>19114704</v>
      </c>
      <c r="B43" s="1022"/>
      <c r="C43" s="1022"/>
      <c r="D43" s="1022"/>
      <c r="E43" s="1022"/>
      <c r="F43" s="1022"/>
      <c r="G43" s="1023"/>
      <c r="H43" s="1051">
        <f>1.806*O43</f>
        <v>13653.36</v>
      </c>
      <c r="I43" s="1022"/>
      <c r="J43" s="1022"/>
      <c r="K43" s="1022"/>
      <c r="L43" s="1022"/>
      <c r="M43" s="1022"/>
      <c r="N43" s="1023"/>
      <c r="O43" s="1053">
        <v>7560</v>
      </c>
      <c r="P43" s="1054"/>
      <c r="Q43" s="1054"/>
      <c r="R43" s="1054"/>
      <c r="S43" s="1054"/>
      <c r="T43" s="1054"/>
      <c r="U43" s="1055"/>
      <c r="V43" s="1059" t="s">
        <v>844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083">
        <v>1400</v>
      </c>
      <c r="AG43" s="1084"/>
      <c r="AH43" s="1085"/>
      <c r="AI43" s="1039" t="s">
        <v>822</v>
      </c>
      <c r="AJ43" s="1040"/>
      <c r="AK43" s="1041"/>
      <c r="AL43" s="1045" t="s">
        <v>440</v>
      </c>
      <c r="AM43" s="1046"/>
      <c r="AN43" s="1046"/>
      <c r="AO43" s="1046"/>
      <c r="AP43" s="1047"/>
      <c r="AQ43" s="1027" t="s">
        <v>441</v>
      </c>
      <c r="AR43" s="1028"/>
      <c r="AS43" s="1028"/>
      <c r="AT43" s="1028"/>
      <c r="AU43" s="1028"/>
      <c r="AV43" s="1028"/>
      <c r="AW43" s="1028"/>
      <c r="AX43" s="1028"/>
      <c r="AY43" s="1028"/>
      <c r="AZ43" s="1028"/>
      <c r="BA43" s="1028"/>
      <c r="BB43" s="1028"/>
      <c r="BC43" s="1028"/>
      <c r="BD43" s="1028"/>
      <c r="BE43" s="1028"/>
      <c r="BF43" s="1029"/>
      <c r="BG43" s="1174">
        <v>5.12</v>
      </c>
      <c r="BH43" s="1175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086"/>
      <c r="AG44" s="1087"/>
      <c r="AH44" s="1088"/>
      <c r="AI44" s="1042"/>
      <c r="AJ44" s="1043"/>
      <c r="AK44" s="1044"/>
      <c r="AL44" s="1048"/>
      <c r="AM44" s="1049"/>
      <c r="AN44" s="1049"/>
      <c r="AO44" s="1049"/>
      <c r="AP44" s="1050"/>
      <c r="AQ44" s="1030"/>
      <c r="AR44" s="1031"/>
      <c r="AS44" s="1031"/>
      <c r="AT44" s="1031"/>
      <c r="AU44" s="1031"/>
      <c r="AV44" s="1031"/>
      <c r="AW44" s="1031"/>
      <c r="AX44" s="1031"/>
      <c r="AY44" s="1031"/>
      <c r="AZ44" s="1031"/>
      <c r="BA44" s="1031"/>
      <c r="BB44" s="1031"/>
      <c r="BC44" s="1031"/>
      <c r="BD44" s="1031"/>
      <c r="BE44" s="1031"/>
      <c r="BF44" s="1032"/>
      <c r="BG44" s="1176"/>
      <c r="BH44" s="1177"/>
    </row>
    <row r="45" spans="1:60" ht="11.65" customHeight="1">
      <c r="A45" s="1021">
        <f>H45*AF45</f>
        <v>21845376</v>
      </c>
      <c r="B45" s="1022"/>
      <c r="C45" s="1022"/>
      <c r="D45" s="1022"/>
      <c r="E45" s="1022"/>
      <c r="F45" s="1022"/>
      <c r="G45" s="1023"/>
      <c r="H45" s="1051">
        <f>1.806*O45</f>
        <v>13653.36</v>
      </c>
      <c r="I45" s="1022"/>
      <c r="J45" s="1022"/>
      <c r="K45" s="1022"/>
      <c r="L45" s="1022"/>
      <c r="M45" s="1022"/>
      <c r="N45" s="1023"/>
      <c r="O45" s="1053">
        <v>7560</v>
      </c>
      <c r="P45" s="1054"/>
      <c r="Q45" s="1054"/>
      <c r="R45" s="1054"/>
      <c r="S45" s="1054"/>
      <c r="T45" s="1054"/>
      <c r="U45" s="1055"/>
      <c r="V45" s="1059" t="s">
        <v>844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083">
        <v>1600</v>
      </c>
      <c r="AG45" s="1084"/>
      <c r="AH45" s="1085"/>
      <c r="AI45" s="1039" t="s">
        <v>822</v>
      </c>
      <c r="AJ45" s="1040"/>
      <c r="AK45" s="1041"/>
      <c r="AL45" s="1045" t="s">
        <v>919</v>
      </c>
      <c r="AM45" s="1046"/>
      <c r="AN45" s="1046"/>
      <c r="AO45" s="1046"/>
      <c r="AP45" s="1047"/>
      <c r="AQ45" s="1027" t="s">
        <v>918</v>
      </c>
      <c r="AR45" s="1028"/>
      <c r="AS45" s="1028"/>
      <c r="AT45" s="1028"/>
      <c r="AU45" s="1028"/>
      <c r="AV45" s="1028"/>
      <c r="AW45" s="1028"/>
      <c r="AX45" s="1028"/>
      <c r="AY45" s="1028"/>
      <c r="AZ45" s="1028"/>
      <c r="BA45" s="1028"/>
      <c r="BB45" s="1028"/>
      <c r="BC45" s="1028"/>
      <c r="BD45" s="1028"/>
      <c r="BE45" s="1028"/>
      <c r="BF45" s="1029"/>
      <c r="BG45" s="1174">
        <v>5.13</v>
      </c>
      <c r="BH45" s="1175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086"/>
      <c r="AG46" s="1087"/>
      <c r="AH46" s="1088"/>
      <c r="AI46" s="1042"/>
      <c r="AJ46" s="1043"/>
      <c r="AK46" s="1044"/>
      <c r="AL46" s="1048"/>
      <c r="AM46" s="1049"/>
      <c r="AN46" s="1049"/>
      <c r="AO46" s="1049"/>
      <c r="AP46" s="1050"/>
      <c r="AQ46" s="1030"/>
      <c r="AR46" s="1031"/>
      <c r="AS46" s="1031"/>
      <c r="AT46" s="1031"/>
      <c r="AU46" s="1031"/>
      <c r="AV46" s="1031"/>
      <c r="AW46" s="1031"/>
      <c r="AX46" s="1031"/>
      <c r="AY46" s="1031"/>
      <c r="AZ46" s="1031"/>
      <c r="BA46" s="1031"/>
      <c r="BB46" s="1031"/>
      <c r="BC46" s="1031"/>
      <c r="BD46" s="1031"/>
      <c r="BE46" s="1031"/>
      <c r="BF46" s="1032"/>
      <c r="BG46" s="1176"/>
      <c r="BH46" s="1177"/>
    </row>
    <row r="47" spans="1:60" ht="11.65" customHeight="1">
      <c r="A47" s="1021">
        <f>H47*AF47</f>
        <v>17265360</v>
      </c>
      <c r="B47" s="1022"/>
      <c r="C47" s="1022"/>
      <c r="D47" s="1022"/>
      <c r="E47" s="1022"/>
      <c r="F47" s="1022"/>
      <c r="G47" s="1023"/>
      <c r="H47" s="1051">
        <f>1.806*O47</f>
        <v>17265.36</v>
      </c>
      <c r="I47" s="1022"/>
      <c r="J47" s="1022"/>
      <c r="K47" s="1022"/>
      <c r="L47" s="1022"/>
      <c r="M47" s="1022"/>
      <c r="N47" s="1023"/>
      <c r="O47" s="1053">
        <v>9560</v>
      </c>
      <c r="P47" s="1054"/>
      <c r="Q47" s="1054"/>
      <c r="R47" s="1054"/>
      <c r="S47" s="1054"/>
      <c r="T47" s="1054"/>
      <c r="U47" s="1055"/>
      <c r="V47" s="1059" t="s">
        <v>843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083">
        <v>1000</v>
      </c>
      <c r="AG47" s="1084"/>
      <c r="AH47" s="1085"/>
      <c r="AI47" s="1039" t="s">
        <v>822</v>
      </c>
      <c r="AJ47" s="1040"/>
      <c r="AK47" s="1041"/>
      <c r="AL47" s="1045" t="s">
        <v>920</v>
      </c>
      <c r="AM47" s="1046"/>
      <c r="AN47" s="1046"/>
      <c r="AO47" s="1046"/>
      <c r="AP47" s="1047"/>
      <c r="AQ47" s="1027" t="s">
        <v>913</v>
      </c>
      <c r="AR47" s="1028"/>
      <c r="AS47" s="1028"/>
      <c r="AT47" s="1028"/>
      <c r="AU47" s="1028"/>
      <c r="AV47" s="1028"/>
      <c r="AW47" s="1028"/>
      <c r="AX47" s="1028"/>
      <c r="AY47" s="1028"/>
      <c r="AZ47" s="1028"/>
      <c r="BA47" s="1028"/>
      <c r="BB47" s="1028"/>
      <c r="BC47" s="1028"/>
      <c r="BD47" s="1028"/>
      <c r="BE47" s="1028"/>
      <c r="BF47" s="1029"/>
      <c r="BG47" s="1174">
        <v>5.14</v>
      </c>
      <c r="BH47" s="1175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086"/>
      <c r="AG48" s="1087"/>
      <c r="AH48" s="1088"/>
      <c r="AI48" s="1042"/>
      <c r="AJ48" s="1043"/>
      <c r="AK48" s="1044"/>
      <c r="AL48" s="1048"/>
      <c r="AM48" s="1049"/>
      <c r="AN48" s="1049"/>
      <c r="AO48" s="1049"/>
      <c r="AP48" s="1050"/>
      <c r="AQ48" s="1030"/>
      <c r="AR48" s="1031"/>
      <c r="AS48" s="1031"/>
      <c r="AT48" s="1031"/>
      <c r="AU48" s="1031"/>
      <c r="AV48" s="1031"/>
      <c r="AW48" s="1031"/>
      <c r="AX48" s="1031"/>
      <c r="AY48" s="1031"/>
      <c r="AZ48" s="1031"/>
      <c r="BA48" s="1031"/>
      <c r="BB48" s="1031"/>
      <c r="BC48" s="1031"/>
      <c r="BD48" s="1031"/>
      <c r="BE48" s="1031"/>
      <c r="BF48" s="1032"/>
      <c r="BG48" s="1176"/>
      <c r="BH48" s="1177"/>
    </row>
    <row r="49" spans="1:60" ht="11.65" customHeight="1">
      <c r="A49" s="1021">
        <f>H49*AF49</f>
        <v>17265360</v>
      </c>
      <c r="B49" s="1022"/>
      <c r="C49" s="1022"/>
      <c r="D49" s="1022"/>
      <c r="E49" s="1022"/>
      <c r="F49" s="1022"/>
      <c r="G49" s="1023"/>
      <c r="H49" s="1051">
        <f>1.806*O49</f>
        <v>17265.36</v>
      </c>
      <c r="I49" s="1022"/>
      <c r="J49" s="1022"/>
      <c r="K49" s="1022"/>
      <c r="L49" s="1022"/>
      <c r="M49" s="1022"/>
      <c r="N49" s="1023"/>
      <c r="O49" s="1053">
        <v>9560</v>
      </c>
      <c r="P49" s="1054"/>
      <c r="Q49" s="1054"/>
      <c r="R49" s="1054"/>
      <c r="S49" s="1054"/>
      <c r="T49" s="1054"/>
      <c r="U49" s="1055"/>
      <c r="V49" s="1059" t="s">
        <v>843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083">
        <v>1000</v>
      </c>
      <c r="AG49" s="1084"/>
      <c r="AH49" s="1085"/>
      <c r="AI49" s="1039" t="s">
        <v>822</v>
      </c>
      <c r="AJ49" s="1040"/>
      <c r="AK49" s="1041"/>
      <c r="AL49" s="1178" t="s">
        <v>921</v>
      </c>
      <c r="AM49" s="1046"/>
      <c r="AN49" s="1046"/>
      <c r="AO49" s="1046"/>
      <c r="AP49" s="1047"/>
      <c r="AQ49" s="1027" t="s">
        <v>915</v>
      </c>
      <c r="AR49" s="1028"/>
      <c r="AS49" s="1028"/>
      <c r="AT49" s="1028"/>
      <c r="AU49" s="1028"/>
      <c r="AV49" s="1028"/>
      <c r="AW49" s="1028"/>
      <c r="AX49" s="1028"/>
      <c r="AY49" s="1028"/>
      <c r="AZ49" s="1028"/>
      <c r="BA49" s="1028"/>
      <c r="BB49" s="1028"/>
      <c r="BC49" s="1028"/>
      <c r="BD49" s="1028"/>
      <c r="BE49" s="1028"/>
      <c r="BF49" s="1029"/>
      <c r="BG49" s="1174">
        <v>5.15</v>
      </c>
      <c r="BH49" s="1175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086"/>
      <c r="AG50" s="1087"/>
      <c r="AH50" s="1088"/>
      <c r="AI50" s="1042"/>
      <c r="AJ50" s="1043"/>
      <c r="AK50" s="1044"/>
      <c r="AL50" s="1048"/>
      <c r="AM50" s="1049"/>
      <c r="AN50" s="1049"/>
      <c r="AO50" s="1049"/>
      <c r="AP50" s="1050"/>
      <c r="AQ50" s="1030"/>
      <c r="AR50" s="1031"/>
      <c r="AS50" s="1031"/>
      <c r="AT50" s="1031"/>
      <c r="AU50" s="1031"/>
      <c r="AV50" s="1031"/>
      <c r="AW50" s="1031"/>
      <c r="AX50" s="1031"/>
      <c r="AY50" s="1031"/>
      <c r="AZ50" s="1031"/>
      <c r="BA50" s="1031"/>
      <c r="BB50" s="1031"/>
      <c r="BC50" s="1031"/>
      <c r="BD50" s="1031"/>
      <c r="BE50" s="1031"/>
      <c r="BF50" s="1032"/>
      <c r="BG50" s="1176"/>
      <c r="BH50" s="117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49:G50"/>
    <mergeCell ref="H49:N50"/>
    <mergeCell ref="O49:U50"/>
    <mergeCell ref="V49:AE50"/>
    <mergeCell ref="AF49:AH50"/>
    <mergeCell ref="AI49:AK50"/>
    <mergeCell ref="AL49:AP50"/>
    <mergeCell ref="AQ49:BF50"/>
    <mergeCell ref="BG49:BH50"/>
    <mergeCell ref="AQ43:BF44"/>
    <mergeCell ref="BG43:BH44"/>
    <mergeCell ref="AL45:AP46"/>
    <mergeCell ref="AQ45:BF46"/>
    <mergeCell ref="O45:U46"/>
    <mergeCell ref="V45:AE46"/>
    <mergeCell ref="AF45:AH46"/>
    <mergeCell ref="AI45:AK46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BG45:BH46"/>
    <mergeCell ref="H45:N46"/>
    <mergeCell ref="A45:G46"/>
    <mergeCell ref="AF37:AH38"/>
    <mergeCell ref="AI37:AK38"/>
    <mergeCell ref="AL37:AP38"/>
    <mergeCell ref="A43:G44"/>
    <mergeCell ref="H43:N44"/>
    <mergeCell ref="O43:U44"/>
    <mergeCell ref="V43:AE44"/>
    <mergeCell ref="AF43:AH44"/>
    <mergeCell ref="AI43:AK44"/>
    <mergeCell ref="AL43:AP44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V27:AE28"/>
    <mergeCell ref="AF27:AH28"/>
    <mergeCell ref="AI27:AK28"/>
    <mergeCell ref="A29:G30"/>
    <mergeCell ref="H29:N30"/>
    <mergeCell ref="O29:U30"/>
    <mergeCell ref="V29:AE30"/>
    <mergeCell ref="AF29:AH30"/>
    <mergeCell ref="AI29:AK30"/>
    <mergeCell ref="AL27:AP28"/>
    <mergeCell ref="AQ27:BF28"/>
    <mergeCell ref="BG27:BH28"/>
    <mergeCell ref="A27:G28"/>
    <mergeCell ref="H27:N28"/>
    <mergeCell ref="O27:U28"/>
    <mergeCell ref="AL29:AP30"/>
    <mergeCell ref="AQ29:BF30"/>
    <mergeCell ref="BG29:BH30"/>
    <mergeCell ref="A31:G32"/>
    <mergeCell ref="H31:N32"/>
    <mergeCell ref="O31:U32"/>
    <mergeCell ref="V31:AE32"/>
    <mergeCell ref="AL23:AP24"/>
    <mergeCell ref="AQ23:BF24"/>
    <mergeCell ref="BG23:BH24"/>
    <mergeCell ref="A23:G24"/>
    <mergeCell ref="H23:N24"/>
    <mergeCell ref="O23:U24"/>
    <mergeCell ref="V23:AE24"/>
    <mergeCell ref="AF23:AH24"/>
    <mergeCell ref="AI23:AK24"/>
    <mergeCell ref="BG25:BH26"/>
    <mergeCell ref="AQ25:BF26"/>
    <mergeCell ref="AL25:AP26"/>
    <mergeCell ref="AI25:AK26"/>
    <mergeCell ref="AF25:AH26"/>
    <mergeCell ref="V25:AE26"/>
    <mergeCell ref="O25:U26"/>
    <mergeCell ref="H25:N26"/>
    <mergeCell ref="A25:G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F31:AH32"/>
    <mergeCell ref="AI31:AK32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L35:AP36"/>
    <mergeCell ref="AQ35:BF36"/>
    <mergeCell ref="BG35:BH36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35:G36"/>
    <mergeCell ref="H35:N36"/>
    <mergeCell ref="O35:U36"/>
    <mergeCell ref="V35:AE36"/>
    <mergeCell ref="AF35:AH36"/>
    <mergeCell ref="AI35:AK36"/>
    <mergeCell ref="AQ37:BF38"/>
    <mergeCell ref="BG37:BH38"/>
    <mergeCell ref="A37:G38"/>
    <mergeCell ref="H37:N38"/>
    <mergeCell ref="O37:U38"/>
    <mergeCell ref="V37:AE3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E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5" tint="0.39997558519241921"/>
  </sheetPr>
  <dimension ref="A1:BH51"/>
  <sheetViews>
    <sheetView view="pageBreakPreview" topLeftCell="A7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17265360</v>
      </c>
      <c r="B19" s="1022"/>
      <c r="C19" s="1022"/>
      <c r="D19" s="1022"/>
      <c r="E19" s="1022"/>
      <c r="F19" s="1022"/>
      <c r="G19" s="1023"/>
      <c r="H19" s="1051">
        <f>1.806*O19</f>
        <v>17265.36</v>
      </c>
      <c r="I19" s="1022"/>
      <c r="J19" s="1022"/>
      <c r="K19" s="1022"/>
      <c r="L19" s="1022"/>
      <c r="M19" s="1022"/>
      <c r="N19" s="1023"/>
      <c r="O19" s="1053">
        <v>9560</v>
      </c>
      <c r="P19" s="1054"/>
      <c r="Q19" s="1054"/>
      <c r="R19" s="1054"/>
      <c r="S19" s="1054"/>
      <c r="T19" s="1054"/>
      <c r="U19" s="1055"/>
      <c r="V19" s="1059" t="s">
        <v>843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083">
        <v>1000</v>
      </c>
      <c r="AG19" s="1084"/>
      <c r="AH19" s="1085"/>
      <c r="AI19" s="1039" t="s">
        <v>822</v>
      </c>
      <c r="AJ19" s="1040"/>
      <c r="AK19" s="1041"/>
      <c r="AL19" s="1178" t="s">
        <v>922</v>
      </c>
      <c r="AM19" s="1046"/>
      <c r="AN19" s="1046"/>
      <c r="AO19" s="1046"/>
      <c r="AP19" s="1047"/>
      <c r="AQ19" s="1027" t="s">
        <v>915</v>
      </c>
      <c r="AR19" s="1028"/>
      <c r="AS19" s="1028"/>
      <c r="AT19" s="1028"/>
      <c r="AU19" s="1028"/>
      <c r="AV19" s="1028"/>
      <c r="AW19" s="1028"/>
      <c r="AX19" s="1028"/>
      <c r="AY19" s="1028"/>
      <c r="AZ19" s="1028"/>
      <c r="BA19" s="1028"/>
      <c r="BB19" s="1028"/>
      <c r="BC19" s="1028"/>
      <c r="BD19" s="1028"/>
      <c r="BE19" s="1028"/>
      <c r="BF19" s="1029"/>
      <c r="BG19" s="1174">
        <v>5.16</v>
      </c>
      <c r="BH19" s="1175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086"/>
      <c r="AG20" s="1087"/>
      <c r="AH20" s="1088"/>
      <c r="AI20" s="1042"/>
      <c r="AJ20" s="1043"/>
      <c r="AK20" s="1044"/>
      <c r="AL20" s="1048"/>
      <c r="AM20" s="1049"/>
      <c r="AN20" s="1049"/>
      <c r="AO20" s="1049"/>
      <c r="AP20" s="1050"/>
      <c r="AQ20" s="1030"/>
      <c r="AR20" s="1031"/>
      <c r="AS20" s="1031"/>
      <c r="AT20" s="1031"/>
      <c r="AU20" s="1031"/>
      <c r="AV20" s="1031"/>
      <c r="AW20" s="1031"/>
      <c r="AX20" s="1031"/>
      <c r="AY20" s="1031"/>
      <c r="AZ20" s="1031"/>
      <c r="BA20" s="1031"/>
      <c r="BB20" s="1031"/>
      <c r="BC20" s="1031"/>
      <c r="BD20" s="1031"/>
      <c r="BE20" s="1031"/>
      <c r="BF20" s="1032"/>
      <c r="BG20" s="1176"/>
      <c r="BH20" s="1177"/>
    </row>
    <row r="21" spans="1:60" ht="11.25" customHeight="1">
      <c r="A21" s="1021">
        <f>H21*AF21</f>
        <v>17265360</v>
      </c>
      <c r="B21" s="1022"/>
      <c r="C21" s="1022"/>
      <c r="D21" s="1022"/>
      <c r="E21" s="1022"/>
      <c r="F21" s="1022"/>
      <c r="G21" s="1023"/>
      <c r="H21" s="1051">
        <f>1.806*O21</f>
        <v>17265.36</v>
      </c>
      <c r="I21" s="1022"/>
      <c r="J21" s="1022"/>
      <c r="K21" s="1022"/>
      <c r="L21" s="1022"/>
      <c r="M21" s="1022"/>
      <c r="N21" s="1023"/>
      <c r="O21" s="1053">
        <v>9560</v>
      </c>
      <c r="P21" s="1054"/>
      <c r="Q21" s="1054"/>
      <c r="R21" s="1054"/>
      <c r="S21" s="1054"/>
      <c r="T21" s="1054"/>
      <c r="U21" s="1055"/>
      <c r="V21" s="1059" t="s">
        <v>843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1000</v>
      </c>
      <c r="AG21" s="1084"/>
      <c r="AH21" s="1085"/>
      <c r="AI21" s="1039" t="s">
        <v>822</v>
      </c>
      <c r="AJ21" s="1040"/>
      <c r="AK21" s="1041"/>
      <c r="AL21" s="1178" t="s">
        <v>923</v>
      </c>
      <c r="AM21" s="1046"/>
      <c r="AN21" s="1046"/>
      <c r="AO21" s="1046"/>
      <c r="AP21" s="1047"/>
      <c r="AQ21" s="1027" t="s">
        <v>914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174">
        <v>5.17</v>
      </c>
      <c r="BH21" s="1175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176"/>
      <c r="BH22" s="1177"/>
    </row>
    <row r="23" spans="1:60" ht="11.65" customHeight="1">
      <c r="A23" s="1021">
        <f>H23*AF23</f>
        <v>19114704</v>
      </c>
      <c r="B23" s="1022"/>
      <c r="C23" s="1022"/>
      <c r="D23" s="1022"/>
      <c r="E23" s="1022"/>
      <c r="F23" s="1022"/>
      <c r="G23" s="1023"/>
      <c r="H23" s="1051">
        <f>1.806*O23</f>
        <v>13653.36</v>
      </c>
      <c r="I23" s="1022"/>
      <c r="J23" s="1022"/>
      <c r="K23" s="1022"/>
      <c r="L23" s="1022"/>
      <c r="M23" s="1022"/>
      <c r="N23" s="1023"/>
      <c r="O23" s="1053">
        <v>7560</v>
      </c>
      <c r="P23" s="1054"/>
      <c r="Q23" s="1054"/>
      <c r="R23" s="1054"/>
      <c r="S23" s="1054"/>
      <c r="T23" s="1054"/>
      <c r="U23" s="1055"/>
      <c r="V23" s="1059" t="s">
        <v>844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1400</v>
      </c>
      <c r="AG23" s="1084"/>
      <c r="AH23" s="1085"/>
      <c r="AI23" s="1039" t="s">
        <v>822</v>
      </c>
      <c r="AJ23" s="1040"/>
      <c r="AK23" s="1041"/>
      <c r="AL23" s="1045" t="s">
        <v>925</v>
      </c>
      <c r="AM23" s="1046"/>
      <c r="AN23" s="1046"/>
      <c r="AO23" s="1046"/>
      <c r="AP23" s="1047"/>
      <c r="AQ23" s="1027" t="s">
        <v>924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174">
        <v>5.18</v>
      </c>
      <c r="BH23" s="1175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176"/>
      <c r="BH24" s="1177"/>
    </row>
    <row r="25" spans="1:60" ht="11.65" customHeight="1">
      <c r="A25" s="1159"/>
      <c r="B25" s="1160"/>
      <c r="C25" s="1160"/>
      <c r="D25" s="1160"/>
      <c r="E25" s="1160"/>
      <c r="F25" s="1160"/>
      <c r="G25" s="1160"/>
      <c r="H25" s="1160"/>
      <c r="I25" s="1160"/>
      <c r="J25" s="1160"/>
      <c r="K25" s="1160"/>
      <c r="L25" s="1160"/>
      <c r="M25" s="1160"/>
      <c r="N25" s="116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179"/>
      <c r="BH25" s="1180"/>
    </row>
    <row r="26" spans="1:60" ht="11.65" customHeight="1">
      <c r="A26" s="1159"/>
      <c r="B26" s="1160"/>
      <c r="C26" s="1160"/>
      <c r="D26" s="1160"/>
      <c r="E26" s="1160"/>
      <c r="F26" s="1160"/>
      <c r="G26" s="1160"/>
      <c r="H26" s="1160"/>
      <c r="I26" s="1160"/>
      <c r="J26" s="1160"/>
      <c r="K26" s="1160"/>
      <c r="L26" s="1160"/>
      <c r="M26" s="1160"/>
      <c r="N26" s="116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179"/>
      <c r="BH26" s="1180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408"/>
      <c r="B31" s="406"/>
      <c r="C31" s="406"/>
      <c r="D31" s="406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4"/>
      <c r="P31" s="404"/>
      <c r="Q31" s="404"/>
      <c r="R31" s="404"/>
      <c r="S31" s="404"/>
      <c r="T31" s="404"/>
      <c r="U31" s="404"/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397"/>
      <c r="AG31" s="397"/>
      <c r="AH31" s="397"/>
      <c r="AI31" s="398"/>
      <c r="AJ31" s="398"/>
      <c r="AK31" s="398"/>
      <c r="AL31" s="397"/>
      <c r="AM31" s="397"/>
      <c r="AN31" s="397"/>
      <c r="AO31" s="397"/>
      <c r="AP31" s="397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407"/>
      <c r="BH31" s="409"/>
    </row>
    <row r="32" spans="1:60" ht="11.65" customHeight="1">
      <c r="A32" s="408"/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4"/>
      <c r="P32" s="404"/>
      <c r="Q32" s="404"/>
      <c r="R32" s="404"/>
      <c r="S32" s="404"/>
      <c r="T32" s="404"/>
      <c r="U32" s="404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397"/>
      <c r="AG32" s="397"/>
      <c r="AH32" s="397"/>
      <c r="AI32" s="398"/>
      <c r="AJ32" s="398"/>
      <c r="AK32" s="398"/>
      <c r="AL32" s="397"/>
      <c r="AM32" s="397"/>
      <c r="AN32" s="397"/>
      <c r="AO32" s="397"/>
      <c r="AP32" s="397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407"/>
      <c r="BH32" s="409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45:G46"/>
    <mergeCell ref="H45:N46"/>
    <mergeCell ref="O45:U46"/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V45:AE46"/>
    <mergeCell ref="AF45:AH46"/>
    <mergeCell ref="AI45:AK46"/>
    <mergeCell ref="AL45:AP46"/>
    <mergeCell ref="AQ45:BF46"/>
    <mergeCell ref="BG45:BH46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39:G40"/>
    <mergeCell ref="H39:N40"/>
    <mergeCell ref="O39:U4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5:G26"/>
    <mergeCell ref="H25:N26"/>
    <mergeCell ref="O25:U26"/>
    <mergeCell ref="V25:AE26"/>
    <mergeCell ref="AF25:AH26"/>
    <mergeCell ref="AI25:AK26"/>
    <mergeCell ref="AL25:AP26"/>
    <mergeCell ref="BG25:BH26"/>
    <mergeCell ref="AQ25:BF26"/>
    <mergeCell ref="A23:G24"/>
    <mergeCell ref="H23:N24"/>
    <mergeCell ref="O21:U22"/>
    <mergeCell ref="V21:AE22"/>
    <mergeCell ref="AF21:AH22"/>
    <mergeCell ref="BG23:BH24"/>
    <mergeCell ref="O23:U24"/>
    <mergeCell ref="V23:AE24"/>
    <mergeCell ref="AF23:AH24"/>
    <mergeCell ref="AI23:AK24"/>
    <mergeCell ref="AL23:AP24"/>
    <mergeCell ref="AQ23:BF24"/>
    <mergeCell ref="A21:G22"/>
    <mergeCell ref="H21:N22"/>
    <mergeCell ref="AI21:AK22"/>
    <mergeCell ref="AL21:AP22"/>
    <mergeCell ref="AQ21:BF22"/>
    <mergeCell ref="BG21:BH22"/>
    <mergeCell ref="A10:M11"/>
    <mergeCell ref="AQ16:BF18"/>
    <mergeCell ref="BG16:BH18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V39:AE40"/>
    <mergeCell ref="AF39:AH40"/>
    <mergeCell ref="AI39:AK40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5F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5" tint="0.39997558519241921"/>
  </sheetPr>
  <dimension ref="A1:BH51"/>
  <sheetViews>
    <sheetView view="pageBreakPreview" topLeftCell="G7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SUM(A21:G50)+SUM('INS-PUMP-B (2)'!A19:G28)</f>
        <v>523080810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820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5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57972600</v>
      </c>
      <c r="B21" s="1022"/>
      <c r="C21" s="1022"/>
      <c r="D21" s="1022"/>
      <c r="E21" s="1022"/>
      <c r="F21" s="1022"/>
      <c r="G21" s="1023"/>
      <c r="H21" s="1051">
        <f>1.806*O21</f>
        <v>9662.1</v>
      </c>
      <c r="I21" s="1022"/>
      <c r="J21" s="1022"/>
      <c r="K21" s="1022"/>
      <c r="L21" s="1022"/>
      <c r="M21" s="1022"/>
      <c r="N21" s="1023"/>
      <c r="O21" s="1053">
        <v>5350</v>
      </c>
      <c r="P21" s="1054"/>
      <c r="Q21" s="1054"/>
      <c r="R21" s="1054"/>
      <c r="S21" s="1054"/>
      <c r="T21" s="1054"/>
      <c r="U21" s="1055"/>
      <c r="V21" s="1059" t="s">
        <v>842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6000</v>
      </c>
      <c r="AG21" s="1084"/>
      <c r="AH21" s="1085"/>
      <c r="AI21" s="1039" t="s">
        <v>822</v>
      </c>
      <c r="AJ21" s="1040"/>
      <c r="AK21" s="1041"/>
      <c r="AL21" s="1045" t="s">
        <v>509</v>
      </c>
      <c r="AM21" s="1046"/>
      <c r="AN21" s="1046"/>
      <c r="AO21" s="1046"/>
      <c r="AP21" s="1047"/>
      <c r="AQ21" s="1027" t="s">
        <v>426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5.0999999999999996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19114704</v>
      </c>
      <c r="B23" s="1022"/>
      <c r="C23" s="1022"/>
      <c r="D23" s="1022"/>
      <c r="E23" s="1022"/>
      <c r="F23" s="1022"/>
      <c r="G23" s="1023"/>
      <c r="H23" s="1051">
        <f>1.806*O23</f>
        <v>13653.36</v>
      </c>
      <c r="I23" s="1022"/>
      <c r="J23" s="1022"/>
      <c r="K23" s="1022"/>
      <c r="L23" s="1022"/>
      <c r="M23" s="1022"/>
      <c r="N23" s="1023"/>
      <c r="O23" s="1053">
        <v>7560</v>
      </c>
      <c r="P23" s="1054"/>
      <c r="Q23" s="1054"/>
      <c r="R23" s="1054"/>
      <c r="S23" s="1054"/>
      <c r="T23" s="1054"/>
      <c r="U23" s="1055"/>
      <c r="V23" s="1059" t="s">
        <v>844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1400</v>
      </c>
      <c r="AG23" s="1084"/>
      <c r="AH23" s="1085"/>
      <c r="AI23" s="1039" t="s">
        <v>822</v>
      </c>
      <c r="AJ23" s="1040"/>
      <c r="AK23" s="1041"/>
      <c r="AL23" s="1045" t="s">
        <v>526</v>
      </c>
      <c r="AM23" s="1046"/>
      <c r="AN23" s="1046"/>
      <c r="AO23" s="1046"/>
      <c r="AP23" s="1047"/>
      <c r="AQ23" s="1033" t="s">
        <v>1116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5.2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72465750</v>
      </c>
      <c r="B25" s="1022"/>
      <c r="C25" s="1022"/>
      <c r="D25" s="1022"/>
      <c r="E25" s="1022"/>
      <c r="F25" s="1022"/>
      <c r="G25" s="1023"/>
      <c r="H25" s="1051">
        <f>1.806*O25</f>
        <v>9662.1</v>
      </c>
      <c r="I25" s="1022"/>
      <c r="J25" s="1022"/>
      <c r="K25" s="1022"/>
      <c r="L25" s="1022"/>
      <c r="M25" s="1022"/>
      <c r="N25" s="1023"/>
      <c r="O25" s="1053">
        <v>5350</v>
      </c>
      <c r="P25" s="1054"/>
      <c r="Q25" s="1054"/>
      <c r="R25" s="1054"/>
      <c r="S25" s="1054"/>
      <c r="T25" s="1054"/>
      <c r="U25" s="1055"/>
      <c r="V25" s="1059" t="s">
        <v>842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7500</v>
      </c>
      <c r="AG25" s="1084"/>
      <c r="AH25" s="1085"/>
      <c r="AI25" s="1039" t="s">
        <v>822</v>
      </c>
      <c r="AJ25" s="1040"/>
      <c r="AK25" s="1041"/>
      <c r="AL25" s="1045" t="s">
        <v>510</v>
      </c>
      <c r="AM25" s="1046"/>
      <c r="AN25" s="1046"/>
      <c r="AO25" s="1046"/>
      <c r="AP25" s="1047"/>
      <c r="AQ25" s="1033" t="s">
        <v>496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5.3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17265360</v>
      </c>
      <c r="B27" s="1022"/>
      <c r="C27" s="1022"/>
      <c r="D27" s="1022"/>
      <c r="E27" s="1022"/>
      <c r="F27" s="1022"/>
      <c r="G27" s="1023"/>
      <c r="H27" s="1051">
        <f>1.806*O27</f>
        <v>17265.36</v>
      </c>
      <c r="I27" s="1022"/>
      <c r="J27" s="1022"/>
      <c r="K27" s="1022"/>
      <c r="L27" s="1022"/>
      <c r="M27" s="1022"/>
      <c r="N27" s="1023"/>
      <c r="O27" s="1053">
        <v>9560</v>
      </c>
      <c r="P27" s="1054"/>
      <c r="Q27" s="1054"/>
      <c r="R27" s="1054"/>
      <c r="S27" s="1054"/>
      <c r="T27" s="1054"/>
      <c r="U27" s="1055"/>
      <c r="V27" s="1059" t="s">
        <v>843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1000</v>
      </c>
      <c r="AG27" s="1084"/>
      <c r="AH27" s="1085"/>
      <c r="AI27" s="1039" t="s">
        <v>822</v>
      </c>
      <c r="AJ27" s="1040"/>
      <c r="AK27" s="1041"/>
      <c r="AL27" s="1045" t="s">
        <v>511</v>
      </c>
      <c r="AM27" s="1046"/>
      <c r="AN27" s="1046"/>
      <c r="AO27" s="1046"/>
      <c r="AP27" s="1047"/>
      <c r="AQ27" s="1027" t="s">
        <v>503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5.4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21">
        <f>H29*AF29</f>
        <v>16384032</v>
      </c>
      <c r="B29" s="1022"/>
      <c r="C29" s="1022"/>
      <c r="D29" s="1022"/>
      <c r="E29" s="1022"/>
      <c r="F29" s="1022"/>
      <c r="G29" s="1023"/>
      <c r="H29" s="1051">
        <f>1.806*O29</f>
        <v>13653.36</v>
      </c>
      <c r="I29" s="1022"/>
      <c r="J29" s="1022"/>
      <c r="K29" s="1022"/>
      <c r="L29" s="1022"/>
      <c r="M29" s="1022"/>
      <c r="N29" s="1023"/>
      <c r="O29" s="1053">
        <v>7560</v>
      </c>
      <c r="P29" s="1054"/>
      <c r="Q29" s="1054"/>
      <c r="R29" s="1054"/>
      <c r="S29" s="1054"/>
      <c r="T29" s="1054"/>
      <c r="U29" s="1055"/>
      <c r="V29" s="1059" t="s">
        <v>844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083">
        <v>1200</v>
      </c>
      <c r="AG29" s="1084"/>
      <c r="AH29" s="1085"/>
      <c r="AI29" s="1039" t="s">
        <v>822</v>
      </c>
      <c r="AJ29" s="1040"/>
      <c r="AK29" s="1041"/>
      <c r="AL29" s="1045" t="s">
        <v>513</v>
      </c>
      <c r="AM29" s="1046"/>
      <c r="AN29" s="1046"/>
      <c r="AO29" s="1046"/>
      <c r="AP29" s="1047"/>
      <c r="AQ29" s="1027" t="s">
        <v>907</v>
      </c>
      <c r="AR29" s="1028"/>
      <c r="AS29" s="1028"/>
      <c r="AT29" s="1028"/>
      <c r="AU29" s="1028"/>
      <c r="AV29" s="1028"/>
      <c r="AW29" s="1028"/>
      <c r="AX29" s="1028"/>
      <c r="AY29" s="1028"/>
      <c r="AZ29" s="1028"/>
      <c r="BA29" s="1028"/>
      <c r="BB29" s="1028"/>
      <c r="BC29" s="1028"/>
      <c r="BD29" s="1028"/>
      <c r="BE29" s="1028"/>
      <c r="BF29" s="1029"/>
      <c r="BG29" s="1011">
        <v>5.5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086"/>
      <c r="AG30" s="1087"/>
      <c r="AH30" s="1088"/>
      <c r="AI30" s="1042"/>
      <c r="AJ30" s="1043"/>
      <c r="AK30" s="1044"/>
      <c r="AL30" s="1048"/>
      <c r="AM30" s="1049"/>
      <c r="AN30" s="1049"/>
      <c r="AO30" s="1049"/>
      <c r="AP30" s="1050"/>
      <c r="AQ30" s="1030"/>
      <c r="AR30" s="1031"/>
      <c r="AS30" s="1031"/>
      <c r="AT30" s="1031"/>
      <c r="AU30" s="1031"/>
      <c r="AV30" s="1031"/>
      <c r="AW30" s="1031"/>
      <c r="AX30" s="1031"/>
      <c r="AY30" s="1031"/>
      <c r="AZ30" s="1031"/>
      <c r="BA30" s="1031"/>
      <c r="BB30" s="1031"/>
      <c r="BC30" s="1031"/>
      <c r="BD30" s="1031"/>
      <c r="BE30" s="1031"/>
      <c r="BF30" s="1032"/>
      <c r="BG30" s="1013"/>
      <c r="BH30" s="1014"/>
    </row>
    <row r="31" spans="1:60" ht="11.65" customHeight="1">
      <c r="A31" s="1021">
        <f>H31*AF31</f>
        <v>44445660</v>
      </c>
      <c r="B31" s="1022"/>
      <c r="C31" s="1022"/>
      <c r="D31" s="1022"/>
      <c r="E31" s="1022"/>
      <c r="F31" s="1022"/>
      <c r="G31" s="1023"/>
      <c r="H31" s="1051">
        <f>1.806*O31</f>
        <v>9662.1</v>
      </c>
      <c r="I31" s="1022"/>
      <c r="J31" s="1022"/>
      <c r="K31" s="1022"/>
      <c r="L31" s="1022"/>
      <c r="M31" s="1022"/>
      <c r="N31" s="1023"/>
      <c r="O31" s="1053">
        <v>5350</v>
      </c>
      <c r="P31" s="1054"/>
      <c r="Q31" s="1054"/>
      <c r="R31" s="1054"/>
      <c r="S31" s="1054"/>
      <c r="T31" s="1054"/>
      <c r="U31" s="1055"/>
      <c r="V31" s="1059" t="s">
        <v>842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083">
        <v>4600</v>
      </c>
      <c r="AG31" s="1084"/>
      <c r="AH31" s="1085"/>
      <c r="AI31" s="1039" t="s">
        <v>822</v>
      </c>
      <c r="AJ31" s="1040"/>
      <c r="AK31" s="1041"/>
      <c r="AL31" s="1045" t="s">
        <v>516</v>
      </c>
      <c r="AM31" s="1046"/>
      <c r="AN31" s="1046"/>
      <c r="AO31" s="1046"/>
      <c r="AP31" s="1047"/>
      <c r="AQ31" s="1027" t="s">
        <v>908</v>
      </c>
      <c r="AR31" s="1028"/>
      <c r="AS31" s="1028"/>
      <c r="AT31" s="1028"/>
      <c r="AU31" s="1028"/>
      <c r="AV31" s="1028"/>
      <c r="AW31" s="1028"/>
      <c r="AX31" s="1028"/>
      <c r="AY31" s="1028"/>
      <c r="AZ31" s="1028"/>
      <c r="BA31" s="1028"/>
      <c r="BB31" s="1028"/>
      <c r="BC31" s="1028"/>
      <c r="BD31" s="1028"/>
      <c r="BE31" s="1028"/>
      <c r="BF31" s="1029"/>
      <c r="BG31" s="1011">
        <v>5.6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086"/>
      <c r="AG32" s="1087"/>
      <c r="AH32" s="1088"/>
      <c r="AI32" s="1042"/>
      <c r="AJ32" s="1043"/>
      <c r="AK32" s="1044"/>
      <c r="AL32" s="1048"/>
      <c r="AM32" s="1049"/>
      <c r="AN32" s="1049"/>
      <c r="AO32" s="1049"/>
      <c r="AP32" s="1050"/>
      <c r="AQ32" s="1030"/>
      <c r="AR32" s="1031"/>
      <c r="AS32" s="1031"/>
      <c r="AT32" s="1031"/>
      <c r="AU32" s="1031"/>
      <c r="AV32" s="1031"/>
      <c r="AW32" s="1031"/>
      <c r="AX32" s="1031"/>
      <c r="AY32" s="1031"/>
      <c r="AZ32" s="1031"/>
      <c r="BA32" s="1031"/>
      <c r="BB32" s="1031"/>
      <c r="BC32" s="1031"/>
      <c r="BD32" s="1031"/>
      <c r="BE32" s="1031"/>
      <c r="BF32" s="1032"/>
      <c r="BG32" s="1013"/>
      <c r="BH32" s="1014"/>
    </row>
    <row r="33" spans="1:60" ht="11.65" customHeight="1">
      <c r="A33" s="1021">
        <f>H33*AF33</f>
        <v>34783560</v>
      </c>
      <c r="B33" s="1022"/>
      <c r="C33" s="1022"/>
      <c r="D33" s="1022"/>
      <c r="E33" s="1022"/>
      <c r="F33" s="1022"/>
      <c r="G33" s="1023"/>
      <c r="H33" s="1051">
        <f>1.806*O33</f>
        <v>9662.1</v>
      </c>
      <c r="I33" s="1022"/>
      <c r="J33" s="1022"/>
      <c r="K33" s="1022"/>
      <c r="L33" s="1022"/>
      <c r="M33" s="1022"/>
      <c r="N33" s="1023"/>
      <c r="O33" s="1053">
        <v>5350</v>
      </c>
      <c r="P33" s="1054"/>
      <c r="Q33" s="1054"/>
      <c r="R33" s="1054"/>
      <c r="S33" s="1054"/>
      <c r="T33" s="1054"/>
      <c r="U33" s="1055"/>
      <c r="V33" s="1059" t="s">
        <v>842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083">
        <v>3600</v>
      </c>
      <c r="AG33" s="1084"/>
      <c r="AH33" s="1085"/>
      <c r="AI33" s="1039" t="s">
        <v>822</v>
      </c>
      <c r="AJ33" s="1040"/>
      <c r="AK33" s="1041"/>
      <c r="AL33" s="1045" t="s">
        <v>517</v>
      </c>
      <c r="AM33" s="1046"/>
      <c r="AN33" s="1046"/>
      <c r="AO33" s="1046"/>
      <c r="AP33" s="1047"/>
      <c r="AQ33" s="1027" t="s">
        <v>909</v>
      </c>
      <c r="AR33" s="1028"/>
      <c r="AS33" s="1028"/>
      <c r="AT33" s="1028"/>
      <c r="AU33" s="1028"/>
      <c r="AV33" s="1028"/>
      <c r="AW33" s="1028"/>
      <c r="AX33" s="1028"/>
      <c r="AY33" s="1028"/>
      <c r="AZ33" s="1028"/>
      <c r="BA33" s="1028"/>
      <c r="BB33" s="1028"/>
      <c r="BC33" s="1028"/>
      <c r="BD33" s="1028"/>
      <c r="BE33" s="1028"/>
      <c r="BF33" s="1029"/>
      <c r="BG33" s="1011">
        <v>5.7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086"/>
      <c r="AG34" s="1087"/>
      <c r="AH34" s="1088"/>
      <c r="AI34" s="1042"/>
      <c r="AJ34" s="1043"/>
      <c r="AK34" s="1044"/>
      <c r="AL34" s="1048"/>
      <c r="AM34" s="1049"/>
      <c r="AN34" s="1049"/>
      <c r="AO34" s="1049"/>
      <c r="AP34" s="1050"/>
      <c r="AQ34" s="1030"/>
      <c r="AR34" s="1031"/>
      <c r="AS34" s="1031"/>
      <c r="AT34" s="1031"/>
      <c r="AU34" s="1031"/>
      <c r="AV34" s="1031"/>
      <c r="AW34" s="1031"/>
      <c r="AX34" s="1031"/>
      <c r="AY34" s="1031"/>
      <c r="AZ34" s="1031"/>
      <c r="BA34" s="1031"/>
      <c r="BB34" s="1031"/>
      <c r="BC34" s="1031"/>
      <c r="BD34" s="1031"/>
      <c r="BE34" s="1031"/>
      <c r="BF34" s="1032"/>
      <c r="BG34" s="1013"/>
      <c r="BH34" s="1014"/>
    </row>
    <row r="35" spans="1:60" ht="11.65" customHeight="1">
      <c r="A35" s="1021">
        <f>H35*AF35</f>
        <v>30037392</v>
      </c>
      <c r="B35" s="1022"/>
      <c r="C35" s="1022"/>
      <c r="D35" s="1022"/>
      <c r="E35" s="1022"/>
      <c r="F35" s="1022"/>
      <c r="G35" s="1023"/>
      <c r="H35" s="1051">
        <f>1.806*O35</f>
        <v>13653.36</v>
      </c>
      <c r="I35" s="1022"/>
      <c r="J35" s="1022"/>
      <c r="K35" s="1022"/>
      <c r="L35" s="1022"/>
      <c r="M35" s="1022"/>
      <c r="N35" s="1023"/>
      <c r="O35" s="1053">
        <v>7560</v>
      </c>
      <c r="P35" s="1054"/>
      <c r="Q35" s="1054"/>
      <c r="R35" s="1054"/>
      <c r="S35" s="1054"/>
      <c r="T35" s="1054"/>
      <c r="U35" s="1055"/>
      <c r="V35" s="1059" t="s">
        <v>844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083">
        <v>2200</v>
      </c>
      <c r="AG35" s="1084"/>
      <c r="AH35" s="1085"/>
      <c r="AI35" s="1039" t="s">
        <v>822</v>
      </c>
      <c r="AJ35" s="1040"/>
      <c r="AK35" s="1041"/>
      <c r="AL35" s="1045" t="s">
        <v>518</v>
      </c>
      <c r="AM35" s="1046"/>
      <c r="AN35" s="1046"/>
      <c r="AO35" s="1046"/>
      <c r="AP35" s="1047"/>
      <c r="AQ35" s="1027" t="s">
        <v>455</v>
      </c>
      <c r="AR35" s="1028"/>
      <c r="AS35" s="1028"/>
      <c r="AT35" s="1028"/>
      <c r="AU35" s="1028"/>
      <c r="AV35" s="1028"/>
      <c r="AW35" s="1028"/>
      <c r="AX35" s="1028"/>
      <c r="AY35" s="1028"/>
      <c r="AZ35" s="1028"/>
      <c r="BA35" s="1028"/>
      <c r="BB35" s="1028"/>
      <c r="BC35" s="1028"/>
      <c r="BD35" s="1028"/>
      <c r="BE35" s="1028"/>
      <c r="BF35" s="1029"/>
      <c r="BG35" s="1011">
        <v>5.8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086"/>
      <c r="AG36" s="1087"/>
      <c r="AH36" s="1088"/>
      <c r="AI36" s="1042"/>
      <c r="AJ36" s="1043"/>
      <c r="AK36" s="1044"/>
      <c r="AL36" s="1048"/>
      <c r="AM36" s="1049"/>
      <c r="AN36" s="1049"/>
      <c r="AO36" s="1049"/>
      <c r="AP36" s="1050"/>
      <c r="AQ36" s="1030"/>
      <c r="AR36" s="1031"/>
      <c r="AS36" s="1031"/>
      <c r="AT36" s="1031"/>
      <c r="AU36" s="1031"/>
      <c r="AV36" s="1031"/>
      <c r="AW36" s="1031"/>
      <c r="AX36" s="1031"/>
      <c r="AY36" s="1031"/>
      <c r="AZ36" s="1031"/>
      <c r="BA36" s="1031"/>
      <c r="BB36" s="1031"/>
      <c r="BC36" s="1031"/>
      <c r="BD36" s="1031"/>
      <c r="BE36" s="1031"/>
      <c r="BF36" s="1032"/>
      <c r="BG36" s="1013"/>
      <c r="BH36" s="1014"/>
    </row>
    <row r="37" spans="1:60" ht="11.65" customHeight="1">
      <c r="A37" s="1021">
        <f>H37*AF37</f>
        <v>8632680</v>
      </c>
      <c r="B37" s="1022"/>
      <c r="C37" s="1022"/>
      <c r="D37" s="1022"/>
      <c r="E37" s="1022"/>
      <c r="F37" s="1022"/>
      <c r="G37" s="1023"/>
      <c r="H37" s="1051">
        <f>1.806*O37</f>
        <v>17265.36</v>
      </c>
      <c r="I37" s="1022"/>
      <c r="J37" s="1022"/>
      <c r="K37" s="1022"/>
      <c r="L37" s="1022"/>
      <c r="M37" s="1022"/>
      <c r="N37" s="1023"/>
      <c r="O37" s="1053">
        <v>9560</v>
      </c>
      <c r="P37" s="1054"/>
      <c r="Q37" s="1054"/>
      <c r="R37" s="1054"/>
      <c r="S37" s="1054"/>
      <c r="T37" s="1054"/>
      <c r="U37" s="1055"/>
      <c r="V37" s="1059" t="s">
        <v>843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083">
        <v>500</v>
      </c>
      <c r="AG37" s="1084"/>
      <c r="AH37" s="1085"/>
      <c r="AI37" s="1039" t="s">
        <v>822</v>
      </c>
      <c r="AJ37" s="1040"/>
      <c r="AK37" s="1041"/>
      <c r="AL37" s="1045" t="s">
        <v>520</v>
      </c>
      <c r="AM37" s="1046"/>
      <c r="AN37" s="1046"/>
      <c r="AO37" s="1046"/>
      <c r="AP37" s="1047"/>
      <c r="AQ37" s="1027" t="s">
        <v>458</v>
      </c>
      <c r="AR37" s="1028"/>
      <c r="AS37" s="1028"/>
      <c r="AT37" s="1028"/>
      <c r="AU37" s="1028"/>
      <c r="AV37" s="1028"/>
      <c r="AW37" s="1028"/>
      <c r="AX37" s="1028"/>
      <c r="AY37" s="1028"/>
      <c r="AZ37" s="1028"/>
      <c r="BA37" s="1028"/>
      <c r="BB37" s="1028"/>
      <c r="BC37" s="1028"/>
      <c r="BD37" s="1028"/>
      <c r="BE37" s="1028"/>
      <c r="BF37" s="1029"/>
      <c r="BG37" s="1011">
        <v>5.9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086"/>
      <c r="AG38" s="1087"/>
      <c r="AH38" s="1088"/>
      <c r="AI38" s="1042"/>
      <c r="AJ38" s="1043"/>
      <c r="AK38" s="1044"/>
      <c r="AL38" s="1048"/>
      <c r="AM38" s="1049"/>
      <c r="AN38" s="1049"/>
      <c r="AO38" s="1049"/>
      <c r="AP38" s="1050"/>
      <c r="AQ38" s="1030"/>
      <c r="AR38" s="1031"/>
      <c r="AS38" s="1031"/>
      <c r="AT38" s="1031"/>
      <c r="AU38" s="1031"/>
      <c r="AV38" s="1031"/>
      <c r="AW38" s="1031"/>
      <c r="AX38" s="1031"/>
      <c r="AY38" s="1031"/>
      <c r="AZ38" s="1031"/>
      <c r="BA38" s="1031"/>
      <c r="BB38" s="1031"/>
      <c r="BC38" s="1031"/>
      <c r="BD38" s="1031"/>
      <c r="BE38" s="1031"/>
      <c r="BF38" s="1032"/>
      <c r="BG38" s="1013"/>
      <c r="BH38" s="1014"/>
    </row>
    <row r="39" spans="1:60" ht="11.65" customHeight="1">
      <c r="A39" s="1021">
        <f>H39*AF39</f>
        <v>16384032</v>
      </c>
      <c r="B39" s="1022"/>
      <c r="C39" s="1022"/>
      <c r="D39" s="1022"/>
      <c r="E39" s="1022"/>
      <c r="F39" s="1022"/>
      <c r="G39" s="1023"/>
      <c r="H39" s="1051">
        <f>1.806*O39</f>
        <v>13653.36</v>
      </c>
      <c r="I39" s="1022"/>
      <c r="J39" s="1022"/>
      <c r="K39" s="1022"/>
      <c r="L39" s="1022"/>
      <c r="M39" s="1022"/>
      <c r="N39" s="1023"/>
      <c r="O39" s="1053">
        <v>7560</v>
      </c>
      <c r="P39" s="1054"/>
      <c r="Q39" s="1054"/>
      <c r="R39" s="1054"/>
      <c r="S39" s="1054"/>
      <c r="T39" s="1054"/>
      <c r="U39" s="1055"/>
      <c r="V39" s="1059" t="s">
        <v>844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083">
        <v>1200</v>
      </c>
      <c r="AG39" s="1084"/>
      <c r="AH39" s="1085"/>
      <c r="AI39" s="1039" t="s">
        <v>822</v>
      </c>
      <c r="AJ39" s="1040"/>
      <c r="AK39" s="1041"/>
      <c r="AL39" s="1045" t="s">
        <v>521</v>
      </c>
      <c r="AM39" s="1046"/>
      <c r="AN39" s="1046"/>
      <c r="AO39" s="1046"/>
      <c r="AP39" s="1047"/>
      <c r="AQ39" s="1027" t="s">
        <v>910</v>
      </c>
      <c r="AR39" s="1028"/>
      <c r="AS39" s="1028"/>
      <c r="AT39" s="1028"/>
      <c r="AU39" s="1028"/>
      <c r="AV39" s="1028"/>
      <c r="AW39" s="1028"/>
      <c r="AX39" s="1028"/>
      <c r="AY39" s="1028"/>
      <c r="AZ39" s="1028"/>
      <c r="BA39" s="1028"/>
      <c r="BB39" s="1028"/>
      <c r="BC39" s="1028"/>
      <c r="BD39" s="1028"/>
      <c r="BE39" s="1028"/>
      <c r="BF39" s="1029"/>
      <c r="BG39" s="1174">
        <v>5.0999999999999996</v>
      </c>
      <c r="BH39" s="1175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086"/>
      <c r="AG40" s="1087"/>
      <c r="AH40" s="1088"/>
      <c r="AI40" s="1042"/>
      <c r="AJ40" s="1043"/>
      <c r="AK40" s="1044"/>
      <c r="AL40" s="1048"/>
      <c r="AM40" s="1049"/>
      <c r="AN40" s="1049"/>
      <c r="AO40" s="1049"/>
      <c r="AP40" s="1050"/>
      <c r="AQ40" s="1030"/>
      <c r="AR40" s="1031"/>
      <c r="AS40" s="1031"/>
      <c r="AT40" s="1031"/>
      <c r="AU40" s="1031"/>
      <c r="AV40" s="1031"/>
      <c r="AW40" s="1031"/>
      <c r="AX40" s="1031"/>
      <c r="AY40" s="1031"/>
      <c r="AZ40" s="1031"/>
      <c r="BA40" s="1031"/>
      <c r="BB40" s="1031"/>
      <c r="BC40" s="1031"/>
      <c r="BD40" s="1031"/>
      <c r="BE40" s="1031"/>
      <c r="BF40" s="1032"/>
      <c r="BG40" s="1176"/>
      <c r="BH40" s="1177"/>
    </row>
    <row r="41" spans="1:60" ht="11.65" customHeight="1">
      <c r="A41" s="1021">
        <f>H41*AF41</f>
        <v>27306720</v>
      </c>
      <c r="B41" s="1022"/>
      <c r="C41" s="1022"/>
      <c r="D41" s="1022"/>
      <c r="E41" s="1022"/>
      <c r="F41" s="1022"/>
      <c r="G41" s="1023"/>
      <c r="H41" s="1051">
        <f>1.806*O41</f>
        <v>13653.36</v>
      </c>
      <c r="I41" s="1022"/>
      <c r="J41" s="1022"/>
      <c r="K41" s="1022"/>
      <c r="L41" s="1022"/>
      <c r="M41" s="1022"/>
      <c r="N41" s="1023"/>
      <c r="O41" s="1053">
        <v>7560</v>
      </c>
      <c r="P41" s="1054"/>
      <c r="Q41" s="1054"/>
      <c r="R41" s="1054"/>
      <c r="S41" s="1054"/>
      <c r="T41" s="1054"/>
      <c r="U41" s="1055"/>
      <c r="V41" s="1059" t="s">
        <v>844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083">
        <v>2000</v>
      </c>
      <c r="AG41" s="1084"/>
      <c r="AH41" s="1085"/>
      <c r="AI41" s="1039" t="s">
        <v>822</v>
      </c>
      <c r="AJ41" s="1040"/>
      <c r="AK41" s="1041"/>
      <c r="AL41" s="1045" t="s">
        <v>523</v>
      </c>
      <c r="AM41" s="1046"/>
      <c r="AN41" s="1046"/>
      <c r="AO41" s="1046"/>
      <c r="AP41" s="1047"/>
      <c r="AQ41" s="1033" t="s">
        <v>911</v>
      </c>
      <c r="AR41" s="1028"/>
      <c r="AS41" s="1028"/>
      <c r="AT41" s="1028"/>
      <c r="AU41" s="1028"/>
      <c r="AV41" s="1028"/>
      <c r="AW41" s="1028"/>
      <c r="AX41" s="1028"/>
      <c r="AY41" s="1028"/>
      <c r="AZ41" s="1028"/>
      <c r="BA41" s="1028"/>
      <c r="BB41" s="1028"/>
      <c r="BC41" s="1028"/>
      <c r="BD41" s="1028"/>
      <c r="BE41" s="1028"/>
      <c r="BF41" s="1029"/>
      <c r="BG41" s="1174">
        <v>5.1100000000000003</v>
      </c>
      <c r="BH41" s="1175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086"/>
      <c r="AG42" s="1087"/>
      <c r="AH42" s="1088"/>
      <c r="AI42" s="1042"/>
      <c r="AJ42" s="1043"/>
      <c r="AK42" s="1044"/>
      <c r="AL42" s="1048"/>
      <c r="AM42" s="1049"/>
      <c r="AN42" s="1049"/>
      <c r="AO42" s="1049"/>
      <c r="AP42" s="1050"/>
      <c r="AQ42" s="1030"/>
      <c r="AR42" s="1031"/>
      <c r="AS42" s="1031"/>
      <c r="AT42" s="1031"/>
      <c r="AU42" s="1031"/>
      <c r="AV42" s="1031"/>
      <c r="AW42" s="1031"/>
      <c r="AX42" s="1031"/>
      <c r="AY42" s="1031"/>
      <c r="AZ42" s="1031"/>
      <c r="BA42" s="1031"/>
      <c r="BB42" s="1031"/>
      <c r="BC42" s="1031"/>
      <c r="BD42" s="1031"/>
      <c r="BE42" s="1031"/>
      <c r="BF42" s="1032"/>
      <c r="BG42" s="1176"/>
      <c r="BH42" s="1177"/>
    </row>
    <row r="43" spans="1:60" ht="11.65" customHeight="1">
      <c r="A43" s="1021">
        <f>H43*AF43</f>
        <v>16384032</v>
      </c>
      <c r="B43" s="1022"/>
      <c r="C43" s="1022"/>
      <c r="D43" s="1022"/>
      <c r="E43" s="1022"/>
      <c r="F43" s="1022"/>
      <c r="G43" s="1023"/>
      <c r="H43" s="1051">
        <f>1.806*O43</f>
        <v>13653.36</v>
      </c>
      <c r="I43" s="1022"/>
      <c r="J43" s="1022"/>
      <c r="K43" s="1022"/>
      <c r="L43" s="1022"/>
      <c r="M43" s="1022"/>
      <c r="N43" s="1023"/>
      <c r="O43" s="1053">
        <v>7560</v>
      </c>
      <c r="P43" s="1054"/>
      <c r="Q43" s="1054"/>
      <c r="R43" s="1054"/>
      <c r="S43" s="1054"/>
      <c r="T43" s="1054"/>
      <c r="U43" s="1055"/>
      <c r="V43" s="1059" t="s">
        <v>844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083">
        <v>1200</v>
      </c>
      <c r="AG43" s="1084"/>
      <c r="AH43" s="1085"/>
      <c r="AI43" s="1039" t="s">
        <v>822</v>
      </c>
      <c r="AJ43" s="1040"/>
      <c r="AK43" s="1041"/>
      <c r="AL43" s="1045" t="s">
        <v>522</v>
      </c>
      <c r="AM43" s="1046"/>
      <c r="AN43" s="1046"/>
      <c r="AO43" s="1046"/>
      <c r="AP43" s="1047"/>
      <c r="AQ43" s="1033" t="s">
        <v>912</v>
      </c>
      <c r="AR43" s="1028"/>
      <c r="AS43" s="1028"/>
      <c r="AT43" s="1028"/>
      <c r="AU43" s="1028"/>
      <c r="AV43" s="1028"/>
      <c r="AW43" s="1028"/>
      <c r="AX43" s="1028"/>
      <c r="AY43" s="1028"/>
      <c r="AZ43" s="1028"/>
      <c r="BA43" s="1028"/>
      <c r="BB43" s="1028"/>
      <c r="BC43" s="1028"/>
      <c r="BD43" s="1028"/>
      <c r="BE43" s="1028"/>
      <c r="BF43" s="1029"/>
      <c r="BG43" s="1174">
        <v>5.12</v>
      </c>
      <c r="BH43" s="1175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086"/>
      <c r="AG44" s="1087"/>
      <c r="AH44" s="1088"/>
      <c r="AI44" s="1042"/>
      <c r="AJ44" s="1043"/>
      <c r="AK44" s="1044"/>
      <c r="AL44" s="1048"/>
      <c r="AM44" s="1049"/>
      <c r="AN44" s="1049"/>
      <c r="AO44" s="1049"/>
      <c r="AP44" s="1050"/>
      <c r="AQ44" s="1030"/>
      <c r="AR44" s="1031"/>
      <c r="AS44" s="1031"/>
      <c r="AT44" s="1031"/>
      <c r="AU44" s="1031"/>
      <c r="AV44" s="1031"/>
      <c r="AW44" s="1031"/>
      <c r="AX44" s="1031"/>
      <c r="AY44" s="1031"/>
      <c r="AZ44" s="1031"/>
      <c r="BA44" s="1031"/>
      <c r="BB44" s="1031"/>
      <c r="BC44" s="1031"/>
      <c r="BD44" s="1031"/>
      <c r="BE44" s="1031"/>
      <c r="BF44" s="1032"/>
      <c r="BG44" s="1176"/>
      <c r="BH44" s="1177"/>
    </row>
    <row r="45" spans="1:60" ht="11.65" customHeight="1">
      <c r="A45" s="1021">
        <f>H45*AF45</f>
        <v>19114704</v>
      </c>
      <c r="B45" s="1022"/>
      <c r="C45" s="1022"/>
      <c r="D45" s="1022"/>
      <c r="E45" s="1022"/>
      <c r="F45" s="1022"/>
      <c r="G45" s="1023"/>
      <c r="H45" s="1051">
        <f>1.806*O45</f>
        <v>13653.36</v>
      </c>
      <c r="I45" s="1022"/>
      <c r="J45" s="1022"/>
      <c r="K45" s="1022"/>
      <c r="L45" s="1022"/>
      <c r="M45" s="1022"/>
      <c r="N45" s="1023"/>
      <c r="O45" s="1053">
        <v>7560</v>
      </c>
      <c r="P45" s="1054"/>
      <c r="Q45" s="1054"/>
      <c r="R45" s="1054"/>
      <c r="S45" s="1054"/>
      <c r="T45" s="1054"/>
      <c r="U45" s="1055"/>
      <c r="V45" s="1059" t="s">
        <v>844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083">
        <v>1400</v>
      </c>
      <c r="AG45" s="1084"/>
      <c r="AH45" s="1085"/>
      <c r="AI45" s="1039" t="s">
        <v>822</v>
      </c>
      <c r="AJ45" s="1040"/>
      <c r="AK45" s="1041"/>
      <c r="AL45" s="1045" t="s">
        <v>524</v>
      </c>
      <c r="AM45" s="1046"/>
      <c r="AN45" s="1046"/>
      <c r="AO45" s="1046"/>
      <c r="AP45" s="1047"/>
      <c r="AQ45" s="1027" t="s">
        <v>441</v>
      </c>
      <c r="AR45" s="1028"/>
      <c r="AS45" s="1028"/>
      <c r="AT45" s="1028"/>
      <c r="AU45" s="1028"/>
      <c r="AV45" s="1028"/>
      <c r="AW45" s="1028"/>
      <c r="AX45" s="1028"/>
      <c r="AY45" s="1028"/>
      <c r="AZ45" s="1028"/>
      <c r="BA45" s="1028"/>
      <c r="BB45" s="1028"/>
      <c r="BC45" s="1028"/>
      <c r="BD45" s="1028"/>
      <c r="BE45" s="1028"/>
      <c r="BF45" s="1029"/>
      <c r="BG45" s="1174">
        <v>5.13</v>
      </c>
      <c r="BH45" s="1175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086"/>
      <c r="AG46" s="1087"/>
      <c r="AH46" s="1088"/>
      <c r="AI46" s="1042"/>
      <c r="AJ46" s="1043"/>
      <c r="AK46" s="1044"/>
      <c r="AL46" s="1048"/>
      <c r="AM46" s="1049"/>
      <c r="AN46" s="1049"/>
      <c r="AO46" s="1049"/>
      <c r="AP46" s="1050"/>
      <c r="AQ46" s="1030"/>
      <c r="AR46" s="1031"/>
      <c r="AS46" s="1031"/>
      <c r="AT46" s="1031"/>
      <c r="AU46" s="1031"/>
      <c r="AV46" s="1031"/>
      <c r="AW46" s="1031"/>
      <c r="AX46" s="1031"/>
      <c r="AY46" s="1031"/>
      <c r="AZ46" s="1031"/>
      <c r="BA46" s="1031"/>
      <c r="BB46" s="1031"/>
      <c r="BC46" s="1031"/>
      <c r="BD46" s="1031"/>
      <c r="BE46" s="1031"/>
      <c r="BF46" s="1032"/>
      <c r="BG46" s="1176"/>
      <c r="BH46" s="1177"/>
    </row>
    <row r="47" spans="1:60" ht="11.65" customHeight="1">
      <c r="A47" s="1021">
        <f>H47*AF47</f>
        <v>21845376</v>
      </c>
      <c r="B47" s="1022"/>
      <c r="C47" s="1022"/>
      <c r="D47" s="1022"/>
      <c r="E47" s="1022"/>
      <c r="F47" s="1022"/>
      <c r="G47" s="1023"/>
      <c r="H47" s="1051">
        <f>1.806*O47</f>
        <v>13653.36</v>
      </c>
      <c r="I47" s="1022"/>
      <c r="J47" s="1022"/>
      <c r="K47" s="1022"/>
      <c r="L47" s="1022"/>
      <c r="M47" s="1022"/>
      <c r="N47" s="1023"/>
      <c r="O47" s="1053">
        <v>7560</v>
      </c>
      <c r="P47" s="1054"/>
      <c r="Q47" s="1054"/>
      <c r="R47" s="1054"/>
      <c r="S47" s="1054"/>
      <c r="T47" s="1054"/>
      <c r="U47" s="1055"/>
      <c r="V47" s="1059" t="s">
        <v>844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083">
        <v>1600</v>
      </c>
      <c r="AG47" s="1084"/>
      <c r="AH47" s="1085"/>
      <c r="AI47" s="1039" t="s">
        <v>822</v>
      </c>
      <c r="AJ47" s="1040"/>
      <c r="AK47" s="1041"/>
      <c r="AL47" s="1045" t="s">
        <v>927</v>
      </c>
      <c r="AM47" s="1046"/>
      <c r="AN47" s="1046"/>
      <c r="AO47" s="1046"/>
      <c r="AP47" s="1047"/>
      <c r="AQ47" s="1027" t="s">
        <v>918</v>
      </c>
      <c r="AR47" s="1028"/>
      <c r="AS47" s="1028"/>
      <c r="AT47" s="1028"/>
      <c r="AU47" s="1028"/>
      <c r="AV47" s="1028"/>
      <c r="AW47" s="1028"/>
      <c r="AX47" s="1028"/>
      <c r="AY47" s="1028"/>
      <c r="AZ47" s="1028"/>
      <c r="BA47" s="1028"/>
      <c r="BB47" s="1028"/>
      <c r="BC47" s="1028"/>
      <c r="BD47" s="1028"/>
      <c r="BE47" s="1028"/>
      <c r="BF47" s="1029"/>
      <c r="BG47" s="1174">
        <v>5.14</v>
      </c>
      <c r="BH47" s="1175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086"/>
      <c r="AG48" s="1087"/>
      <c r="AH48" s="1088"/>
      <c r="AI48" s="1042"/>
      <c r="AJ48" s="1043"/>
      <c r="AK48" s="1044"/>
      <c r="AL48" s="1048"/>
      <c r="AM48" s="1049"/>
      <c r="AN48" s="1049"/>
      <c r="AO48" s="1049"/>
      <c r="AP48" s="1050"/>
      <c r="AQ48" s="1030"/>
      <c r="AR48" s="1031"/>
      <c r="AS48" s="1031"/>
      <c r="AT48" s="1031"/>
      <c r="AU48" s="1031"/>
      <c r="AV48" s="1031"/>
      <c r="AW48" s="1031"/>
      <c r="AX48" s="1031"/>
      <c r="AY48" s="1031"/>
      <c r="AZ48" s="1031"/>
      <c r="BA48" s="1031"/>
      <c r="BB48" s="1031"/>
      <c r="BC48" s="1031"/>
      <c r="BD48" s="1031"/>
      <c r="BE48" s="1031"/>
      <c r="BF48" s="1032"/>
      <c r="BG48" s="1176"/>
      <c r="BH48" s="1177"/>
    </row>
    <row r="49" spans="1:60" ht="11.65" customHeight="1">
      <c r="A49" s="1021">
        <f>H49*AF49</f>
        <v>17265360</v>
      </c>
      <c r="B49" s="1022"/>
      <c r="C49" s="1022"/>
      <c r="D49" s="1022"/>
      <c r="E49" s="1022"/>
      <c r="F49" s="1022"/>
      <c r="G49" s="1023"/>
      <c r="H49" s="1051">
        <f>1.806*O49</f>
        <v>17265.36</v>
      </c>
      <c r="I49" s="1022"/>
      <c r="J49" s="1022"/>
      <c r="K49" s="1022"/>
      <c r="L49" s="1022"/>
      <c r="M49" s="1022"/>
      <c r="N49" s="1023"/>
      <c r="O49" s="1053">
        <v>9560</v>
      </c>
      <c r="P49" s="1054"/>
      <c r="Q49" s="1054"/>
      <c r="R49" s="1054"/>
      <c r="S49" s="1054"/>
      <c r="T49" s="1054"/>
      <c r="U49" s="1055"/>
      <c r="V49" s="1059" t="s">
        <v>843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083">
        <v>1000</v>
      </c>
      <c r="AG49" s="1084"/>
      <c r="AH49" s="1085"/>
      <c r="AI49" s="1039" t="s">
        <v>822</v>
      </c>
      <c r="AJ49" s="1040"/>
      <c r="AK49" s="1041"/>
      <c r="AL49" s="1045" t="s">
        <v>928</v>
      </c>
      <c r="AM49" s="1046"/>
      <c r="AN49" s="1046"/>
      <c r="AO49" s="1046"/>
      <c r="AP49" s="1047"/>
      <c r="AQ49" s="1027" t="s">
        <v>913</v>
      </c>
      <c r="AR49" s="1028"/>
      <c r="AS49" s="1028"/>
      <c r="AT49" s="1028"/>
      <c r="AU49" s="1028"/>
      <c r="AV49" s="1028"/>
      <c r="AW49" s="1028"/>
      <c r="AX49" s="1028"/>
      <c r="AY49" s="1028"/>
      <c r="AZ49" s="1028"/>
      <c r="BA49" s="1028"/>
      <c r="BB49" s="1028"/>
      <c r="BC49" s="1028"/>
      <c r="BD49" s="1028"/>
      <c r="BE49" s="1028"/>
      <c r="BF49" s="1029"/>
      <c r="BG49" s="1174">
        <v>5.15</v>
      </c>
      <c r="BH49" s="1175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086"/>
      <c r="AG50" s="1087"/>
      <c r="AH50" s="1088"/>
      <c r="AI50" s="1042"/>
      <c r="AJ50" s="1043"/>
      <c r="AK50" s="1044"/>
      <c r="AL50" s="1048"/>
      <c r="AM50" s="1049"/>
      <c r="AN50" s="1049"/>
      <c r="AO50" s="1049"/>
      <c r="AP50" s="1050"/>
      <c r="AQ50" s="1030"/>
      <c r="AR50" s="1031"/>
      <c r="AS50" s="1031"/>
      <c r="AT50" s="1031"/>
      <c r="AU50" s="1031"/>
      <c r="AV50" s="1031"/>
      <c r="AW50" s="1031"/>
      <c r="AX50" s="1031"/>
      <c r="AY50" s="1031"/>
      <c r="AZ50" s="1031"/>
      <c r="BA50" s="1031"/>
      <c r="BB50" s="1031"/>
      <c r="BC50" s="1031"/>
      <c r="BD50" s="1031"/>
      <c r="BE50" s="1031"/>
      <c r="BF50" s="1032"/>
      <c r="BG50" s="1176"/>
      <c r="BH50" s="117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BG49:BH50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5:AP26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25:G26"/>
    <mergeCell ref="H25:N26"/>
    <mergeCell ref="O25:U26"/>
    <mergeCell ref="V25:AE26"/>
    <mergeCell ref="AF25:AH26"/>
    <mergeCell ref="AI25:AK26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L33:AP34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33:G34"/>
    <mergeCell ref="H33:N34"/>
    <mergeCell ref="O33:U34"/>
    <mergeCell ref="V33:AE34"/>
    <mergeCell ref="AF33:AH34"/>
    <mergeCell ref="AI33:AK34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41:G42"/>
    <mergeCell ref="H41:N42"/>
    <mergeCell ref="O41:U42"/>
    <mergeCell ref="V41:AE42"/>
    <mergeCell ref="AF41:AH42"/>
    <mergeCell ref="AI41:AK42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L47:AP48"/>
    <mergeCell ref="AQ47:BF48"/>
    <mergeCell ref="BG47:BH48"/>
    <mergeCell ref="A47:G48"/>
    <mergeCell ref="H47:N48"/>
    <mergeCell ref="O47:U48"/>
    <mergeCell ref="V47:AE48"/>
    <mergeCell ref="AF47:AH48"/>
    <mergeCell ref="AI47:AK48"/>
    <mergeCell ref="BG23:BH24"/>
    <mergeCell ref="A23:G24"/>
    <mergeCell ref="H23:N24"/>
    <mergeCell ref="O23:U24"/>
    <mergeCell ref="V23:AE24"/>
    <mergeCell ref="AF23:AH24"/>
    <mergeCell ref="AI23:AK24"/>
    <mergeCell ref="AL23:AP24"/>
    <mergeCell ref="AQ23:BF24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0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5" tint="0.39997558519241921"/>
  </sheetPr>
  <dimension ref="A1:BH53"/>
  <sheetViews>
    <sheetView view="pageBreakPreview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17265360</v>
      </c>
      <c r="B19" s="1022"/>
      <c r="C19" s="1022"/>
      <c r="D19" s="1022"/>
      <c r="E19" s="1022"/>
      <c r="F19" s="1022"/>
      <c r="G19" s="1023"/>
      <c r="H19" s="1051">
        <f>1.806*O19</f>
        <v>17265.36</v>
      </c>
      <c r="I19" s="1022"/>
      <c r="J19" s="1022"/>
      <c r="K19" s="1022"/>
      <c r="L19" s="1022"/>
      <c r="M19" s="1022"/>
      <c r="N19" s="1023"/>
      <c r="O19" s="1053">
        <v>9560</v>
      </c>
      <c r="P19" s="1054"/>
      <c r="Q19" s="1054"/>
      <c r="R19" s="1054"/>
      <c r="S19" s="1054"/>
      <c r="T19" s="1054"/>
      <c r="U19" s="1055"/>
      <c r="V19" s="1059" t="s">
        <v>843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083">
        <v>1000</v>
      </c>
      <c r="AG19" s="1084"/>
      <c r="AH19" s="1085"/>
      <c r="AI19" s="1039" t="s">
        <v>822</v>
      </c>
      <c r="AJ19" s="1040"/>
      <c r="AK19" s="1041"/>
      <c r="AL19" s="1178" t="s">
        <v>929</v>
      </c>
      <c r="AM19" s="1046"/>
      <c r="AN19" s="1046"/>
      <c r="AO19" s="1046"/>
      <c r="AP19" s="1047"/>
      <c r="AQ19" s="1027" t="s">
        <v>915</v>
      </c>
      <c r="AR19" s="1028"/>
      <c r="AS19" s="1028"/>
      <c r="AT19" s="1028"/>
      <c r="AU19" s="1028"/>
      <c r="AV19" s="1028"/>
      <c r="AW19" s="1028"/>
      <c r="AX19" s="1028"/>
      <c r="AY19" s="1028"/>
      <c r="AZ19" s="1028"/>
      <c r="BA19" s="1028"/>
      <c r="BB19" s="1028"/>
      <c r="BC19" s="1028"/>
      <c r="BD19" s="1028"/>
      <c r="BE19" s="1028"/>
      <c r="BF19" s="1029"/>
      <c r="BG19" s="1174">
        <v>5.16</v>
      </c>
      <c r="BH19" s="1175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086"/>
      <c r="AG20" s="1087"/>
      <c r="AH20" s="1088"/>
      <c r="AI20" s="1042"/>
      <c r="AJ20" s="1043"/>
      <c r="AK20" s="1044"/>
      <c r="AL20" s="1048"/>
      <c r="AM20" s="1049"/>
      <c r="AN20" s="1049"/>
      <c r="AO20" s="1049"/>
      <c r="AP20" s="1050"/>
      <c r="AQ20" s="1030"/>
      <c r="AR20" s="1031"/>
      <c r="AS20" s="1031"/>
      <c r="AT20" s="1031"/>
      <c r="AU20" s="1031"/>
      <c r="AV20" s="1031"/>
      <c r="AW20" s="1031"/>
      <c r="AX20" s="1031"/>
      <c r="AY20" s="1031"/>
      <c r="AZ20" s="1031"/>
      <c r="BA20" s="1031"/>
      <c r="BB20" s="1031"/>
      <c r="BC20" s="1031"/>
      <c r="BD20" s="1031"/>
      <c r="BE20" s="1031"/>
      <c r="BF20" s="1032"/>
      <c r="BG20" s="1176"/>
      <c r="BH20" s="1177"/>
    </row>
    <row r="21" spans="1:60" ht="11.65" customHeight="1">
      <c r="A21" s="1021">
        <f>H21*AF21</f>
        <v>17265360</v>
      </c>
      <c r="B21" s="1022"/>
      <c r="C21" s="1022"/>
      <c r="D21" s="1022"/>
      <c r="E21" s="1022"/>
      <c r="F21" s="1022"/>
      <c r="G21" s="1023"/>
      <c r="H21" s="1051">
        <f>1.806*O21</f>
        <v>17265.36</v>
      </c>
      <c r="I21" s="1022"/>
      <c r="J21" s="1022"/>
      <c r="K21" s="1022"/>
      <c r="L21" s="1022"/>
      <c r="M21" s="1022"/>
      <c r="N21" s="1023"/>
      <c r="O21" s="1053">
        <v>9560</v>
      </c>
      <c r="P21" s="1054"/>
      <c r="Q21" s="1054"/>
      <c r="R21" s="1054"/>
      <c r="S21" s="1054"/>
      <c r="T21" s="1054"/>
      <c r="U21" s="1055"/>
      <c r="V21" s="1059" t="s">
        <v>843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1000</v>
      </c>
      <c r="AG21" s="1084"/>
      <c r="AH21" s="1085"/>
      <c r="AI21" s="1039" t="s">
        <v>822</v>
      </c>
      <c r="AJ21" s="1040"/>
      <c r="AK21" s="1041"/>
      <c r="AL21" s="1178" t="s">
        <v>930</v>
      </c>
      <c r="AM21" s="1046"/>
      <c r="AN21" s="1046"/>
      <c r="AO21" s="1046"/>
      <c r="AP21" s="1047"/>
      <c r="AQ21" s="1027" t="s">
        <v>915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174">
        <v>5.17</v>
      </c>
      <c r="BH21" s="1175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176"/>
      <c r="BH22" s="1177"/>
    </row>
    <row r="23" spans="1:60" ht="11.25" customHeight="1">
      <c r="A23" s="1021">
        <f>H23*AF23</f>
        <v>17265360</v>
      </c>
      <c r="B23" s="1022"/>
      <c r="C23" s="1022"/>
      <c r="D23" s="1022"/>
      <c r="E23" s="1022"/>
      <c r="F23" s="1022"/>
      <c r="G23" s="1023"/>
      <c r="H23" s="1051">
        <f>1.806*O23</f>
        <v>17265.36</v>
      </c>
      <c r="I23" s="1022"/>
      <c r="J23" s="1022"/>
      <c r="K23" s="1022"/>
      <c r="L23" s="1022"/>
      <c r="M23" s="1022"/>
      <c r="N23" s="1023"/>
      <c r="O23" s="1053">
        <v>9560</v>
      </c>
      <c r="P23" s="1054"/>
      <c r="Q23" s="1054"/>
      <c r="R23" s="1054"/>
      <c r="S23" s="1054"/>
      <c r="T23" s="1054"/>
      <c r="U23" s="1055"/>
      <c r="V23" s="1059" t="s">
        <v>843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1000</v>
      </c>
      <c r="AG23" s="1084"/>
      <c r="AH23" s="1085"/>
      <c r="AI23" s="1039" t="s">
        <v>822</v>
      </c>
      <c r="AJ23" s="1040"/>
      <c r="AK23" s="1041"/>
      <c r="AL23" s="1178" t="s">
        <v>931</v>
      </c>
      <c r="AM23" s="1046"/>
      <c r="AN23" s="1046"/>
      <c r="AO23" s="1046"/>
      <c r="AP23" s="1047"/>
      <c r="AQ23" s="1027" t="s">
        <v>914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174">
        <v>5.18</v>
      </c>
      <c r="BH23" s="1175"/>
    </row>
    <row r="24" spans="1:60" ht="11.2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176"/>
      <c r="BH24" s="1177"/>
    </row>
    <row r="25" spans="1:60" ht="11.65" customHeight="1">
      <c r="A25" s="1021">
        <f>H25*AF25</f>
        <v>19114704</v>
      </c>
      <c r="B25" s="1022"/>
      <c r="C25" s="1022"/>
      <c r="D25" s="1022"/>
      <c r="E25" s="1022"/>
      <c r="F25" s="1022"/>
      <c r="G25" s="1023"/>
      <c r="H25" s="1051">
        <f>1.806*O25</f>
        <v>13653.36</v>
      </c>
      <c r="I25" s="1022"/>
      <c r="J25" s="1022"/>
      <c r="K25" s="1022"/>
      <c r="L25" s="1022"/>
      <c r="M25" s="1022"/>
      <c r="N25" s="1023"/>
      <c r="O25" s="1053">
        <v>7560</v>
      </c>
      <c r="P25" s="1054"/>
      <c r="Q25" s="1054"/>
      <c r="R25" s="1054"/>
      <c r="S25" s="1054"/>
      <c r="T25" s="1054"/>
      <c r="U25" s="1055"/>
      <c r="V25" s="1059" t="s">
        <v>844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1400</v>
      </c>
      <c r="AG25" s="1084"/>
      <c r="AH25" s="1085"/>
      <c r="AI25" s="1039" t="s">
        <v>822</v>
      </c>
      <c r="AJ25" s="1040"/>
      <c r="AK25" s="1041"/>
      <c r="AL25" s="1045" t="s">
        <v>932</v>
      </c>
      <c r="AM25" s="1046"/>
      <c r="AN25" s="1046"/>
      <c r="AO25" s="1046"/>
      <c r="AP25" s="1047"/>
      <c r="AQ25" s="1027" t="s">
        <v>924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174">
        <v>5.19</v>
      </c>
      <c r="BH25" s="1175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176"/>
      <c r="BH26" s="1177"/>
    </row>
    <row r="27" spans="1:60" ht="11.65" customHeight="1">
      <c r="A27" s="1021">
        <f>H27*AF27</f>
        <v>32768064</v>
      </c>
      <c r="B27" s="1022"/>
      <c r="C27" s="1022"/>
      <c r="D27" s="1022"/>
      <c r="E27" s="1022"/>
      <c r="F27" s="1022"/>
      <c r="G27" s="1023"/>
      <c r="H27" s="1051">
        <f>1.806*O27</f>
        <v>13653.36</v>
      </c>
      <c r="I27" s="1022"/>
      <c r="J27" s="1022"/>
      <c r="K27" s="1022"/>
      <c r="L27" s="1022"/>
      <c r="M27" s="1022"/>
      <c r="N27" s="1023"/>
      <c r="O27" s="1053">
        <v>7560</v>
      </c>
      <c r="P27" s="1054"/>
      <c r="Q27" s="1054"/>
      <c r="R27" s="1054"/>
      <c r="S27" s="1054"/>
      <c r="T27" s="1054"/>
      <c r="U27" s="1055"/>
      <c r="V27" s="1059" t="s">
        <v>844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2400</v>
      </c>
      <c r="AG27" s="1084"/>
      <c r="AH27" s="1085"/>
      <c r="AI27" s="1039" t="s">
        <v>822</v>
      </c>
      <c r="AJ27" s="1040"/>
      <c r="AK27" s="1041"/>
      <c r="AL27" s="1045" t="s">
        <v>1117</v>
      </c>
      <c r="AM27" s="1046"/>
      <c r="AN27" s="1046"/>
      <c r="AO27" s="1046"/>
      <c r="AP27" s="1047"/>
      <c r="AQ27" s="1027" t="s">
        <v>926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174">
        <v>5.2</v>
      </c>
      <c r="BH27" s="1175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176"/>
      <c r="BH28" s="117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408"/>
      <c r="B35" s="406"/>
      <c r="C35" s="406"/>
      <c r="D35" s="406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4"/>
      <c r="P35" s="404"/>
      <c r="Q35" s="404"/>
      <c r="R35" s="404"/>
      <c r="S35" s="404"/>
      <c r="T35" s="404"/>
      <c r="U35" s="404"/>
      <c r="V35" s="405"/>
      <c r="W35" s="405"/>
      <c r="X35" s="405"/>
      <c r="Y35" s="405"/>
      <c r="Z35" s="405"/>
      <c r="AA35" s="405"/>
      <c r="AB35" s="405"/>
      <c r="AC35" s="405"/>
      <c r="AD35" s="405"/>
      <c r="AE35" s="405"/>
      <c r="AF35" s="397"/>
      <c r="AG35" s="397"/>
      <c r="AH35" s="397"/>
      <c r="AI35" s="398"/>
      <c r="AJ35" s="398"/>
      <c r="AK35" s="398"/>
      <c r="AL35" s="397"/>
      <c r="AM35" s="397"/>
      <c r="AN35" s="397"/>
      <c r="AO35" s="397"/>
      <c r="AP35" s="397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407"/>
      <c r="BH35" s="409"/>
    </row>
    <row r="36" spans="1:60" ht="11.65" customHeight="1">
      <c r="A36" s="408"/>
      <c r="B36" s="406"/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4"/>
      <c r="P36" s="404"/>
      <c r="Q36" s="404"/>
      <c r="R36" s="404"/>
      <c r="S36" s="404"/>
      <c r="T36" s="404"/>
      <c r="U36" s="404"/>
      <c r="V36" s="405"/>
      <c r="W36" s="405"/>
      <c r="X36" s="405"/>
      <c r="Y36" s="405"/>
      <c r="Z36" s="405"/>
      <c r="AA36" s="405"/>
      <c r="AB36" s="405"/>
      <c r="AC36" s="405"/>
      <c r="AD36" s="405"/>
      <c r="AE36" s="405"/>
      <c r="AF36" s="397"/>
      <c r="AG36" s="397"/>
      <c r="AH36" s="397"/>
      <c r="AI36" s="398"/>
      <c r="AJ36" s="398"/>
      <c r="AK36" s="398"/>
      <c r="AL36" s="397"/>
      <c r="AM36" s="397"/>
      <c r="AN36" s="397"/>
      <c r="AO36" s="397"/>
      <c r="AP36" s="397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407"/>
      <c r="BH36" s="409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>
      <c r="A51" s="1089"/>
      <c r="B51" s="1090"/>
      <c r="C51" s="1090"/>
      <c r="D51" s="1090"/>
      <c r="E51" s="1090"/>
      <c r="F51" s="1090"/>
      <c r="G51" s="1090"/>
      <c r="H51" s="1090"/>
      <c r="I51" s="1090"/>
      <c r="J51" s="1090"/>
      <c r="K51" s="1090"/>
      <c r="L51" s="1090"/>
      <c r="M51" s="1090"/>
      <c r="N51" s="1090"/>
      <c r="O51" s="1091"/>
      <c r="P51" s="1091"/>
      <c r="Q51" s="1091"/>
      <c r="R51" s="1091"/>
      <c r="S51" s="1091"/>
      <c r="T51" s="1091"/>
      <c r="U51" s="1091"/>
      <c r="V51" s="1092"/>
      <c r="W51" s="1092"/>
      <c r="X51" s="1092"/>
      <c r="Y51" s="1092"/>
      <c r="Z51" s="1092"/>
      <c r="AA51" s="1092"/>
      <c r="AB51" s="1092"/>
      <c r="AC51" s="1092"/>
      <c r="AD51" s="1092"/>
      <c r="AE51" s="1092"/>
      <c r="AF51" s="1093"/>
      <c r="AG51" s="1093"/>
      <c r="AH51" s="1093"/>
      <c r="AI51" s="1094"/>
      <c r="AJ51" s="1094"/>
      <c r="AK51" s="1094"/>
      <c r="AL51" s="1093"/>
      <c r="AM51" s="1093"/>
      <c r="AN51" s="1093"/>
      <c r="AO51" s="1093"/>
      <c r="AP51" s="1093"/>
      <c r="AQ51" s="1095"/>
      <c r="AR51" s="1095"/>
      <c r="AS51" s="1095"/>
      <c r="AT51" s="1095"/>
      <c r="AU51" s="1095"/>
      <c r="AV51" s="1095"/>
      <c r="AW51" s="1095"/>
      <c r="AX51" s="1095"/>
      <c r="AY51" s="1095"/>
      <c r="AZ51" s="1095"/>
      <c r="BA51" s="1095"/>
      <c r="BB51" s="1095"/>
      <c r="BC51" s="1095"/>
      <c r="BD51" s="1095"/>
      <c r="BE51" s="1095"/>
      <c r="BF51" s="1095"/>
      <c r="BG51" s="1096"/>
      <c r="BH51" s="1097"/>
    </row>
    <row r="52" spans="1:60" ht="11.65" customHeight="1">
      <c r="A52" s="1089"/>
      <c r="B52" s="1090"/>
      <c r="C52" s="1090"/>
      <c r="D52" s="1090"/>
      <c r="E52" s="1090"/>
      <c r="F52" s="1090"/>
      <c r="G52" s="1090"/>
      <c r="H52" s="1090"/>
      <c r="I52" s="1090"/>
      <c r="J52" s="1090"/>
      <c r="K52" s="1090"/>
      <c r="L52" s="1090"/>
      <c r="M52" s="1090"/>
      <c r="N52" s="1090"/>
      <c r="O52" s="1091"/>
      <c r="P52" s="1091"/>
      <c r="Q52" s="1091"/>
      <c r="R52" s="1091"/>
      <c r="S52" s="1091"/>
      <c r="T52" s="1091"/>
      <c r="U52" s="1091"/>
      <c r="V52" s="1092"/>
      <c r="W52" s="1092"/>
      <c r="X52" s="1092"/>
      <c r="Y52" s="1092"/>
      <c r="Z52" s="1092"/>
      <c r="AA52" s="1092"/>
      <c r="AB52" s="1092"/>
      <c r="AC52" s="1092"/>
      <c r="AD52" s="1092"/>
      <c r="AE52" s="1092"/>
      <c r="AF52" s="1093"/>
      <c r="AG52" s="1093"/>
      <c r="AH52" s="1093"/>
      <c r="AI52" s="1094"/>
      <c r="AJ52" s="1094"/>
      <c r="AK52" s="1094"/>
      <c r="AL52" s="1093"/>
      <c r="AM52" s="1093"/>
      <c r="AN52" s="1093"/>
      <c r="AO52" s="1093"/>
      <c r="AP52" s="1093"/>
      <c r="AQ52" s="1095"/>
      <c r="AR52" s="1095"/>
      <c r="AS52" s="1095"/>
      <c r="AT52" s="1095"/>
      <c r="AU52" s="1095"/>
      <c r="AV52" s="1095"/>
      <c r="AW52" s="1095"/>
      <c r="AX52" s="1095"/>
      <c r="AY52" s="1095"/>
      <c r="AZ52" s="1095"/>
      <c r="BA52" s="1095"/>
      <c r="BB52" s="1095"/>
      <c r="BC52" s="1095"/>
      <c r="BD52" s="1095"/>
      <c r="BE52" s="1095"/>
      <c r="BF52" s="1095"/>
      <c r="BG52" s="1096"/>
      <c r="BH52" s="1097"/>
    </row>
    <row r="53" spans="1:60" ht="11.65" customHeight="1" thickBot="1">
      <c r="A53" s="375"/>
      <c r="B53" s="376"/>
      <c r="C53" s="376"/>
      <c r="D53" s="376"/>
      <c r="E53" s="376"/>
      <c r="F53" s="376"/>
      <c r="G53" s="376"/>
      <c r="H53" s="376"/>
      <c r="I53" s="376"/>
      <c r="J53" s="376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  <c r="AA53" s="376"/>
      <c r="AB53" s="376"/>
      <c r="AC53" s="376"/>
      <c r="AD53" s="376"/>
      <c r="AE53" s="376"/>
      <c r="AF53" s="376"/>
      <c r="AG53" s="376"/>
      <c r="AH53" s="376"/>
      <c r="AI53" s="376"/>
      <c r="AJ53" s="376"/>
      <c r="AK53" s="376"/>
      <c r="AL53" s="376"/>
      <c r="AM53" s="376"/>
      <c r="AN53" s="376"/>
      <c r="AO53" s="376"/>
      <c r="AP53" s="376"/>
      <c r="AQ53" s="376"/>
      <c r="AR53" s="376"/>
      <c r="AS53" s="376"/>
      <c r="AT53" s="376"/>
      <c r="AU53" s="376"/>
      <c r="AV53" s="376"/>
      <c r="AW53" s="376"/>
      <c r="AX53" s="376"/>
      <c r="AY53" s="376"/>
      <c r="AZ53" s="376"/>
      <c r="BA53" s="376"/>
      <c r="BB53" s="376"/>
      <c r="BC53" s="376"/>
      <c r="BD53" s="376"/>
      <c r="BE53" s="376"/>
      <c r="BF53" s="376"/>
      <c r="BG53" s="376"/>
      <c r="BH53" s="377"/>
    </row>
  </sheetData>
  <mergeCells count="180"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41:G42"/>
    <mergeCell ref="H41:N42"/>
    <mergeCell ref="O41:U42"/>
    <mergeCell ref="V41:AE42"/>
    <mergeCell ref="AF41:AH42"/>
    <mergeCell ref="AI41:AK42"/>
    <mergeCell ref="AQ43:BF44"/>
    <mergeCell ref="BG43:BH44"/>
    <mergeCell ref="AQ45:BF46"/>
    <mergeCell ref="V49:AE50"/>
    <mergeCell ref="AF49:AH50"/>
    <mergeCell ref="AI49:AK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5:BH46"/>
    <mergeCell ref="BG47:BH48"/>
    <mergeCell ref="AQ51:BF52"/>
    <mergeCell ref="BG51:BH52"/>
    <mergeCell ref="AL49:AP50"/>
    <mergeCell ref="AQ49:BF50"/>
    <mergeCell ref="BG49:BH50"/>
    <mergeCell ref="A51:G52"/>
    <mergeCell ref="H51:N52"/>
    <mergeCell ref="O51:U52"/>
    <mergeCell ref="V51:AE52"/>
    <mergeCell ref="AF51:AH52"/>
    <mergeCell ref="AI51:AK52"/>
    <mergeCell ref="AL51:AP52"/>
    <mergeCell ref="A49:G50"/>
    <mergeCell ref="H49:N50"/>
    <mergeCell ref="O49:U50"/>
    <mergeCell ref="A45:G46"/>
    <mergeCell ref="H45:N46"/>
    <mergeCell ref="O45:U46"/>
    <mergeCell ref="V45:AE46"/>
    <mergeCell ref="AF45:AH46"/>
    <mergeCell ref="AI45:AK46"/>
    <mergeCell ref="AL45:AP46"/>
  </mergeCells>
  <dataValidations disablePrompts="1" count="1">
    <dataValidation type="list" allowBlank="1" showInputMessage="1" showErrorMessage="1" sqref="WDJ983073:WDK983076 BE65572:BF65575 LA65569:LB65572 UW65569:UX65572 AES65569:AET65572 AOO65569:AOP65572 AYK65569:AYL65572 BIG65569:BIH65572 BSC65569:BSD65572 CBY65569:CBZ65572 CLU65569:CLV65572 CVQ65569:CVR65572 DFM65569:DFN65572 DPI65569:DPJ65572 DZE65569:DZF65572 EJA65569:EJB65572 ESW65569:ESX65572 FCS65569:FCT65572 FMO65569:FMP65572 FWK65569:FWL65572 GGG65569:GGH65572 GQC65569:GQD65572 GZY65569:GZZ65572 HJU65569:HJV65572 HTQ65569:HTR65572 IDM65569:IDN65572 INI65569:INJ65572 IXE65569:IXF65572 JHA65569:JHB65572 JQW65569:JQX65572 KAS65569:KAT65572 KKO65569:KKP65572 KUK65569:KUL65572 LEG65569:LEH65572 LOC65569:LOD65572 LXY65569:LXZ65572 MHU65569:MHV65572 MRQ65569:MRR65572 NBM65569:NBN65572 NLI65569:NLJ65572 NVE65569:NVF65572 OFA65569:OFB65572 OOW65569:OOX65572 OYS65569:OYT65572 PIO65569:PIP65572 PSK65569:PSL65572 QCG65569:QCH65572 QMC65569:QMD65572 QVY65569:QVZ65572 RFU65569:RFV65572 RPQ65569:RPR65572 RZM65569:RZN65572 SJI65569:SJJ65572 STE65569:STF65572 TDA65569:TDB65572 TMW65569:TMX65572 TWS65569:TWT65572 UGO65569:UGP65572 UQK65569:UQL65572 VAG65569:VAH65572 VKC65569:VKD65572 VTY65569:VTZ65572 WDU65569:WDV65572 WNQ65569:WNR65572 WXM65569:WXN65572 BE131108:BF131111 LA131105:LB131108 UW131105:UX131108 AES131105:AET131108 AOO131105:AOP131108 AYK131105:AYL131108 BIG131105:BIH131108 BSC131105:BSD131108 CBY131105:CBZ131108 CLU131105:CLV131108 CVQ131105:CVR131108 DFM131105:DFN131108 DPI131105:DPJ131108 DZE131105:DZF131108 EJA131105:EJB131108 ESW131105:ESX131108 FCS131105:FCT131108 FMO131105:FMP131108 FWK131105:FWL131108 GGG131105:GGH131108 GQC131105:GQD131108 GZY131105:GZZ131108 HJU131105:HJV131108 HTQ131105:HTR131108 IDM131105:IDN131108 INI131105:INJ131108 IXE131105:IXF131108 JHA131105:JHB131108 JQW131105:JQX131108 KAS131105:KAT131108 KKO131105:KKP131108 KUK131105:KUL131108 LEG131105:LEH131108 LOC131105:LOD131108 LXY131105:LXZ131108 MHU131105:MHV131108 MRQ131105:MRR131108 NBM131105:NBN131108 NLI131105:NLJ131108 NVE131105:NVF131108 OFA131105:OFB131108 OOW131105:OOX131108 OYS131105:OYT131108 PIO131105:PIP131108 PSK131105:PSL131108 QCG131105:QCH131108 QMC131105:QMD131108 QVY131105:QVZ131108 RFU131105:RFV131108 RPQ131105:RPR131108 RZM131105:RZN131108 SJI131105:SJJ131108 STE131105:STF131108 TDA131105:TDB131108 TMW131105:TMX131108 TWS131105:TWT131108 UGO131105:UGP131108 UQK131105:UQL131108 VAG131105:VAH131108 VKC131105:VKD131108 VTY131105:VTZ131108 WDU131105:WDV131108 WNQ131105:WNR131108 WXM131105:WXN131108 BE196644:BF196647 LA196641:LB196644 UW196641:UX196644 AES196641:AET196644 AOO196641:AOP196644 AYK196641:AYL196644 BIG196641:BIH196644 BSC196641:BSD196644 CBY196641:CBZ196644 CLU196641:CLV196644 CVQ196641:CVR196644 DFM196641:DFN196644 DPI196641:DPJ196644 DZE196641:DZF196644 EJA196641:EJB196644 ESW196641:ESX196644 FCS196641:FCT196644 FMO196641:FMP196644 FWK196641:FWL196644 GGG196641:GGH196644 GQC196641:GQD196644 GZY196641:GZZ196644 HJU196641:HJV196644 HTQ196641:HTR196644 IDM196641:IDN196644 INI196641:INJ196644 IXE196641:IXF196644 JHA196641:JHB196644 JQW196641:JQX196644 KAS196641:KAT196644 KKO196641:KKP196644 KUK196641:KUL196644 LEG196641:LEH196644 LOC196641:LOD196644 LXY196641:LXZ196644 MHU196641:MHV196644 MRQ196641:MRR196644 NBM196641:NBN196644 NLI196641:NLJ196644 NVE196641:NVF196644 OFA196641:OFB196644 OOW196641:OOX196644 OYS196641:OYT196644 PIO196641:PIP196644 PSK196641:PSL196644 QCG196641:QCH196644 QMC196641:QMD196644 QVY196641:QVZ196644 RFU196641:RFV196644 RPQ196641:RPR196644 RZM196641:RZN196644 SJI196641:SJJ196644 STE196641:STF196644 TDA196641:TDB196644 TMW196641:TMX196644 TWS196641:TWT196644 UGO196641:UGP196644 UQK196641:UQL196644 VAG196641:VAH196644 VKC196641:VKD196644 VTY196641:VTZ196644 WDU196641:WDV196644 WNQ196641:WNR196644 WXM196641:WXN196644 BE262180:BF262183 LA262177:LB262180 UW262177:UX262180 AES262177:AET262180 AOO262177:AOP262180 AYK262177:AYL262180 BIG262177:BIH262180 BSC262177:BSD262180 CBY262177:CBZ262180 CLU262177:CLV262180 CVQ262177:CVR262180 DFM262177:DFN262180 DPI262177:DPJ262180 DZE262177:DZF262180 EJA262177:EJB262180 ESW262177:ESX262180 FCS262177:FCT262180 FMO262177:FMP262180 FWK262177:FWL262180 GGG262177:GGH262180 GQC262177:GQD262180 GZY262177:GZZ262180 HJU262177:HJV262180 HTQ262177:HTR262180 IDM262177:IDN262180 INI262177:INJ262180 IXE262177:IXF262180 JHA262177:JHB262180 JQW262177:JQX262180 KAS262177:KAT262180 KKO262177:KKP262180 KUK262177:KUL262180 LEG262177:LEH262180 LOC262177:LOD262180 LXY262177:LXZ262180 MHU262177:MHV262180 MRQ262177:MRR262180 NBM262177:NBN262180 NLI262177:NLJ262180 NVE262177:NVF262180 OFA262177:OFB262180 OOW262177:OOX262180 OYS262177:OYT262180 PIO262177:PIP262180 PSK262177:PSL262180 QCG262177:QCH262180 QMC262177:QMD262180 QVY262177:QVZ262180 RFU262177:RFV262180 RPQ262177:RPR262180 RZM262177:RZN262180 SJI262177:SJJ262180 STE262177:STF262180 TDA262177:TDB262180 TMW262177:TMX262180 TWS262177:TWT262180 UGO262177:UGP262180 UQK262177:UQL262180 VAG262177:VAH262180 VKC262177:VKD262180 VTY262177:VTZ262180 WDU262177:WDV262180 WNQ262177:WNR262180 WXM262177:WXN262180 BE327716:BF327719 LA327713:LB327716 UW327713:UX327716 AES327713:AET327716 AOO327713:AOP327716 AYK327713:AYL327716 BIG327713:BIH327716 BSC327713:BSD327716 CBY327713:CBZ327716 CLU327713:CLV327716 CVQ327713:CVR327716 DFM327713:DFN327716 DPI327713:DPJ327716 DZE327713:DZF327716 EJA327713:EJB327716 ESW327713:ESX327716 FCS327713:FCT327716 FMO327713:FMP327716 FWK327713:FWL327716 GGG327713:GGH327716 GQC327713:GQD327716 GZY327713:GZZ327716 HJU327713:HJV327716 HTQ327713:HTR327716 IDM327713:IDN327716 INI327713:INJ327716 IXE327713:IXF327716 JHA327713:JHB327716 JQW327713:JQX327716 KAS327713:KAT327716 KKO327713:KKP327716 KUK327713:KUL327716 LEG327713:LEH327716 LOC327713:LOD327716 LXY327713:LXZ327716 MHU327713:MHV327716 MRQ327713:MRR327716 NBM327713:NBN327716 NLI327713:NLJ327716 NVE327713:NVF327716 OFA327713:OFB327716 OOW327713:OOX327716 OYS327713:OYT327716 PIO327713:PIP327716 PSK327713:PSL327716 QCG327713:QCH327716 QMC327713:QMD327716 QVY327713:QVZ327716 RFU327713:RFV327716 RPQ327713:RPR327716 RZM327713:RZN327716 SJI327713:SJJ327716 STE327713:STF327716 TDA327713:TDB327716 TMW327713:TMX327716 TWS327713:TWT327716 UGO327713:UGP327716 UQK327713:UQL327716 VAG327713:VAH327716 VKC327713:VKD327716 VTY327713:VTZ327716 WDU327713:WDV327716 WNQ327713:WNR327716 WXM327713:WXN327716 BE393252:BF393255 LA393249:LB393252 UW393249:UX393252 AES393249:AET393252 AOO393249:AOP393252 AYK393249:AYL393252 BIG393249:BIH393252 BSC393249:BSD393252 CBY393249:CBZ393252 CLU393249:CLV393252 CVQ393249:CVR393252 DFM393249:DFN393252 DPI393249:DPJ393252 DZE393249:DZF393252 EJA393249:EJB393252 ESW393249:ESX393252 FCS393249:FCT393252 FMO393249:FMP393252 FWK393249:FWL393252 GGG393249:GGH393252 GQC393249:GQD393252 GZY393249:GZZ393252 HJU393249:HJV393252 HTQ393249:HTR393252 IDM393249:IDN393252 INI393249:INJ393252 IXE393249:IXF393252 JHA393249:JHB393252 JQW393249:JQX393252 KAS393249:KAT393252 KKO393249:KKP393252 KUK393249:KUL393252 LEG393249:LEH393252 LOC393249:LOD393252 LXY393249:LXZ393252 MHU393249:MHV393252 MRQ393249:MRR393252 NBM393249:NBN393252 NLI393249:NLJ393252 NVE393249:NVF393252 OFA393249:OFB393252 OOW393249:OOX393252 OYS393249:OYT393252 PIO393249:PIP393252 PSK393249:PSL393252 QCG393249:QCH393252 QMC393249:QMD393252 QVY393249:QVZ393252 RFU393249:RFV393252 RPQ393249:RPR393252 RZM393249:RZN393252 SJI393249:SJJ393252 STE393249:STF393252 TDA393249:TDB393252 TMW393249:TMX393252 TWS393249:TWT393252 UGO393249:UGP393252 UQK393249:UQL393252 VAG393249:VAH393252 VKC393249:VKD393252 VTY393249:VTZ393252 WDU393249:WDV393252 WNQ393249:WNR393252 WXM393249:WXN393252 BE458788:BF458791 LA458785:LB458788 UW458785:UX458788 AES458785:AET458788 AOO458785:AOP458788 AYK458785:AYL458788 BIG458785:BIH458788 BSC458785:BSD458788 CBY458785:CBZ458788 CLU458785:CLV458788 CVQ458785:CVR458788 DFM458785:DFN458788 DPI458785:DPJ458788 DZE458785:DZF458788 EJA458785:EJB458788 ESW458785:ESX458788 FCS458785:FCT458788 FMO458785:FMP458788 FWK458785:FWL458788 GGG458785:GGH458788 GQC458785:GQD458788 GZY458785:GZZ458788 HJU458785:HJV458788 HTQ458785:HTR458788 IDM458785:IDN458788 INI458785:INJ458788 IXE458785:IXF458788 JHA458785:JHB458788 JQW458785:JQX458788 KAS458785:KAT458788 KKO458785:KKP458788 KUK458785:KUL458788 LEG458785:LEH458788 LOC458785:LOD458788 LXY458785:LXZ458788 MHU458785:MHV458788 MRQ458785:MRR458788 NBM458785:NBN458788 NLI458785:NLJ458788 NVE458785:NVF458788 OFA458785:OFB458788 OOW458785:OOX458788 OYS458785:OYT458788 PIO458785:PIP458788 PSK458785:PSL458788 QCG458785:QCH458788 QMC458785:QMD458788 QVY458785:QVZ458788 RFU458785:RFV458788 RPQ458785:RPR458788 RZM458785:RZN458788 SJI458785:SJJ458788 STE458785:STF458788 TDA458785:TDB458788 TMW458785:TMX458788 TWS458785:TWT458788 UGO458785:UGP458788 UQK458785:UQL458788 VAG458785:VAH458788 VKC458785:VKD458788 VTY458785:VTZ458788 WDU458785:WDV458788 WNQ458785:WNR458788 WXM458785:WXN458788 BE524324:BF524327 LA524321:LB524324 UW524321:UX524324 AES524321:AET524324 AOO524321:AOP524324 AYK524321:AYL524324 BIG524321:BIH524324 BSC524321:BSD524324 CBY524321:CBZ524324 CLU524321:CLV524324 CVQ524321:CVR524324 DFM524321:DFN524324 DPI524321:DPJ524324 DZE524321:DZF524324 EJA524321:EJB524324 ESW524321:ESX524324 FCS524321:FCT524324 FMO524321:FMP524324 FWK524321:FWL524324 GGG524321:GGH524324 GQC524321:GQD524324 GZY524321:GZZ524324 HJU524321:HJV524324 HTQ524321:HTR524324 IDM524321:IDN524324 INI524321:INJ524324 IXE524321:IXF524324 JHA524321:JHB524324 JQW524321:JQX524324 KAS524321:KAT524324 KKO524321:KKP524324 KUK524321:KUL524324 LEG524321:LEH524324 LOC524321:LOD524324 LXY524321:LXZ524324 MHU524321:MHV524324 MRQ524321:MRR524324 NBM524321:NBN524324 NLI524321:NLJ524324 NVE524321:NVF524324 OFA524321:OFB524324 OOW524321:OOX524324 OYS524321:OYT524324 PIO524321:PIP524324 PSK524321:PSL524324 QCG524321:QCH524324 QMC524321:QMD524324 QVY524321:QVZ524324 RFU524321:RFV524324 RPQ524321:RPR524324 RZM524321:RZN524324 SJI524321:SJJ524324 STE524321:STF524324 TDA524321:TDB524324 TMW524321:TMX524324 TWS524321:TWT524324 UGO524321:UGP524324 UQK524321:UQL524324 VAG524321:VAH524324 VKC524321:VKD524324 VTY524321:VTZ524324 WDU524321:WDV524324 WNQ524321:WNR524324 WXM524321:WXN524324 BE589860:BF589863 LA589857:LB589860 UW589857:UX589860 AES589857:AET589860 AOO589857:AOP589860 AYK589857:AYL589860 BIG589857:BIH589860 BSC589857:BSD589860 CBY589857:CBZ589860 CLU589857:CLV589860 CVQ589857:CVR589860 DFM589857:DFN589860 DPI589857:DPJ589860 DZE589857:DZF589860 EJA589857:EJB589860 ESW589857:ESX589860 FCS589857:FCT589860 FMO589857:FMP589860 FWK589857:FWL589860 GGG589857:GGH589860 GQC589857:GQD589860 GZY589857:GZZ589860 HJU589857:HJV589860 HTQ589857:HTR589860 IDM589857:IDN589860 INI589857:INJ589860 IXE589857:IXF589860 JHA589857:JHB589860 JQW589857:JQX589860 KAS589857:KAT589860 KKO589857:KKP589860 KUK589857:KUL589860 LEG589857:LEH589860 LOC589857:LOD589860 LXY589857:LXZ589860 MHU589857:MHV589860 MRQ589857:MRR589860 NBM589857:NBN589860 NLI589857:NLJ589860 NVE589857:NVF589860 OFA589857:OFB589860 OOW589857:OOX589860 OYS589857:OYT589860 PIO589857:PIP589860 PSK589857:PSL589860 QCG589857:QCH589860 QMC589857:QMD589860 QVY589857:QVZ589860 RFU589857:RFV589860 RPQ589857:RPR589860 RZM589857:RZN589860 SJI589857:SJJ589860 STE589857:STF589860 TDA589857:TDB589860 TMW589857:TMX589860 TWS589857:TWT589860 UGO589857:UGP589860 UQK589857:UQL589860 VAG589857:VAH589860 VKC589857:VKD589860 VTY589857:VTZ589860 WDU589857:WDV589860 WNQ589857:WNR589860 WXM589857:WXN589860 BE655396:BF655399 LA655393:LB655396 UW655393:UX655396 AES655393:AET655396 AOO655393:AOP655396 AYK655393:AYL655396 BIG655393:BIH655396 BSC655393:BSD655396 CBY655393:CBZ655396 CLU655393:CLV655396 CVQ655393:CVR655396 DFM655393:DFN655396 DPI655393:DPJ655396 DZE655393:DZF655396 EJA655393:EJB655396 ESW655393:ESX655396 FCS655393:FCT655396 FMO655393:FMP655396 FWK655393:FWL655396 GGG655393:GGH655396 GQC655393:GQD655396 GZY655393:GZZ655396 HJU655393:HJV655396 HTQ655393:HTR655396 IDM655393:IDN655396 INI655393:INJ655396 IXE655393:IXF655396 JHA655393:JHB655396 JQW655393:JQX655396 KAS655393:KAT655396 KKO655393:KKP655396 KUK655393:KUL655396 LEG655393:LEH655396 LOC655393:LOD655396 LXY655393:LXZ655396 MHU655393:MHV655396 MRQ655393:MRR655396 NBM655393:NBN655396 NLI655393:NLJ655396 NVE655393:NVF655396 OFA655393:OFB655396 OOW655393:OOX655396 OYS655393:OYT655396 PIO655393:PIP655396 PSK655393:PSL655396 QCG655393:QCH655396 QMC655393:QMD655396 QVY655393:QVZ655396 RFU655393:RFV655396 RPQ655393:RPR655396 RZM655393:RZN655396 SJI655393:SJJ655396 STE655393:STF655396 TDA655393:TDB655396 TMW655393:TMX655396 TWS655393:TWT655396 UGO655393:UGP655396 UQK655393:UQL655396 VAG655393:VAH655396 VKC655393:VKD655396 VTY655393:VTZ655396 WDU655393:WDV655396 WNQ655393:WNR655396 WXM655393:WXN655396 BE720932:BF720935 LA720929:LB720932 UW720929:UX720932 AES720929:AET720932 AOO720929:AOP720932 AYK720929:AYL720932 BIG720929:BIH720932 BSC720929:BSD720932 CBY720929:CBZ720932 CLU720929:CLV720932 CVQ720929:CVR720932 DFM720929:DFN720932 DPI720929:DPJ720932 DZE720929:DZF720932 EJA720929:EJB720932 ESW720929:ESX720932 FCS720929:FCT720932 FMO720929:FMP720932 FWK720929:FWL720932 GGG720929:GGH720932 GQC720929:GQD720932 GZY720929:GZZ720932 HJU720929:HJV720932 HTQ720929:HTR720932 IDM720929:IDN720932 INI720929:INJ720932 IXE720929:IXF720932 JHA720929:JHB720932 JQW720929:JQX720932 KAS720929:KAT720932 KKO720929:KKP720932 KUK720929:KUL720932 LEG720929:LEH720932 LOC720929:LOD720932 LXY720929:LXZ720932 MHU720929:MHV720932 MRQ720929:MRR720932 NBM720929:NBN720932 NLI720929:NLJ720932 NVE720929:NVF720932 OFA720929:OFB720932 OOW720929:OOX720932 OYS720929:OYT720932 PIO720929:PIP720932 PSK720929:PSL720932 QCG720929:QCH720932 QMC720929:QMD720932 QVY720929:QVZ720932 RFU720929:RFV720932 RPQ720929:RPR720932 RZM720929:RZN720932 SJI720929:SJJ720932 STE720929:STF720932 TDA720929:TDB720932 TMW720929:TMX720932 TWS720929:TWT720932 UGO720929:UGP720932 UQK720929:UQL720932 VAG720929:VAH720932 VKC720929:VKD720932 VTY720929:VTZ720932 WDU720929:WDV720932 WNQ720929:WNR720932 WXM720929:WXN720932 BE786468:BF786471 LA786465:LB786468 UW786465:UX786468 AES786465:AET786468 AOO786465:AOP786468 AYK786465:AYL786468 BIG786465:BIH786468 BSC786465:BSD786468 CBY786465:CBZ786468 CLU786465:CLV786468 CVQ786465:CVR786468 DFM786465:DFN786468 DPI786465:DPJ786468 DZE786465:DZF786468 EJA786465:EJB786468 ESW786465:ESX786468 FCS786465:FCT786468 FMO786465:FMP786468 FWK786465:FWL786468 GGG786465:GGH786468 GQC786465:GQD786468 GZY786465:GZZ786468 HJU786465:HJV786468 HTQ786465:HTR786468 IDM786465:IDN786468 INI786465:INJ786468 IXE786465:IXF786468 JHA786465:JHB786468 JQW786465:JQX786468 KAS786465:KAT786468 KKO786465:KKP786468 KUK786465:KUL786468 LEG786465:LEH786468 LOC786465:LOD786468 LXY786465:LXZ786468 MHU786465:MHV786468 MRQ786465:MRR786468 NBM786465:NBN786468 NLI786465:NLJ786468 NVE786465:NVF786468 OFA786465:OFB786468 OOW786465:OOX786468 OYS786465:OYT786468 PIO786465:PIP786468 PSK786465:PSL786468 QCG786465:QCH786468 QMC786465:QMD786468 QVY786465:QVZ786468 RFU786465:RFV786468 RPQ786465:RPR786468 RZM786465:RZN786468 SJI786465:SJJ786468 STE786465:STF786468 TDA786465:TDB786468 TMW786465:TMX786468 TWS786465:TWT786468 UGO786465:UGP786468 UQK786465:UQL786468 VAG786465:VAH786468 VKC786465:VKD786468 VTY786465:VTZ786468 WDU786465:WDV786468 WNQ786465:WNR786468 WXM786465:WXN786468 BE852004:BF852007 LA852001:LB852004 UW852001:UX852004 AES852001:AET852004 AOO852001:AOP852004 AYK852001:AYL852004 BIG852001:BIH852004 BSC852001:BSD852004 CBY852001:CBZ852004 CLU852001:CLV852004 CVQ852001:CVR852004 DFM852001:DFN852004 DPI852001:DPJ852004 DZE852001:DZF852004 EJA852001:EJB852004 ESW852001:ESX852004 FCS852001:FCT852004 FMO852001:FMP852004 FWK852001:FWL852004 GGG852001:GGH852004 GQC852001:GQD852004 GZY852001:GZZ852004 HJU852001:HJV852004 HTQ852001:HTR852004 IDM852001:IDN852004 INI852001:INJ852004 IXE852001:IXF852004 JHA852001:JHB852004 JQW852001:JQX852004 KAS852001:KAT852004 KKO852001:KKP852004 KUK852001:KUL852004 LEG852001:LEH852004 LOC852001:LOD852004 LXY852001:LXZ852004 MHU852001:MHV852004 MRQ852001:MRR852004 NBM852001:NBN852004 NLI852001:NLJ852004 NVE852001:NVF852004 OFA852001:OFB852004 OOW852001:OOX852004 OYS852001:OYT852004 PIO852001:PIP852004 PSK852001:PSL852004 QCG852001:QCH852004 QMC852001:QMD852004 QVY852001:QVZ852004 RFU852001:RFV852004 RPQ852001:RPR852004 RZM852001:RZN852004 SJI852001:SJJ852004 STE852001:STF852004 TDA852001:TDB852004 TMW852001:TMX852004 TWS852001:TWT852004 UGO852001:UGP852004 UQK852001:UQL852004 VAG852001:VAH852004 VKC852001:VKD852004 VTY852001:VTZ852004 WDU852001:WDV852004 WNQ852001:WNR852004 WXM852001:WXN852004 BE917540:BF917543 LA917537:LB917540 UW917537:UX917540 AES917537:AET917540 AOO917537:AOP917540 AYK917537:AYL917540 BIG917537:BIH917540 BSC917537:BSD917540 CBY917537:CBZ917540 CLU917537:CLV917540 CVQ917537:CVR917540 DFM917537:DFN917540 DPI917537:DPJ917540 DZE917537:DZF917540 EJA917537:EJB917540 ESW917537:ESX917540 FCS917537:FCT917540 FMO917537:FMP917540 FWK917537:FWL917540 GGG917537:GGH917540 GQC917537:GQD917540 GZY917537:GZZ917540 HJU917537:HJV917540 HTQ917537:HTR917540 IDM917537:IDN917540 INI917537:INJ917540 IXE917537:IXF917540 JHA917537:JHB917540 JQW917537:JQX917540 KAS917537:KAT917540 KKO917537:KKP917540 KUK917537:KUL917540 LEG917537:LEH917540 LOC917537:LOD917540 LXY917537:LXZ917540 MHU917537:MHV917540 MRQ917537:MRR917540 NBM917537:NBN917540 NLI917537:NLJ917540 NVE917537:NVF917540 OFA917537:OFB917540 OOW917537:OOX917540 OYS917537:OYT917540 PIO917537:PIP917540 PSK917537:PSL917540 QCG917537:QCH917540 QMC917537:QMD917540 QVY917537:QVZ917540 RFU917537:RFV917540 RPQ917537:RPR917540 RZM917537:RZN917540 SJI917537:SJJ917540 STE917537:STF917540 TDA917537:TDB917540 TMW917537:TMX917540 TWS917537:TWT917540 UGO917537:UGP917540 UQK917537:UQL917540 VAG917537:VAH917540 VKC917537:VKD917540 VTY917537:VTZ917540 WDU917537:WDV917540 WNQ917537:WNR917540 WXM917537:WXN917540 BE983076:BF983079 LA983073:LB983076 UW983073:UX983076 AES983073:AET983076 AOO983073:AOP983076 AYK983073:AYL983076 BIG983073:BIH983076 BSC983073:BSD983076 CBY983073:CBZ983076 CLU983073:CLV983076 CVQ983073:CVR983076 DFM983073:DFN983076 DPI983073:DPJ983076 DZE983073:DZF983076 EJA983073:EJB983076 ESW983073:ESX983076 FCS983073:FCT983076 FMO983073:FMP983076 FWK983073:FWL983076 GGG983073:GGH983076 GQC983073:GQD983076 GZY983073:GZZ983076 HJU983073:HJV983076 HTQ983073:HTR983076 IDM983073:IDN983076 INI983073:INJ983076 IXE983073:IXF983076 JHA983073:JHB983076 JQW983073:JQX983076 KAS983073:KAT983076 KKO983073:KKP983076 KUK983073:KUL983076 LEG983073:LEH983076 LOC983073:LOD983076 LXY983073:LXZ983076 MHU983073:MHV983076 MRQ983073:MRR983076 NBM983073:NBN983076 NLI983073:NLJ983076 NVE983073:NVF983076 OFA983073:OFB983076 OOW983073:OOX983076 OYS983073:OYT983076 PIO983073:PIP983076 PSK983073:PSL983076 QCG983073:QCH983076 QMC983073:QMD983076 QVY983073:QVZ983076 RFU983073:RFV983076 RPQ983073:RPR983076 RZM983073:RZN983076 SJI983073:SJJ983076 STE983073:STF983076 TDA983073:TDB983076 TMW983073:TMX983076 TWS983073:TWT983076 UGO983073:UGP983076 UQK983073:UQL983076 VAG983073:VAH983076 VKC983073:VKD983076 VTY983073:VTZ983076 WDU983073:WDV983076 WNQ983073:WNR983076 WXM983073:WXN983076 WNF983073:WNG983076 O65572:P65575 KE65569:KF65572 UA65569:UB65572 ADW65569:ADX65572 ANS65569:ANT65572 AXO65569:AXP65572 BHK65569:BHL65572 BRG65569:BRH65572 CBC65569:CBD65572 CKY65569:CKZ65572 CUU65569:CUV65572 DEQ65569:DER65572 DOM65569:DON65572 DYI65569:DYJ65572 EIE65569:EIF65572 ESA65569:ESB65572 FBW65569:FBX65572 FLS65569:FLT65572 FVO65569:FVP65572 GFK65569:GFL65572 GPG65569:GPH65572 GZC65569:GZD65572 HIY65569:HIZ65572 HSU65569:HSV65572 ICQ65569:ICR65572 IMM65569:IMN65572 IWI65569:IWJ65572 JGE65569:JGF65572 JQA65569:JQB65572 JZW65569:JZX65572 KJS65569:KJT65572 KTO65569:KTP65572 LDK65569:LDL65572 LNG65569:LNH65572 LXC65569:LXD65572 MGY65569:MGZ65572 MQU65569:MQV65572 NAQ65569:NAR65572 NKM65569:NKN65572 NUI65569:NUJ65572 OEE65569:OEF65572 OOA65569:OOB65572 OXW65569:OXX65572 PHS65569:PHT65572 PRO65569:PRP65572 QBK65569:QBL65572 QLG65569:QLH65572 QVC65569:QVD65572 REY65569:REZ65572 ROU65569:ROV65572 RYQ65569:RYR65572 SIM65569:SIN65572 SSI65569:SSJ65572 TCE65569:TCF65572 TMA65569:TMB65572 TVW65569:TVX65572 UFS65569:UFT65572 UPO65569:UPP65572 UZK65569:UZL65572 VJG65569:VJH65572 VTC65569:VTD65572 WCY65569:WCZ65572 WMU65569:WMV65572 WWQ65569:WWR65572 O131108:P131111 KE131105:KF131108 UA131105:UB131108 ADW131105:ADX131108 ANS131105:ANT131108 AXO131105:AXP131108 BHK131105:BHL131108 BRG131105:BRH131108 CBC131105:CBD131108 CKY131105:CKZ131108 CUU131105:CUV131108 DEQ131105:DER131108 DOM131105:DON131108 DYI131105:DYJ131108 EIE131105:EIF131108 ESA131105:ESB131108 FBW131105:FBX131108 FLS131105:FLT131108 FVO131105:FVP131108 GFK131105:GFL131108 GPG131105:GPH131108 GZC131105:GZD131108 HIY131105:HIZ131108 HSU131105:HSV131108 ICQ131105:ICR131108 IMM131105:IMN131108 IWI131105:IWJ131108 JGE131105:JGF131108 JQA131105:JQB131108 JZW131105:JZX131108 KJS131105:KJT131108 KTO131105:KTP131108 LDK131105:LDL131108 LNG131105:LNH131108 LXC131105:LXD131108 MGY131105:MGZ131108 MQU131105:MQV131108 NAQ131105:NAR131108 NKM131105:NKN131108 NUI131105:NUJ131108 OEE131105:OEF131108 OOA131105:OOB131108 OXW131105:OXX131108 PHS131105:PHT131108 PRO131105:PRP131108 QBK131105:QBL131108 QLG131105:QLH131108 QVC131105:QVD131108 REY131105:REZ131108 ROU131105:ROV131108 RYQ131105:RYR131108 SIM131105:SIN131108 SSI131105:SSJ131108 TCE131105:TCF131108 TMA131105:TMB131108 TVW131105:TVX131108 UFS131105:UFT131108 UPO131105:UPP131108 UZK131105:UZL131108 VJG131105:VJH131108 VTC131105:VTD131108 WCY131105:WCZ131108 WMU131105:WMV131108 WWQ131105:WWR131108 O196644:P196647 KE196641:KF196644 UA196641:UB196644 ADW196641:ADX196644 ANS196641:ANT196644 AXO196641:AXP196644 BHK196641:BHL196644 BRG196641:BRH196644 CBC196641:CBD196644 CKY196641:CKZ196644 CUU196641:CUV196644 DEQ196641:DER196644 DOM196641:DON196644 DYI196641:DYJ196644 EIE196641:EIF196644 ESA196641:ESB196644 FBW196641:FBX196644 FLS196641:FLT196644 FVO196641:FVP196644 GFK196641:GFL196644 GPG196641:GPH196644 GZC196641:GZD196644 HIY196641:HIZ196644 HSU196641:HSV196644 ICQ196641:ICR196644 IMM196641:IMN196644 IWI196641:IWJ196644 JGE196641:JGF196644 JQA196641:JQB196644 JZW196641:JZX196644 KJS196641:KJT196644 KTO196641:KTP196644 LDK196641:LDL196644 LNG196641:LNH196644 LXC196641:LXD196644 MGY196641:MGZ196644 MQU196641:MQV196644 NAQ196641:NAR196644 NKM196641:NKN196644 NUI196641:NUJ196644 OEE196641:OEF196644 OOA196641:OOB196644 OXW196641:OXX196644 PHS196641:PHT196644 PRO196641:PRP196644 QBK196641:QBL196644 QLG196641:QLH196644 QVC196641:QVD196644 REY196641:REZ196644 ROU196641:ROV196644 RYQ196641:RYR196644 SIM196641:SIN196644 SSI196641:SSJ196644 TCE196641:TCF196644 TMA196641:TMB196644 TVW196641:TVX196644 UFS196641:UFT196644 UPO196641:UPP196644 UZK196641:UZL196644 VJG196641:VJH196644 VTC196641:VTD196644 WCY196641:WCZ196644 WMU196641:WMV196644 WWQ196641:WWR196644 O262180:P262183 KE262177:KF262180 UA262177:UB262180 ADW262177:ADX262180 ANS262177:ANT262180 AXO262177:AXP262180 BHK262177:BHL262180 BRG262177:BRH262180 CBC262177:CBD262180 CKY262177:CKZ262180 CUU262177:CUV262180 DEQ262177:DER262180 DOM262177:DON262180 DYI262177:DYJ262180 EIE262177:EIF262180 ESA262177:ESB262180 FBW262177:FBX262180 FLS262177:FLT262180 FVO262177:FVP262180 GFK262177:GFL262180 GPG262177:GPH262180 GZC262177:GZD262180 HIY262177:HIZ262180 HSU262177:HSV262180 ICQ262177:ICR262180 IMM262177:IMN262180 IWI262177:IWJ262180 JGE262177:JGF262180 JQA262177:JQB262180 JZW262177:JZX262180 KJS262177:KJT262180 KTO262177:KTP262180 LDK262177:LDL262180 LNG262177:LNH262180 LXC262177:LXD262180 MGY262177:MGZ262180 MQU262177:MQV262180 NAQ262177:NAR262180 NKM262177:NKN262180 NUI262177:NUJ262180 OEE262177:OEF262180 OOA262177:OOB262180 OXW262177:OXX262180 PHS262177:PHT262180 PRO262177:PRP262180 QBK262177:QBL262180 QLG262177:QLH262180 QVC262177:QVD262180 REY262177:REZ262180 ROU262177:ROV262180 RYQ262177:RYR262180 SIM262177:SIN262180 SSI262177:SSJ262180 TCE262177:TCF262180 TMA262177:TMB262180 TVW262177:TVX262180 UFS262177:UFT262180 UPO262177:UPP262180 UZK262177:UZL262180 VJG262177:VJH262180 VTC262177:VTD262180 WCY262177:WCZ262180 WMU262177:WMV262180 WWQ262177:WWR262180 O327716:P327719 KE327713:KF327716 UA327713:UB327716 ADW327713:ADX327716 ANS327713:ANT327716 AXO327713:AXP327716 BHK327713:BHL327716 BRG327713:BRH327716 CBC327713:CBD327716 CKY327713:CKZ327716 CUU327713:CUV327716 DEQ327713:DER327716 DOM327713:DON327716 DYI327713:DYJ327716 EIE327713:EIF327716 ESA327713:ESB327716 FBW327713:FBX327716 FLS327713:FLT327716 FVO327713:FVP327716 GFK327713:GFL327716 GPG327713:GPH327716 GZC327713:GZD327716 HIY327713:HIZ327716 HSU327713:HSV327716 ICQ327713:ICR327716 IMM327713:IMN327716 IWI327713:IWJ327716 JGE327713:JGF327716 JQA327713:JQB327716 JZW327713:JZX327716 KJS327713:KJT327716 KTO327713:KTP327716 LDK327713:LDL327716 LNG327713:LNH327716 LXC327713:LXD327716 MGY327713:MGZ327716 MQU327713:MQV327716 NAQ327713:NAR327716 NKM327713:NKN327716 NUI327713:NUJ327716 OEE327713:OEF327716 OOA327713:OOB327716 OXW327713:OXX327716 PHS327713:PHT327716 PRO327713:PRP327716 QBK327713:QBL327716 QLG327713:QLH327716 QVC327713:QVD327716 REY327713:REZ327716 ROU327713:ROV327716 RYQ327713:RYR327716 SIM327713:SIN327716 SSI327713:SSJ327716 TCE327713:TCF327716 TMA327713:TMB327716 TVW327713:TVX327716 UFS327713:UFT327716 UPO327713:UPP327716 UZK327713:UZL327716 VJG327713:VJH327716 VTC327713:VTD327716 WCY327713:WCZ327716 WMU327713:WMV327716 WWQ327713:WWR327716 O393252:P393255 KE393249:KF393252 UA393249:UB393252 ADW393249:ADX393252 ANS393249:ANT393252 AXO393249:AXP393252 BHK393249:BHL393252 BRG393249:BRH393252 CBC393249:CBD393252 CKY393249:CKZ393252 CUU393249:CUV393252 DEQ393249:DER393252 DOM393249:DON393252 DYI393249:DYJ393252 EIE393249:EIF393252 ESA393249:ESB393252 FBW393249:FBX393252 FLS393249:FLT393252 FVO393249:FVP393252 GFK393249:GFL393252 GPG393249:GPH393252 GZC393249:GZD393252 HIY393249:HIZ393252 HSU393249:HSV393252 ICQ393249:ICR393252 IMM393249:IMN393252 IWI393249:IWJ393252 JGE393249:JGF393252 JQA393249:JQB393252 JZW393249:JZX393252 KJS393249:KJT393252 KTO393249:KTP393252 LDK393249:LDL393252 LNG393249:LNH393252 LXC393249:LXD393252 MGY393249:MGZ393252 MQU393249:MQV393252 NAQ393249:NAR393252 NKM393249:NKN393252 NUI393249:NUJ393252 OEE393249:OEF393252 OOA393249:OOB393252 OXW393249:OXX393252 PHS393249:PHT393252 PRO393249:PRP393252 QBK393249:QBL393252 QLG393249:QLH393252 QVC393249:QVD393252 REY393249:REZ393252 ROU393249:ROV393252 RYQ393249:RYR393252 SIM393249:SIN393252 SSI393249:SSJ393252 TCE393249:TCF393252 TMA393249:TMB393252 TVW393249:TVX393252 UFS393249:UFT393252 UPO393249:UPP393252 UZK393249:UZL393252 VJG393249:VJH393252 VTC393249:VTD393252 WCY393249:WCZ393252 WMU393249:WMV393252 WWQ393249:WWR393252 O458788:P458791 KE458785:KF458788 UA458785:UB458788 ADW458785:ADX458788 ANS458785:ANT458788 AXO458785:AXP458788 BHK458785:BHL458788 BRG458785:BRH458788 CBC458785:CBD458788 CKY458785:CKZ458788 CUU458785:CUV458788 DEQ458785:DER458788 DOM458785:DON458788 DYI458785:DYJ458788 EIE458785:EIF458788 ESA458785:ESB458788 FBW458785:FBX458788 FLS458785:FLT458788 FVO458785:FVP458788 GFK458785:GFL458788 GPG458785:GPH458788 GZC458785:GZD458788 HIY458785:HIZ458788 HSU458785:HSV458788 ICQ458785:ICR458788 IMM458785:IMN458788 IWI458785:IWJ458788 JGE458785:JGF458788 JQA458785:JQB458788 JZW458785:JZX458788 KJS458785:KJT458788 KTO458785:KTP458788 LDK458785:LDL458788 LNG458785:LNH458788 LXC458785:LXD458788 MGY458785:MGZ458788 MQU458785:MQV458788 NAQ458785:NAR458788 NKM458785:NKN458788 NUI458785:NUJ458788 OEE458785:OEF458788 OOA458785:OOB458788 OXW458785:OXX458788 PHS458785:PHT458788 PRO458785:PRP458788 QBK458785:QBL458788 QLG458785:QLH458788 QVC458785:QVD458788 REY458785:REZ458788 ROU458785:ROV458788 RYQ458785:RYR458788 SIM458785:SIN458788 SSI458785:SSJ458788 TCE458785:TCF458788 TMA458785:TMB458788 TVW458785:TVX458788 UFS458785:UFT458788 UPO458785:UPP458788 UZK458785:UZL458788 VJG458785:VJH458788 VTC458785:VTD458788 WCY458785:WCZ458788 WMU458785:WMV458788 WWQ458785:WWR458788 O524324:P524327 KE524321:KF524324 UA524321:UB524324 ADW524321:ADX524324 ANS524321:ANT524324 AXO524321:AXP524324 BHK524321:BHL524324 BRG524321:BRH524324 CBC524321:CBD524324 CKY524321:CKZ524324 CUU524321:CUV524324 DEQ524321:DER524324 DOM524321:DON524324 DYI524321:DYJ524324 EIE524321:EIF524324 ESA524321:ESB524324 FBW524321:FBX524324 FLS524321:FLT524324 FVO524321:FVP524324 GFK524321:GFL524324 GPG524321:GPH524324 GZC524321:GZD524324 HIY524321:HIZ524324 HSU524321:HSV524324 ICQ524321:ICR524324 IMM524321:IMN524324 IWI524321:IWJ524324 JGE524321:JGF524324 JQA524321:JQB524324 JZW524321:JZX524324 KJS524321:KJT524324 KTO524321:KTP524324 LDK524321:LDL524324 LNG524321:LNH524324 LXC524321:LXD524324 MGY524321:MGZ524324 MQU524321:MQV524324 NAQ524321:NAR524324 NKM524321:NKN524324 NUI524321:NUJ524324 OEE524321:OEF524324 OOA524321:OOB524324 OXW524321:OXX524324 PHS524321:PHT524324 PRO524321:PRP524324 QBK524321:QBL524324 QLG524321:QLH524324 QVC524321:QVD524324 REY524321:REZ524324 ROU524321:ROV524324 RYQ524321:RYR524324 SIM524321:SIN524324 SSI524321:SSJ524324 TCE524321:TCF524324 TMA524321:TMB524324 TVW524321:TVX524324 UFS524321:UFT524324 UPO524321:UPP524324 UZK524321:UZL524324 VJG524321:VJH524324 VTC524321:VTD524324 WCY524321:WCZ524324 WMU524321:WMV524324 WWQ524321:WWR524324 O589860:P589863 KE589857:KF589860 UA589857:UB589860 ADW589857:ADX589860 ANS589857:ANT589860 AXO589857:AXP589860 BHK589857:BHL589860 BRG589857:BRH589860 CBC589857:CBD589860 CKY589857:CKZ589860 CUU589857:CUV589860 DEQ589857:DER589860 DOM589857:DON589860 DYI589857:DYJ589860 EIE589857:EIF589860 ESA589857:ESB589860 FBW589857:FBX589860 FLS589857:FLT589860 FVO589857:FVP589860 GFK589857:GFL589860 GPG589857:GPH589860 GZC589857:GZD589860 HIY589857:HIZ589860 HSU589857:HSV589860 ICQ589857:ICR589860 IMM589857:IMN589860 IWI589857:IWJ589860 JGE589857:JGF589860 JQA589857:JQB589860 JZW589857:JZX589860 KJS589857:KJT589860 KTO589857:KTP589860 LDK589857:LDL589860 LNG589857:LNH589860 LXC589857:LXD589860 MGY589857:MGZ589860 MQU589857:MQV589860 NAQ589857:NAR589860 NKM589857:NKN589860 NUI589857:NUJ589860 OEE589857:OEF589860 OOA589857:OOB589860 OXW589857:OXX589860 PHS589857:PHT589860 PRO589857:PRP589860 QBK589857:QBL589860 QLG589857:QLH589860 QVC589857:QVD589860 REY589857:REZ589860 ROU589857:ROV589860 RYQ589857:RYR589860 SIM589857:SIN589860 SSI589857:SSJ589860 TCE589857:TCF589860 TMA589857:TMB589860 TVW589857:TVX589860 UFS589857:UFT589860 UPO589857:UPP589860 UZK589857:UZL589860 VJG589857:VJH589860 VTC589857:VTD589860 WCY589857:WCZ589860 WMU589857:WMV589860 WWQ589857:WWR589860 O655396:P655399 KE655393:KF655396 UA655393:UB655396 ADW655393:ADX655396 ANS655393:ANT655396 AXO655393:AXP655396 BHK655393:BHL655396 BRG655393:BRH655396 CBC655393:CBD655396 CKY655393:CKZ655396 CUU655393:CUV655396 DEQ655393:DER655396 DOM655393:DON655396 DYI655393:DYJ655396 EIE655393:EIF655396 ESA655393:ESB655396 FBW655393:FBX655396 FLS655393:FLT655396 FVO655393:FVP655396 GFK655393:GFL655396 GPG655393:GPH655396 GZC655393:GZD655396 HIY655393:HIZ655396 HSU655393:HSV655396 ICQ655393:ICR655396 IMM655393:IMN655396 IWI655393:IWJ655396 JGE655393:JGF655396 JQA655393:JQB655396 JZW655393:JZX655396 KJS655393:KJT655396 KTO655393:KTP655396 LDK655393:LDL655396 LNG655393:LNH655396 LXC655393:LXD655396 MGY655393:MGZ655396 MQU655393:MQV655396 NAQ655393:NAR655396 NKM655393:NKN655396 NUI655393:NUJ655396 OEE655393:OEF655396 OOA655393:OOB655396 OXW655393:OXX655396 PHS655393:PHT655396 PRO655393:PRP655396 QBK655393:QBL655396 QLG655393:QLH655396 QVC655393:QVD655396 REY655393:REZ655396 ROU655393:ROV655396 RYQ655393:RYR655396 SIM655393:SIN655396 SSI655393:SSJ655396 TCE655393:TCF655396 TMA655393:TMB655396 TVW655393:TVX655396 UFS655393:UFT655396 UPO655393:UPP655396 UZK655393:UZL655396 VJG655393:VJH655396 VTC655393:VTD655396 WCY655393:WCZ655396 WMU655393:WMV655396 WWQ655393:WWR655396 O720932:P720935 KE720929:KF720932 UA720929:UB720932 ADW720929:ADX720932 ANS720929:ANT720932 AXO720929:AXP720932 BHK720929:BHL720932 BRG720929:BRH720932 CBC720929:CBD720932 CKY720929:CKZ720932 CUU720929:CUV720932 DEQ720929:DER720932 DOM720929:DON720932 DYI720929:DYJ720932 EIE720929:EIF720932 ESA720929:ESB720932 FBW720929:FBX720932 FLS720929:FLT720932 FVO720929:FVP720932 GFK720929:GFL720932 GPG720929:GPH720932 GZC720929:GZD720932 HIY720929:HIZ720932 HSU720929:HSV720932 ICQ720929:ICR720932 IMM720929:IMN720932 IWI720929:IWJ720932 JGE720929:JGF720932 JQA720929:JQB720932 JZW720929:JZX720932 KJS720929:KJT720932 KTO720929:KTP720932 LDK720929:LDL720932 LNG720929:LNH720932 LXC720929:LXD720932 MGY720929:MGZ720932 MQU720929:MQV720932 NAQ720929:NAR720932 NKM720929:NKN720932 NUI720929:NUJ720932 OEE720929:OEF720932 OOA720929:OOB720932 OXW720929:OXX720932 PHS720929:PHT720932 PRO720929:PRP720932 QBK720929:QBL720932 QLG720929:QLH720932 QVC720929:QVD720932 REY720929:REZ720932 ROU720929:ROV720932 RYQ720929:RYR720932 SIM720929:SIN720932 SSI720929:SSJ720932 TCE720929:TCF720932 TMA720929:TMB720932 TVW720929:TVX720932 UFS720929:UFT720932 UPO720929:UPP720932 UZK720929:UZL720932 VJG720929:VJH720932 VTC720929:VTD720932 WCY720929:WCZ720932 WMU720929:WMV720932 WWQ720929:WWR720932 O786468:P786471 KE786465:KF786468 UA786465:UB786468 ADW786465:ADX786468 ANS786465:ANT786468 AXO786465:AXP786468 BHK786465:BHL786468 BRG786465:BRH786468 CBC786465:CBD786468 CKY786465:CKZ786468 CUU786465:CUV786468 DEQ786465:DER786468 DOM786465:DON786468 DYI786465:DYJ786468 EIE786465:EIF786468 ESA786465:ESB786468 FBW786465:FBX786468 FLS786465:FLT786468 FVO786465:FVP786468 GFK786465:GFL786468 GPG786465:GPH786468 GZC786465:GZD786468 HIY786465:HIZ786468 HSU786465:HSV786468 ICQ786465:ICR786468 IMM786465:IMN786468 IWI786465:IWJ786468 JGE786465:JGF786468 JQA786465:JQB786468 JZW786465:JZX786468 KJS786465:KJT786468 KTO786465:KTP786468 LDK786465:LDL786468 LNG786465:LNH786468 LXC786465:LXD786468 MGY786465:MGZ786468 MQU786465:MQV786468 NAQ786465:NAR786468 NKM786465:NKN786468 NUI786465:NUJ786468 OEE786465:OEF786468 OOA786465:OOB786468 OXW786465:OXX786468 PHS786465:PHT786468 PRO786465:PRP786468 QBK786465:QBL786468 QLG786465:QLH786468 QVC786465:QVD786468 REY786465:REZ786468 ROU786465:ROV786468 RYQ786465:RYR786468 SIM786465:SIN786468 SSI786465:SSJ786468 TCE786465:TCF786468 TMA786465:TMB786468 TVW786465:TVX786468 UFS786465:UFT786468 UPO786465:UPP786468 UZK786465:UZL786468 VJG786465:VJH786468 VTC786465:VTD786468 WCY786465:WCZ786468 WMU786465:WMV786468 WWQ786465:WWR786468 O852004:P852007 KE852001:KF852004 UA852001:UB852004 ADW852001:ADX852004 ANS852001:ANT852004 AXO852001:AXP852004 BHK852001:BHL852004 BRG852001:BRH852004 CBC852001:CBD852004 CKY852001:CKZ852004 CUU852001:CUV852004 DEQ852001:DER852004 DOM852001:DON852004 DYI852001:DYJ852004 EIE852001:EIF852004 ESA852001:ESB852004 FBW852001:FBX852004 FLS852001:FLT852004 FVO852001:FVP852004 GFK852001:GFL852004 GPG852001:GPH852004 GZC852001:GZD852004 HIY852001:HIZ852004 HSU852001:HSV852004 ICQ852001:ICR852004 IMM852001:IMN852004 IWI852001:IWJ852004 JGE852001:JGF852004 JQA852001:JQB852004 JZW852001:JZX852004 KJS852001:KJT852004 KTO852001:KTP852004 LDK852001:LDL852004 LNG852001:LNH852004 LXC852001:LXD852004 MGY852001:MGZ852004 MQU852001:MQV852004 NAQ852001:NAR852004 NKM852001:NKN852004 NUI852001:NUJ852004 OEE852001:OEF852004 OOA852001:OOB852004 OXW852001:OXX852004 PHS852001:PHT852004 PRO852001:PRP852004 QBK852001:QBL852004 QLG852001:QLH852004 QVC852001:QVD852004 REY852001:REZ852004 ROU852001:ROV852004 RYQ852001:RYR852004 SIM852001:SIN852004 SSI852001:SSJ852004 TCE852001:TCF852004 TMA852001:TMB852004 TVW852001:TVX852004 UFS852001:UFT852004 UPO852001:UPP852004 UZK852001:UZL852004 VJG852001:VJH852004 VTC852001:VTD852004 WCY852001:WCZ852004 WMU852001:WMV852004 WWQ852001:WWR852004 O917540:P917543 KE917537:KF917540 UA917537:UB917540 ADW917537:ADX917540 ANS917537:ANT917540 AXO917537:AXP917540 BHK917537:BHL917540 BRG917537:BRH917540 CBC917537:CBD917540 CKY917537:CKZ917540 CUU917537:CUV917540 DEQ917537:DER917540 DOM917537:DON917540 DYI917537:DYJ917540 EIE917537:EIF917540 ESA917537:ESB917540 FBW917537:FBX917540 FLS917537:FLT917540 FVO917537:FVP917540 GFK917537:GFL917540 GPG917537:GPH917540 GZC917537:GZD917540 HIY917537:HIZ917540 HSU917537:HSV917540 ICQ917537:ICR917540 IMM917537:IMN917540 IWI917537:IWJ917540 JGE917537:JGF917540 JQA917537:JQB917540 JZW917537:JZX917540 KJS917537:KJT917540 KTO917537:KTP917540 LDK917537:LDL917540 LNG917537:LNH917540 LXC917537:LXD917540 MGY917537:MGZ917540 MQU917537:MQV917540 NAQ917537:NAR917540 NKM917537:NKN917540 NUI917537:NUJ917540 OEE917537:OEF917540 OOA917537:OOB917540 OXW917537:OXX917540 PHS917537:PHT917540 PRO917537:PRP917540 QBK917537:QBL917540 QLG917537:QLH917540 QVC917537:QVD917540 REY917537:REZ917540 ROU917537:ROV917540 RYQ917537:RYR917540 SIM917537:SIN917540 SSI917537:SSJ917540 TCE917537:TCF917540 TMA917537:TMB917540 TVW917537:TVX917540 UFS917537:UFT917540 UPO917537:UPP917540 UZK917537:UZL917540 VJG917537:VJH917540 VTC917537:VTD917540 WCY917537:WCZ917540 WMU917537:WMV917540 WWQ917537:WWR917540 O983076:P983079 KE983073:KF983076 UA983073:UB983076 ADW983073:ADX983076 ANS983073:ANT983076 AXO983073:AXP983076 BHK983073:BHL983076 BRG983073:BRH983076 CBC983073:CBD983076 CKY983073:CKZ983076 CUU983073:CUV983076 DEQ983073:DER983076 DOM983073:DON983076 DYI983073:DYJ983076 EIE983073:EIF983076 ESA983073:ESB983076 FBW983073:FBX983076 FLS983073:FLT983076 FVO983073:FVP983076 GFK983073:GFL983076 GPG983073:GPH983076 GZC983073:GZD983076 HIY983073:HIZ983076 HSU983073:HSV983076 ICQ983073:ICR983076 IMM983073:IMN983076 IWI983073:IWJ983076 JGE983073:JGF983076 JQA983073:JQB983076 JZW983073:JZX983076 KJS983073:KJT983076 KTO983073:KTP983076 LDK983073:LDL983076 LNG983073:LNH983076 LXC983073:LXD983076 MGY983073:MGZ983076 MQU983073:MQV983076 NAQ983073:NAR983076 NKM983073:NKN983076 NUI983073:NUJ983076 OEE983073:OEF983076 OOA983073:OOB983076 OXW983073:OXX983076 PHS983073:PHT983076 PRO983073:PRP983076 QBK983073:QBL983076 QLG983073:QLH983076 QVC983073:QVD983076 REY983073:REZ983076 ROU983073:ROV983076 RYQ983073:RYR983076 SIM983073:SIN983076 SSI983073:SSJ983076 TCE983073:TCF983076 TMA983073:TMB983076 TVW983073:TVX983076 UFS983073:UFT983076 UPO983073:UPP983076 UZK983073:UZL983076 VJG983073:VJH983076 VTC983073:VTD983076 WCY983073:WCZ983076 WMU983073:WMV983076 WWQ983073:WWR983076 WXB983073:WXC983076 VTN983073:VTO983076 Z65572:AA65575 KP65569:KQ65572 UL65569:UM65572 AEH65569:AEI65572 AOD65569:AOE65572 AXZ65569:AYA65572 BHV65569:BHW65572 BRR65569:BRS65572 CBN65569:CBO65572 CLJ65569:CLK65572 CVF65569:CVG65572 DFB65569:DFC65572 DOX65569:DOY65572 DYT65569:DYU65572 EIP65569:EIQ65572 ESL65569:ESM65572 FCH65569:FCI65572 FMD65569:FME65572 FVZ65569:FWA65572 GFV65569:GFW65572 GPR65569:GPS65572 GZN65569:GZO65572 HJJ65569:HJK65572 HTF65569:HTG65572 IDB65569:IDC65572 IMX65569:IMY65572 IWT65569:IWU65572 JGP65569:JGQ65572 JQL65569:JQM65572 KAH65569:KAI65572 KKD65569:KKE65572 KTZ65569:KUA65572 LDV65569:LDW65572 LNR65569:LNS65572 LXN65569:LXO65572 MHJ65569:MHK65572 MRF65569:MRG65572 NBB65569:NBC65572 NKX65569:NKY65572 NUT65569:NUU65572 OEP65569:OEQ65572 OOL65569:OOM65572 OYH65569:OYI65572 PID65569:PIE65572 PRZ65569:PSA65572 QBV65569:QBW65572 QLR65569:QLS65572 QVN65569:QVO65572 RFJ65569:RFK65572 RPF65569:RPG65572 RZB65569:RZC65572 SIX65569:SIY65572 SST65569:SSU65572 TCP65569:TCQ65572 TML65569:TMM65572 TWH65569:TWI65572 UGD65569:UGE65572 UPZ65569:UQA65572 UZV65569:UZW65572 VJR65569:VJS65572 VTN65569:VTO65572 WDJ65569:WDK65572 WNF65569:WNG65572 WXB65569:WXC65572 Z131108:AA131111 KP131105:KQ131108 UL131105:UM131108 AEH131105:AEI131108 AOD131105:AOE131108 AXZ131105:AYA131108 BHV131105:BHW131108 BRR131105:BRS131108 CBN131105:CBO131108 CLJ131105:CLK131108 CVF131105:CVG131108 DFB131105:DFC131108 DOX131105:DOY131108 DYT131105:DYU131108 EIP131105:EIQ131108 ESL131105:ESM131108 FCH131105:FCI131108 FMD131105:FME131108 FVZ131105:FWA131108 GFV131105:GFW131108 GPR131105:GPS131108 GZN131105:GZO131108 HJJ131105:HJK131108 HTF131105:HTG131108 IDB131105:IDC131108 IMX131105:IMY131108 IWT131105:IWU131108 JGP131105:JGQ131108 JQL131105:JQM131108 KAH131105:KAI131108 KKD131105:KKE131108 KTZ131105:KUA131108 LDV131105:LDW131108 LNR131105:LNS131108 LXN131105:LXO131108 MHJ131105:MHK131108 MRF131105:MRG131108 NBB131105:NBC131108 NKX131105:NKY131108 NUT131105:NUU131108 OEP131105:OEQ131108 OOL131105:OOM131108 OYH131105:OYI131108 PID131105:PIE131108 PRZ131105:PSA131108 QBV131105:QBW131108 QLR131105:QLS131108 QVN131105:QVO131108 RFJ131105:RFK131108 RPF131105:RPG131108 RZB131105:RZC131108 SIX131105:SIY131108 SST131105:SSU131108 TCP131105:TCQ131108 TML131105:TMM131108 TWH131105:TWI131108 UGD131105:UGE131108 UPZ131105:UQA131108 UZV131105:UZW131108 VJR131105:VJS131108 VTN131105:VTO131108 WDJ131105:WDK131108 WNF131105:WNG131108 WXB131105:WXC131108 Z196644:AA196647 KP196641:KQ196644 UL196641:UM196644 AEH196641:AEI196644 AOD196641:AOE196644 AXZ196641:AYA196644 BHV196641:BHW196644 BRR196641:BRS196644 CBN196641:CBO196644 CLJ196641:CLK196644 CVF196641:CVG196644 DFB196641:DFC196644 DOX196641:DOY196644 DYT196641:DYU196644 EIP196641:EIQ196644 ESL196641:ESM196644 FCH196641:FCI196644 FMD196641:FME196644 FVZ196641:FWA196644 GFV196641:GFW196644 GPR196641:GPS196644 GZN196641:GZO196644 HJJ196641:HJK196644 HTF196641:HTG196644 IDB196641:IDC196644 IMX196641:IMY196644 IWT196641:IWU196644 JGP196641:JGQ196644 JQL196641:JQM196644 KAH196641:KAI196644 KKD196641:KKE196644 KTZ196641:KUA196644 LDV196641:LDW196644 LNR196641:LNS196644 LXN196641:LXO196644 MHJ196641:MHK196644 MRF196641:MRG196644 NBB196641:NBC196644 NKX196641:NKY196644 NUT196641:NUU196644 OEP196641:OEQ196644 OOL196641:OOM196644 OYH196641:OYI196644 PID196641:PIE196644 PRZ196641:PSA196644 QBV196641:QBW196644 QLR196641:QLS196644 QVN196641:QVO196644 RFJ196641:RFK196644 RPF196641:RPG196644 RZB196641:RZC196644 SIX196641:SIY196644 SST196641:SSU196644 TCP196641:TCQ196644 TML196641:TMM196644 TWH196641:TWI196644 UGD196641:UGE196644 UPZ196641:UQA196644 UZV196641:UZW196644 VJR196641:VJS196644 VTN196641:VTO196644 WDJ196641:WDK196644 WNF196641:WNG196644 WXB196641:WXC196644 Z262180:AA262183 KP262177:KQ262180 UL262177:UM262180 AEH262177:AEI262180 AOD262177:AOE262180 AXZ262177:AYA262180 BHV262177:BHW262180 BRR262177:BRS262180 CBN262177:CBO262180 CLJ262177:CLK262180 CVF262177:CVG262180 DFB262177:DFC262180 DOX262177:DOY262180 DYT262177:DYU262180 EIP262177:EIQ262180 ESL262177:ESM262180 FCH262177:FCI262180 FMD262177:FME262180 FVZ262177:FWA262180 GFV262177:GFW262180 GPR262177:GPS262180 GZN262177:GZO262180 HJJ262177:HJK262180 HTF262177:HTG262180 IDB262177:IDC262180 IMX262177:IMY262180 IWT262177:IWU262180 JGP262177:JGQ262180 JQL262177:JQM262180 KAH262177:KAI262180 KKD262177:KKE262180 KTZ262177:KUA262180 LDV262177:LDW262180 LNR262177:LNS262180 LXN262177:LXO262180 MHJ262177:MHK262180 MRF262177:MRG262180 NBB262177:NBC262180 NKX262177:NKY262180 NUT262177:NUU262180 OEP262177:OEQ262180 OOL262177:OOM262180 OYH262177:OYI262180 PID262177:PIE262180 PRZ262177:PSA262180 QBV262177:QBW262180 QLR262177:QLS262180 QVN262177:QVO262180 RFJ262177:RFK262180 RPF262177:RPG262180 RZB262177:RZC262180 SIX262177:SIY262180 SST262177:SSU262180 TCP262177:TCQ262180 TML262177:TMM262180 TWH262177:TWI262180 UGD262177:UGE262180 UPZ262177:UQA262180 UZV262177:UZW262180 VJR262177:VJS262180 VTN262177:VTO262180 WDJ262177:WDK262180 WNF262177:WNG262180 WXB262177:WXC262180 Z327716:AA327719 KP327713:KQ327716 UL327713:UM327716 AEH327713:AEI327716 AOD327713:AOE327716 AXZ327713:AYA327716 BHV327713:BHW327716 BRR327713:BRS327716 CBN327713:CBO327716 CLJ327713:CLK327716 CVF327713:CVG327716 DFB327713:DFC327716 DOX327713:DOY327716 DYT327713:DYU327716 EIP327713:EIQ327716 ESL327713:ESM327716 FCH327713:FCI327716 FMD327713:FME327716 FVZ327713:FWA327716 GFV327713:GFW327716 GPR327713:GPS327716 GZN327713:GZO327716 HJJ327713:HJK327716 HTF327713:HTG327716 IDB327713:IDC327716 IMX327713:IMY327716 IWT327713:IWU327716 JGP327713:JGQ327716 JQL327713:JQM327716 KAH327713:KAI327716 KKD327713:KKE327716 KTZ327713:KUA327716 LDV327713:LDW327716 LNR327713:LNS327716 LXN327713:LXO327716 MHJ327713:MHK327716 MRF327713:MRG327716 NBB327713:NBC327716 NKX327713:NKY327716 NUT327713:NUU327716 OEP327713:OEQ327716 OOL327713:OOM327716 OYH327713:OYI327716 PID327713:PIE327716 PRZ327713:PSA327716 QBV327713:QBW327716 QLR327713:QLS327716 QVN327713:QVO327716 RFJ327713:RFK327716 RPF327713:RPG327716 RZB327713:RZC327716 SIX327713:SIY327716 SST327713:SSU327716 TCP327713:TCQ327716 TML327713:TMM327716 TWH327713:TWI327716 UGD327713:UGE327716 UPZ327713:UQA327716 UZV327713:UZW327716 VJR327713:VJS327716 VTN327713:VTO327716 WDJ327713:WDK327716 WNF327713:WNG327716 WXB327713:WXC327716 Z393252:AA393255 KP393249:KQ393252 UL393249:UM393252 AEH393249:AEI393252 AOD393249:AOE393252 AXZ393249:AYA393252 BHV393249:BHW393252 BRR393249:BRS393252 CBN393249:CBO393252 CLJ393249:CLK393252 CVF393249:CVG393252 DFB393249:DFC393252 DOX393249:DOY393252 DYT393249:DYU393252 EIP393249:EIQ393252 ESL393249:ESM393252 FCH393249:FCI393252 FMD393249:FME393252 FVZ393249:FWA393252 GFV393249:GFW393252 GPR393249:GPS393252 GZN393249:GZO393252 HJJ393249:HJK393252 HTF393249:HTG393252 IDB393249:IDC393252 IMX393249:IMY393252 IWT393249:IWU393252 JGP393249:JGQ393252 JQL393249:JQM393252 KAH393249:KAI393252 KKD393249:KKE393252 KTZ393249:KUA393252 LDV393249:LDW393252 LNR393249:LNS393252 LXN393249:LXO393252 MHJ393249:MHK393252 MRF393249:MRG393252 NBB393249:NBC393252 NKX393249:NKY393252 NUT393249:NUU393252 OEP393249:OEQ393252 OOL393249:OOM393252 OYH393249:OYI393252 PID393249:PIE393252 PRZ393249:PSA393252 QBV393249:QBW393252 QLR393249:QLS393252 QVN393249:QVO393252 RFJ393249:RFK393252 RPF393249:RPG393252 RZB393249:RZC393252 SIX393249:SIY393252 SST393249:SSU393252 TCP393249:TCQ393252 TML393249:TMM393252 TWH393249:TWI393252 UGD393249:UGE393252 UPZ393249:UQA393252 UZV393249:UZW393252 VJR393249:VJS393252 VTN393249:VTO393252 WDJ393249:WDK393252 WNF393249:WNG393252 WXB393249:WXC393252 Z458788:AA458791 KP458785:KQ458788 UL458785:UM458788 AEH458785:AEI458788 AOD458785:AOE458788 AXZ458785:AYA458788 BHV458785:BHW458788 BRR458785:BRS458788 CBN458785:CBO458788 CLJ458785:CLK458788 CVF458785:CVG458788 DFB458785:DFC458788 DOX458785:DOY458788 DYT458785:DYU458788 EIP458785:EIQ458788 ESL458785:ESM458788 FCH458785:FCI458788 FMD458785:FME458788 FVZ458785:FWA458788 GFV458785:GFW458788 GPR458785:GPS458788 GZN458785:GZO458788 HJJ458785:HJK458788 HTF458785:HTG458788 IDB458785:IDC458788 IMX458785:IMY458788 IWT458785:IWU458788 JGP458785:JGQ458788 JQL458785:JQM458788 KAH458785:KAI458788 KKD458785:KKE458788 KTZ458785:KUA458788 LDV458785:LDW458788 LNR458785:LNS458788 LXN458785:LXO458788 MHJ458785:MHK458788 MRF458785:MRG458788 NBB458785:NBC458788 NKX458785:NKY458788 NUT458785:NUU458788 OEP458785:OEQ458788 OOL458785:OOM458788 OYH458785:OYI458788 PID458785:PIE458788 PRZ458785:PSA458788 QBV458785:QBW458788 QLR458785:QLS458788 QVN458785:QVO458788 RFJ458785:RFK458788 RPF458785:RPG458788 RZB458785:RZC458788 SIX458785:SIY458788 SST458785:SSU458788 TCP458785:TCQ458788 TML458785:TMM458788 TWH458785:TWI458788 UGD458785:UGE458788 UPZ458785:UQA458788 UZV458785:UZW458788 VJR458785:VJS458788 VTN458785:VTO458788 WDJ458785:WDK458788 WNF458785:WNG458788 WXB458785:WXC458788 Z524324:AA524327 KP524321:KQ524324 UL524321:UM524324 AEH524321:AEI524324 AOD524321:AOE524324 AXZ524321:AYA524324 BHV524321:BHW524324 BRR524321:BRS524324 CBN524321:CBO524324 CLJ524321:CLK524324 CVF524321:CVG524324 DFB524321:DFC524324 DOX524321:DOY524324 DYT524321:DYU524324 EIP524321:EIQ524324 ESL524321:ESM524324 FCH524321:FCI524324 FMD524321:FME524324 FVZ524321:FWA524324 GFV524321:GFW524324 GPR524321:GPS524324 GZN524321:GZO524324 HJJ524321:HJK524324 HTF524321:HTG524324 IDB524321:IDC524324 IMX524321:IMY524324 IWT524321:IWU524324 JGP524321:JGQ524324 JQL524321:JQM524324 KAH524321:KAI524324 KKD524321:KKE524324 KTZ524321:KUA524324 LDV524321:LDW524324 LNR524321:LNS524324 LXN524321:LXO524324 MHJ524321:MHK524324 MRF524321:MRG524324 NBB524321:NBC524324 NKX524321:NKY524324 NUT524321:NUU524324 OEP524321:OEQ524324 OOL524321:OOM524324 OYH524321:OYI524324 PID524321:PIE524324 PRZ524321:PSA524324 QBV524321:QBW524324 QLR524321:QLS524324 QVN524321:QVO524324 RFJ524321:RFK524324 RPF524321:RPG524324 RZB524321:RZC524324 SIX524321:SIY524324 SST524321:SSU524324 TCP524321:TCQ524324 TML524321:TMM524324 TWH524321:TWI524324 UGD524321:UGE524324 UPZ524321:UQA524324 UZV524321:UZW524324 VJR524321:VJS524324 VTN524321:VTO524324 WDJ524321:WDK524324 WNF524321:WNG524324 WXB524321:WXC524324 Z589860:AA589863 KP589857:KQ589860 UL589857:UM589860 AEH589857:AEI589860 AOD589857:AOE589860 AXZ589857:AYA589860 BHV589857:BHW589860 BRR589857:BRS589860 CBN589857:CBO589860 CLJ589857:CLK589860 CVF589857:CVG589860 DFB589857:DFC589860 DOX589857:DOY589860 DYT589857:DYU589860 EIP589857:EIQ589860 ESL589857:ESM589860 FCH589857:FCI589860 FMD589857:FME589860 FVZ589857:FWA589860 GFV589857:GFW589860 GPR589857:GPS589860 GZN589857:GZO589860 HJJ589857:HJK589860 HTF589857:HTG589860 IDB589857:IDC589860 IMX589857:IMY589860 IWT589857:IWU589860 JGP589857:JGQ589860 JQL589857:JQM589860 KAH589857:KAI589860 KKD589857:KKE589860 KTZ589857:KUA589860 LDV589857:LDW589860 LNR589857:LNS589860 LXN589857:LXO589860 MHJ589857:MHK589860 MRF589857:MRG589860 NBB589857:NBC589860 NKX589857:NKY589860 NUT589857:NUU589860 OEP589857:OEQ589860 OOL589857:OOM589860 OYH589857:OYI589860 PID589857:PIE589860 PRZ589857:PSA589860 QBV589857:QBW589860 QLR589857:QLS589860 QVN589857:QVO589860 RFJ589857:RFK589860 RPF589857:RPG589860 RZB589857:RZC589860 SIX589857:SIY589860 SST589857:SSU589860 TCP589857:TCQ589860 TML589857:TMM589860 TWH589857:TWI589860 UGD589857:UGE589860 UPZ589857:UQA589860 UZV589857:UZW589860 VJR589857:VJS589860 VTN589857:VTO589860 WDJ589857:WDK589860 WNF589857:WNG589860 WXB589857:WXC589860 Z655396:AA655399 KP655393:KQ655396 UL655393:UM655396 AEH655393:AEI655396 AOD655393:AOE655396 AXZ655393:AYA655396 BHV655393:BHW655396 BRR655393:BRS655396 CBN655393:CBO655396 CLJ655393:CLK655396 CVF655393:CVG655396 DFB655393:DFC655396 DOX655393:DOY655396 DYT655393:DYU655396 EIP655393:EIQ655396 ESL655393:ESM655396 FCH655393:FCI655396 FMD655393:FME655396 FVZ655393:FWA655396 GFV655393:GFW655396 GPR655393:GPS655396 GZN655393:GZO655396 HJJ655393:HJK655396 HTF655393:HTG655396 IDB655393:IDC655396 IMX655393:IMY655396 IWT655393:IWU655396 JGP655393:JGQ655396 JQL655393:JQM655396 KAH655393:KAI655396 KKD655393:KKE655396 KTZ655393:KUA655396 LDV655393:LDW655396 LNR655393:LNS655396 LXN655393:LXO655396 MHJ655393:MHK655396 MRF655393:MRG655396 NBB655393:NBC655396 NKX655393:NKY655396 NUT655393:NUU655396 OEP655393:OEQ655396 OOL655393:OOM655396 OYH655393:OYI655396 PID655393:PIE655396 PRZ655393:PSA655396 QBV655393:QBW655396 QLR655393:QLS655396 QVN655393:QVO655396 RFJ655393:RFK655396 RPF655393:RPG655396 RZB655393:RZC655396 SIX655393:SIY655396 SST655393:SSU655396 TCP655393:TCQ655396 TML655393:TMM655396 TWH655393:TWI655396 UGD655393:UGE655396 UPZ655393:UQA655396 UZV655393:UZW655396 VJR655393:VJS655396 VTN655393:VTO655396 WDJ655393:WDK655396 WNF655393:WNG655396 WXB655393:WXC655396 Z720932:AA720935 KP720929:KQ720932 UL720929:UM720932 AEH720929:AEI720932 AOD720929:AOE720932 AXZ720929:AYA720932 BHV720929:BHW720932 BRR720929:BRS720932 CBN720929:CBO720932 CLJ720929:CLK720932 CVF720929:CVG720932 DFB720929:DFC720932 DOX720929:DOY720932 DYT720929:DYU720932 EIP720929:EIQ720932 ESL720929:ESM720932 FCH720929:FCI720932 FMD720929:FME720932 FVZ720929:FWA720932 GFV720929:GFW720932 GPR720929:GPS720932 GZN720929:GZO720932 HJJ720929:HJK720932 HTF720929:HTG720932 IDB720929:IDC720932 IMX720929:IMY720932 IWT720929:IWU720932 JGP720929:JGQ720932 JQL720929:JQM720932 KAH720929:KAI720932 KKD720929:KKE720932 KTZ720929:KUA720932 LDV720929:LDW720932 LNR720929:LNS720932 LXN720929:LXO720932 MHJ720929:MHK720932 MRF720929:MRG720932 NBB720929:NBC720932 NKX720929:NKY720932 NUT720929:NUU720932 OEP720929:OEQ720932 OOL720929:OOM720932 OYH720929:OYI720932 PID720929:PIE720932 PRZ720929:PSA720932 QBV720929:QBW720932 QLR720929:QLS720932 QVN720929:QVO720932 RFJ720929:RFK720932 RPF720929:RPG720932 RZB720929:RZC720932 SIX720929:SIY720932 SST720929:SSU720932 TCP720929:TCQ720932 TML720929:TMM720932 TWH720929:TWI720932 UGD720929:UGE720932 UPZ720929:UQA720932 UZV720929:UZW720932 VJR720929:VJS720932 VTN720929:VTO720932 WDJ720929:WDK720932 WNF720929:WNG720932 WXB720929:WXC720932 Z786468:AA786471 KP786465:KQ786468 UL786465:UM786468 AEH786465:AEI786468 AOD786465:AOE786468 AXZ786465:AYA786468 BHV786465:BHW786468 BRR786465:BRS786468 CBN786465:CBO786468 CLJ786465:CLK786468 CVF786465:CVG786468 DFB786465:DFC786468 DOX786465:DOY786468 DYT786465:DYU786468 EIP786465:EIQ786468 ESL786465:ESM786468 FCH786465:FCI786468 FMD786465:FME786468 FVZ786465:FWA786468 GFV786465:GFW786468 GPR786465:GPS786468 GZN786465:GZO786468 HJJ786465:HJK786468 HTF786465:HTG786468 IDB786465:IDC786468 IMX786465:IMY786468 IWT786465:IWU786468 JGP786465:JGQ786468 JQL786465:JQM786468 KAH786465:KAI786468 KKD786465:KKE786468 KTZ786465:KUA786468 LDV786465:LDW786468 LNR786465:LNS786468 LXN786465:LXO786468 MHJ786465:MHK786468 MRF786465:MRG786468 NBB786465:NBC786468 NKX786465:NKY786468 NUT786465:NUU786468 OEP786465:OEQ786468 OOL786465:OOM786468 OYH786465:OYI786468 PID786465:PIE786468 PRZ786465:PSA786468 QBV786465:QBW786468 QLR786465:QLS786468 QVN786465:QVO786468 RFJ786465:RFK786468 RPF786465:RPG786468 RZB786465:RZC786468 SIX786465:SIY786468 SST786465:SSU786468 TCP786465:TCQ786468 TML786465:TMM786468 TWH786465:TWI786468 UGD786465:UGE786468 UPZ786465:UQA786468 UZV786465:UZW786468 VJR786465:VJS786468 VTN786465:VTO786468 WDJ786465:WDK786468 WNF786465:WNG786468 WXB786465:WXC786468 Z852004:AA852007 KP852001:KQ852004 UL852001:UM852004 AEH852001:AEI852004 AOD852001:AOE852004 AXZ852001:AYA852004 BHV852001:BHW852004 BRR852001:BRS852004 CBN852001:CBO852004 CLJ852001:CLK852004 CVF852001:CVG852004 DFB852001:DFC852004 DOX852001:DOY852004 DYT852001:DYU852004 EIP852001:EIQ852004 ESL852001:ESM852004 FCH852001:FCI852004 FMD852001:FME852004 FVZ852001:FWA852004 GFV852001:GFW852004 GPR852001:GPS852004 GZN852001:GZO852004 HJJ852001:HJK852004 HTF852001:HTG852004 IDB852001:IDC852004 IMX852001:IMY852004 IWT852001:IWU852004 JGP852001:JGQ852004 JQL852001:JQM852004 KAH852001:KAI852004 KKD852001:KKE852004 KTZ852001:KUA852004 LDV852001:LDW852004 LNR852001:LNS852004 LXN852001:LXO852004 MHJ852001:MHK852004 MRF852001:MRG852004 NBB852001:NBC852004 NKX852001:NKY852004 NUT852001:NUU852004 OEP852001:OEQ852004 OOL852001:OOM852004 OYH852001:OYI852004 PID852001:PIE852004 PRZ852001:PSA852004 QBV852001:QBW852004 QLR852001:QLS852004 QVN852001:QVO852004 RFJ852001:RFK852004 RPF852001:RPG852004 RZB852001:RZC852004 SIX852001:SIY852004 SST852001:SSU852004 TCP852001:TCQ852004 TML852001:TMM852004 TWH852001:TWI852004 UGD852001:UGE852004 UPZ852001:UQA852004 UZV852001:UZW852004 VJR852001:VJS852004 VTN852001:VTO852004 WDJ852001:WDK852004 WNF852001:WNG852004 WXB852001:WXC852004 Z917540:AA917543 KP917537:KQ917540 UL917537:UM917540 AEH917537:AEI917540 AOD917537:AOE917540 AXZ917537:AYA917540 BHV917537:BHW917540 BRR917537:BRS917540 CBN917537:CBO917540 CLJ917537:CLK917540 CVF917537:CVG917540 DFB917537:DFC917540 DOX917537:DOY917540 DYT917537:DYU917540 EIP917537:EIQ917540 ESL917537:ESM917540 FCH917537:FCI917540 FMD917537:FME917540 FVZ917537:FWA917540 GFV917537:GFW917540 GPR917537:GPS917540 GZN917537:GZO917540 HJJ917537:HJK917540 HTF917537:HTG917540 IDB917537:IDC917540 IMX917537:IMY917540 IWT917537:IWU917540 JGP917537:JGQ917540 JQL917537:JQM917540 KAH917537:KAI917540 KKD917537:KKE917540 KTZ917537:KUA917540 LDV917537:LDW917540 LNR917537:LNS917540 LXN917537:LXO917540 MHJ917537:MHK917540 MRF917537:MRG917540 NBB917537:NBC917540 NKX917537:NKY917540 NUT917537:NUU917540 OEP917537:OEQ917540 OOL917537:OOM917540 OYH917537:OYI917540 PID917537:PIE917540 PRZ917537:PSA917540 QBV917537:QBW917540 QLR917537:QLS917540 QVN917537:QVO917540 RFJ917537:RFK917540 RPF917537:RPG917540 RZB917537:RZC917540 SIX917537:SIY917540 SST917537:SSU917540 TCP917537:TCQ917540 TML917537:TMM917540 TWH917537:TWI917540 UGD917537:UGE917540 UPZ917537:UQA917540 UZV917537:UZW917540 VJR917537:VJS917540 VTN917537:VTO917540 WDJ917537:WDK917540 WNF917537:WNG917540 WXB917537:WXC917540 Z983076:AA983079 KP983073:KQ983076 UL983073:UM983076 AEH983073:AEI983076 AOD983073:AOE983076 AXZ983073:AYA983076 BHV983073:BHW983076 BRR983073:BRS983076 CBN983073:CBO983076 CLJ983073:CLK983076 CVF983073:CVG983076 DFB983073:DFC983076 DOX983073:DOY983076 DYT983073:DYU983076 EIP983073:EIQ983076 ESL983073:ESM983076 FCH983073:FCI983076 FMD983073:FME983076 FVZ983073:FWA983076 GFV983073:GFW983076 GPR983073:GPS983076 GZN983073:GZO983076 HJJ983073:HJK983076 HTF983073:HTG983076 IDB983073:IDC983076 IMX983073:IMY983076 IWT983073:IWU983076 JGP983073:JGQ983076 JQL983073:JQM983076 KAH983073:KAI983076 KKD983073:KKE983076 KTZ983073:KUA983076 LDV983073:LDW983076 LNR983073:LNS983076 LXN983073:LXO983076 MHJ983073:MHK983076 MRF983073:MRG983076 NBB983073:NBC983076 NKX983073:NKY983076 NUT983073:NUU983076 OEP983073:OEQ983076 OOL983073:OOM983076 OYH983073:OYI983076 PID983073:PIE983076 PRZ983073:PSA983076 QBV983073:QBW983076 QLR983073:QLS983076 QVN983073:QVO983076 RFJ983073:RFK983076 RPF983073:RPG983076 RZB983073:RZC983076 SIX983073:SIY983076 SST983073:SSU983076 TCP983073:TCQ983076 TML983073:TMM983076 TWH983073:TWI983076 UGD983073:UGE983076 UPZ983073:UQA983076 UZV983073:UZW983076 VJR983073:VJS983076" xr:uid="{00000000-0002-0000-61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5" tint="0.39997558519241921"/>
  </sheetPr>
  <dimension ref="A1:BH51"/>
  <sheetViews>
    <sheetView topLeftCell="A13" zoomScale="115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99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SUM(A21:G42)</f>
        <v>173729976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820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5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17749368</v>
      </c>
      <c r="B21" s="1022"/>
      <c r="C21" s="1022"/>
      <c r="D21" s="1022"/>
      <c r="E21" s="1022"/>
      <c r="F21" s="1022"/>
      <c r="G21" s="1023"/>
      <c r="H21" s="1051">
        <f>1.806*O21</f>
        <v>13653.36</v>
      </c>
      <c r="I21" s="1022"/>
      <c r="J21" s="1022"/>
      <c r="K21" s="1022"/>
      <c r="L21" s="1022"/>
      <c r="M21" s="1022"/>
      <c r="N21" s="1023"/>
      <c r="O21" s="1053">
        <v>7560</v>
      </c>
      <c r="P21" s="1054"/>
      <c r="Q21" s="1054"/>
      <c r="R21" s="1054"/>
      <c r="S21" s="1054"/>
      <c r="T21" s="1054"/>
      <c r="U21" s="1055"/>
      <c r="V21" s="1059" t="s">
        <v>844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1300</v>
      </c>
      <c r="AG21" s="1084"/>
      <c r="AH21" s="1085"/>
      <c r="AI21" s="1039" t="s">
        <v>822</v>
      </c>
      <c r="AJ21" s="1040"/>
      <c r="AK21" s="1041"/>
      <c r="AL21" s="1045" t="s">
        <v>446</v>
      </c>
      <c r="AM21" s="1046"/>
      <c r="AN21" s="1046"/>
      <c r="AO21" s="1046"/>
      <c r="AP21" s="1047"/>
      <c r="AQ21" s="1027" t="s">
        <v>447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5.0999999999999996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20480040</v>
      </c>
      <c r="B23" s="1022"/>
      <c r="C23" s="1022"/>
      <c r="D23" s="1022"/>
      <c r="E23" s="1022"/>
      <c r="F23" s="1022"/>
      <c r="G23" s="1023"/>
      <c r="H23" s="1051">
        <f>1.806*O23</f>
        <v>13653.36</v>
      </c>
      <c r="I23" s="1022"/>
      <c r="J23" s="1022"/>
      <c r="K23" s="1022"/>
      <c r="L23" s="1022"/>
      <c r="M23" s="1022"/>
      <c r="N23" s="1023"/>
      <c r="O23" s="1053">
        <v>7560</v>
      </c>
      <c r="P23" s="1054"/>
      <c r="Q23" s="1054"/>
      <c r="R23" s="1054"/>
      <c r="S23" s="1054"/>
      <c r="T23" s="1054"/>
      <c r="U23" s="1055"/>
      <c r="V23" s="1059" t="s">
        <v>844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1500</v>
      </c>
      <c r="AG23" s="1084"/>
      <c r="AH23" s="1085"/>
      <c r="AI23" s="1039" t="s">
        <v>822</v>
      </c>
      <c r="AJ23" s="1040"/>
      <c r="AK23" s="1041"/>
      <c r="AL23" s="1045" t="s">
        <v>465</v>
      </c>
      <c r="AM23" s="1046"/>
      <c r="AN23" s="1046"/>
      <c r="AO23" s="1046"/>
      <c r="AP23" s="1047"/>
      <c r="AQ23" s="1027" t="s">
        <v>933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5.2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5179608</v>
      </c>
      <c r="B25" s="1022"/>
      <c r="C25" s="1022"/>
      <c r="D25" s="1022"/>
      <c r="E25" s="1022"/>
      <c r="F25" s="1022"/>
      <c r="G25" s="1023"/>
      <c r="H25" s="1051">
        <f>1.806*O25</f>
        <v>17265.36</v>
      </c>
      <c r="I25" s="1022"/>
      <c r="J25" s="1022"/>
      <c r="K25" s="1022"/>
      <c r="L25" s="1022"/>
      <c r="M25" s="1022"/>
      <c r="N25" s="1023"/>
      <c r="O25" s="1053">
        <v>9560</v>
      </c>
      <c r="P25" s="1054"/>
      <c r="Q25" s="1054"/>
      <c r="R25" s="1054"/>
      <c r="S25" s="1054"/>
      <c r="T25" s="1054"/>
      <c r="U25" s="1055"/>
      <c r="V25" s="1059" t="s">
        <v>843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300</v>
      </c>
      <c r="AG25" s="1084"/>
      <c r="AH25" s="1085"/>
      <c r="AI25" s="1039" t="s">
        <v>822</v>
      </c>
      <c r="AJ25" s="1040"/>
      <c r="AK25" s="1041"/>
      <c r="AL25" s="1045" t="s">
        <v>428</v>
      </c>
      <c r="AM25" s="1046"/>
      <c r="AN25" s="1046"/>
      <c r="AO25" s="1046"/>
      <c r="AP25" s="1047"/>
      <c r="AQ25" s="1027" t="s">
        <v>429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5.3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8632680</v>
      </c>
      <c r="B27" s="1022"/>
      <c r="C27" s="1022"/>
      <c r="D27" s="1022"/>
      <c r="E27" s="1022"/>
      <c r="F27" s="1022"/>
      <c r="G27" s="1023"/>
      <c r="H27" s="1051">
        <f>1.806*O27</f>
        <v>17265.36</v>
      </c>
      <c r="I27" s="1022"/>
      <c r="J27" s="1022"/>
      <c r="K27" s="1022"/>
      <c r="L27" s="1022"/>
      <c r="M27" s="1022"/>
      <c r="N27" s="1023"/>
      <c r="O27" s="1053">
        <v>9560</v>
      </c>
      <c r="P27" s="1054"/>
      <c r="Q27" s="1054"/>
      <c r="R27" s="1054"/>
      <c r="S27" s="1054"/>
      <c r="T27" s="1054"/>
      <c r="U27" s="1055"/>
      <c r="V27" s="1059" t="s">
        <v>843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500</v>
      </c>
      <c r="AG27" s="1084"/>
      <c r="AH27" s="1085"/>
      <c r="AI27" s="1039" t="s">
        <v>822</v>
      </c>
      <c r="AJ27" s="1040"/>
      <c r="AK27" s="1041"/>
      <c r="AL27" s="1045" t="s">
        <v>459</v>
      </c>
      <c r="AM27" s="1046"/>
      <c r="AN27" s="1046"/>
      <c r="AO27" s="1046"/>
      <c r="AP27" s="1047"/>
      <c r="AQ27" s="1027" t="s">
        <v>460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5.4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21">
        <f>H29*AF29</f>
        <v>6042876</v>
      </c>
      <c r="B29" s="1022"/>
      <c r="C29" s="1022"/>
      <c r="D29" s="1022"/>
      <c r="E29" s="1022"/>
      <c r="F29" s="1022"/>
      <c r="G29" s="1023"/>
      <c r="H29" s="1051">
        <f>1.806*O29</f>
        <v>17265.36</v>
      </c>
      <c r="I29" s="1022"/>
      <c r="J29" s="1022"/>
      <c r="K29" s="1022"/>
      <c r="L29" s="1022"/>
      <c r="M29" s="1022"/>
      <c r="N29" s="1023"/>
      <c r="O29" s="1053">
        <v>9560</v>
      </c>
      <c r="P29" s="1054"/>
      <c r="Q29" s="1054"/>
      <c r="R29" s="1054"/>
      <c r="S29" s="1054"/>
      <c r="T29" s="1054"/>
      <c r="U29" s="1055"/>
      <c r="V29" s="1059" t="s">
        <v>843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083">
        <v>350</v>
      </c>
      <c r="AG29" s="1084"/>
      <c r="AH29" s="1085"/>
      <c r="AI29" s="1039" t="s">
        <v>822</v>
      </c>
      <c r="AJ29" s="1040"/>
      <c r="AK29" s="1041"/>
      <c r="AL29" s="1045" t="s">
        <v>445</v>
      </c>
      <c r="AM29" s="1046"/>
      <c r="AN29" s="1046"/>
      <c r="AO29" s="1046"/>
      <c r="AP29" s="1047"/>
      <c r="AQ29" s="1027" t="s">
        <v>444</v>
      </c>
      <c r="AR29" s="1028"/>
      <c r="AS29" s="1028"/>
      <c r="AT29" s="1028"/>
      <c r="AU29" s="1028"/>
      <c r="AV29" s="1028"/>
      <c r="AW29" s="1028"/>
      <c r="AX29" s="1028"/>
      <c r="AY29" s="1028"/>
      <c r="AZ29" s="1028"/>
      <c r="BA29" s="1028"/>
      <c r="BB29" s="1028"/>
      <c r="BC29" s="1028"/>
      <c r="BD29" s="1028"/>
      <c r="BE29" s="1028"/>
      <c r="BF29" s="1029"/>
      <c r="BG29" s="1011">
        <v>5.5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086"/>
      <c r="AG30" s="1087"/>
      <c r="AH30" s="1088"/>
      <c r="AI30" s="1042"/>
      <c r="AJ30" s="1043"/>
      <c r="AK30" s="1044"/>
      <c r="AL30" s="1048"/>
      <c r="AM30" s="1049"/>
      <c r="AN30" s="1049"/>
      <c r="AO30" s="1049"/>
      <c r="AP30" s="1050"/>
      <c r="AQ30" s="1030"/>
      <c r="AR30" s="1031"/>
      <c r="AS30" s="1031"/>
      <c r="AT30" s="1031"/>
      <c r="AU30" s="1031"/>
      <c r="AV30" s="1031"/>
      <c r="AW30" s="1031"/>
      <c r="AX30" s="1031"/>
      <c r="AY30" s="1031"/>
      <c r="AZ30" s="1031"/>
      <c r="BA30" s="1031"/>
      <c r="BB30" s="1031"/>
      <c r="BC30" s="1031"/>
      <c r="BD30" s="1031"/>
      <c r="BE30" s="1031"/>
      <c r="BF30" s="1032"/>
      <c r="BG30" s="1013"/>
      <c r="BH30" s="1014"/>
    </row>
    <row r="31" spans="1:60" ht="11.65" customHeight="1">
      <c r="A31" s="1021">
        <f t="shared" ref="A31" si="0">H31*AF31</f>
        <v>18060000</v>
      </c>
      <c r="B31" s="1022"/>
      <c r="C31" s="1022"/>
      <c r="D31" s="1022"/>
      <c r="E31" s="1022"/>
      <c r="F31" s="1022"/>
      <c r="G31" s="1023"/>
      <c r="H31" s="1051">
        <f>1.806*O31</f>
        <v>7224</v>
      </c>
      <c r="I31" s="1022"/>
      <c r="J31" s="1022"/>
      <c r="K31" s="1022"/>
      <c r="L31" s="1022"/>
      <c r="M31" s="1022"/>
      <c r="N31" s="1023"/>
      <c r="O31" s="1053">
        <v>4000</v>
      </c>
      <c r="P31" s="1054"/>
      <c r="Q31" s="1054"/>
      <c r="R31" s="1054"/>
      <c r="S31" s="1054"/>
      <c r="T31" s="1054"/>
      <c r="U31" s="1055"/>
      <c r="V31" s="1059" t="s">
        <v>841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083">
        <v>2500</v>
      </c>
      <c r="AG31" s="1084"/>
      <c r="AH31" s="1085"/>
      <c r="AI31" s="1039" t="s">
        <v>822</v>
      </c>
      <c r="AJ31" s="1040"/>
      <c r="AK31" s="1041"/>
      <c r="AL31" s="1045" t="s">
        <v>482</v>
      </c>
      <c r="AM31" s="1046"/>
      <c r="AN31" s="1046"/>
      <c r="AO31" s="1046"/>
      <c r="AP31" s="1047"/>
      <c r="AQ31" s="1027" t="s">
        <v>934</v>
      </c>
      <c r="AR31" s="1028"/>
      <c r="AS31" s="1028"/>
      <c r="AT31" s="1028"/>
      <c r="AU31" s="1028"/>
      <c r="AV31" s="1028"/>
      <c r="AW31" s="1028"/>
      <c r="AX31" s="1028"/>
      <c r="AY31" s="1028"/>
      <c r="AZ31" s="1028"/>
      <c r="BA31" s="1028"/>
      <c r="BB31" s="1028"/>
      <c r="BC31" s="1028"/>
      <c r="BD31" s="1028"/>
      <c r="BE31" s="1028"/>
      <c r="BF31" s="1029"/>
      <c r="BG31" s="1011">
        <v>5.6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086"/>
      <c r="AG32" s="1087"/>
      <c r="AH32" s="1088"/>
      <c r="AI32" s="1042"/>
      <c r="AJ32" s="1043"/>
      <c r="AK32" s="1044"/>
      <c r="AL32" s="1048"/>
      <c r="AM32" s="1049"/>
      <c r="AN32" s="1049"/>
      <c r="AO32" s="1049"/>
      <c r="AP32" s="1050"/>
      <c r="AQ32" s="1030"/>
      <c r="AR32" s="1031"/>
      <c r="AS32" s="1031"/>
      <c r="AT32" s="1031"/>
      <c r="AU32" s="1031"/>
      <c r="AV32" s="1031"/>
      <c r="AW32" s="1031"/>
      <c r="AX32" s="1031"/>
      <c r="AY32" s="1031"/>
      <c r="AZ32" s="1031"/>
      <c r="BA32" s="1031"/>
      <c r="BB32" s="1031"/>
      <c r="BC32" s="1031"/>
      <c r="BD32" s="1031"/>
      <c r="BE32" s="1031"/>
      <c r="BF32" s="1032"/>
      <c r="BG32" s="1013"/>
      <c r="BH32" s="1014"/>
    </row>
    <row r="33" spans="1:60" ht="11.65" customHeight="1">
      <c r="A33" s="1021">
        <f t="shared" ref="A33" si="1">H33*AF33</f>
        <v>33699960</v>
      </c>
      <c r="B33" s="1022"/>
      <c r="C33" s="1022"/>
      <c r="D33" s="1022"/>
      <c r="E33" s="1022"/>
      <c r="F33" s="1022"/>
      <c r="G33" s="1023"/>
      <c r="H33" s="1051">
        <f>1.806*O33</f>
        <v>5616.66</v>
      </c>
      <c r="I33" s="1022"/>
      <c r="J33" s="1022"/>
      <c r="K33" s="1022"/>
      <c r="L33" s="1022"/>
      <c r="M33" s="1022"/>
      <c r="N33" s="1023"/>
      <c r="O33" s="1053">
        <v>3110</v>
      </c>
      <c r="P33" s="1054"/>
      <c r="Q33" s="1054"/>
      <c r="R33" s="1054"/>
      <c r="S33" s="1054"/>
      <c r="T33" s="1054"/>
      <c r="U33" s="1055"/>
      <c r="V33" s="1059" t="s">
        <v>845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083">
        <v>6000</v>
      </c>
      <c r="AG33" s="1084"/>
      <c r="AH33" s="1085"/>
      <c r="AI33" s="1039" t="s">
        <v>822</v>
      </c>
      <c r="AJ33" s="1040"/>
      <c r="AK33" s="1041"/>
      <c r="AL33" s="1045" t="s">
        <v>485</v>
      </c>
      <c r="AM33" s="1046"/>
      <c r="AN33" s="1046"/>
      <c r="AO33" s="1046"/>
      <c r="AP33" s="1047"/>
      <c r="AQ33" s="1027" t="s">
        <v>935</v>
      </c>
      <c r="AR33" s="1028"/>
      <c r="AS33" s="1028"/>
      <c r="AT33" s="1028"/>
      <c r="AU33" s="1028"/>
      <c r="AV33" s="1028"/>
      <c r="AW33" s="1028"/>
      <c r="AX33" s="1028"/>
      <c r="AY33" s="1028"/>
      <c r="AZ33" s="1028"/>
      <c r="BA33" s="1028"/>
      <c r="BB33" s="1028"/>
      <c r="BC33" s="1028"/>
      <c r="BD33" s="1028"/>
      <c r="BE33" s="1028"/>
      <c r="BF33" s="1029"/>
      <c r="BG33" s="1011">
        <v>5.7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086"/>
      <c r="AG34" s="1087"/>
      <c r="AH34" s="1088"/>
      <c r="AI34" s="1042"/>
      <c r="AJ34" s="1043"/>
      <c r="AK34" s="1044"/>
      <c r="AL34" s="1048"/>
      <c r="AM34" s="1049"/>
      <c r="AN34" s="1049"/>
      <c r="AO34" s="1049"/>
      <c r="AP34" s="1050"/>
      <c r="AQ34" s="1030"/>
      <c r="AR34" s="1031"/>
      <c r="AS34" s="1031"/>
      <c r="AT34" s="1031"/>
      <c r="AU34" s="1031"/>
      <c r="AV34" s="1031"/>
      <c r="AW34" s="1031"/>
      <c r="AX34" s="1031"/>
      <c r="AY34" s="1031"/>
      <c r="AZ34" s="1031"/>
      <c r="BA34" s="1031"/>
      <c r="BB34" s="1031"/>
      <c r="BC34" s="1031"/>
      <c r="BD34" s="1031"/>
      <c r="BE34" s="1031"/>
      <c r="BF34" s="1032"/>
      <c r="BG34" s="1013"/>
      <c r="BH34" s="1014"/>
    </row>
    <row r="35" spans="1:60" ht="11.65" customHeight="1">
      <c r="A35" s="1021">
        <f t="shared" ref="A35" si="2">H35*AF35</f>
        <v>19114704</v>
      </c>
      <c r="B35" s="1022"/>
      <c r="C35" s="1022"/>
      <c r="D35" s="1022"/>
      <c r="E35" s="1022"/>
      <c r="F35" s="1022"/>
      <c r="G35" s="1023"/>
      <c r="H35" s="1051">
        <f>1.806*O35</f>
        <v>13653.36</v>
      </c>
      <c r="I35" s="1022"/>
      <c r="J35" s="1022"/>
      <c r="K35" s="1022"/>
      <c r="L35" s="1022"/>
      <c r="M35" s="1022"/>
      <c r="N35" s="1023"/>
      <c r="O35" s="1053">
        <v>7560</v>
      </c>
      <c r="P35" s="1054"/>
      <c r="Q35" s="1054"/>
      <c r="R35" s="1054"/>
      <c r="S35" s="1054"/>
      <c r="T35" s="1054"/>
      <c r="U35" s="1055"/>
      <c r="V35" s="1059" t="s">
        <v>844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083">
        <v>1400</v>
      </c>
      <c r="AG35" s="1084"/>
      <c r="AH35" s="1085"/>
      <c r="AI35" s="1039" t="s">
        <v>822</v>
      </c>
      <c r="AJ35" s="1040"/>
      <c r="AK35" s="1041"/>
      <c r="AL35" s="1045" t="s">
        <v>470</v>
      </c>
      <c r="AM35" s="1046"/>
      <c r="AN35" s="1046"/>
      <c r="AO35" s="1046"/>
      <c r="AP35" s="1047"/>
      <c r="AQ35" s="1027" t="s">
        <v>471</v>
      </c>
      <c r="AR35" s="1028"/>
      <c r="AS35" s="1028"/>
      <c r="AT35" s="1028"/>
      <c r="AU35" s="1028"/>
      <c r="AV35" s="1028"/>
      <c r="AW35" s="1028"/>
      <c r="AX35" s="1028"/>
      <c r="AY35" s="1028"/>
      <c r="AZ35" s="1028"/>
      <c r="BA35" s="1028"/>
      <c r="BB35" s="1028"/>
      <c r="BC35" s="1028"/>
      <c r="BD35" s="1028"/>
      <c r="BE35" s="1028"/>
      <c r="BF35" s="1029"/>
      <c r="BG35" s="1011">
        <v>5.8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086"/>
      <c r="AG36" s="1087"/>
      <c r="AH36" s="1088"/>
      <c r="AI36" s="1042"/>
      <c r="AJ36" s="1043"/>
      <c r="AK36" s="1044"/>
      <c r="AL36" s="1048"/>
      <c r="AM36" s="1049"/>
      <c r="AN36" s="1049"/>
      <c r="AO36" s="1049"/>
      <c r="AP36" s="1050"/>
      <c r="AQ36" s="1030"/>
      <c r="AR36" s="1031"/>
      <c r="AS36" s="1031"/>
      <c r="AT36" s="1031"/>
      <c r="AU36" s="1031"/>
      <c r="AV36" s="1031"/>
      <c r="AW36" s="1031"/>
      <c r="AX36" s="1031"/>
      <c r="AY36" s="1031"/>
      <c r="AZ36" s="1031"/>
      <c r="BA36" s="1031"/>
      <c r="BB36" s="1031"/>
      <c r="BC36" s="1031"/>
      <c r="BD36" s="1031"/>
      <c r="BE36" s="1031"/>
      <c r="BF36" s="1032"/>
      <c r="BG36" s="1013"/>
      <c r="BH36" s="1014"/>
    </row>
    <row r="37" spans="1:60" ht="11.65" customHeight="1">
      <c r="A37" s="1021">
        <f t="shared" ref="A37" si="3">H37*AF37</f>
        <v>10240020</v>
      </c>
      <c r="B37" s="1022"/>
      <c r="C37" s="1022"/>
      <c r="D37" s="1022"/>
      <c r="E37" s="1022"/>
      <c r="F37" s="1022"/>
      <c r="G37" s="1023"/>
      <c r="H37" s="1051">
        <f>1.806*O37</f>
        <v>13653.36</v>
      </c>
      <c r="I37" s="1022"/>
      <c r="J37" s="1022"/>
      <c r="K37" s="1022"/>
      <c r="L37" s="1022"/>
      <c r="M37" s="1022"/>
      <c r="N37" s="1023"/>
      <c r="O37" s="1053">
        <v>7560</v>
      </c>
      <c r="P37" s="1054"/>
      <c r="Q37" s="1054"/>
      <c r="R37" s="1054"/>
      <c r="S37" s="1054"/>
      <c r="T37" s="1054"/>
      <c r="U37" s="1055"/>
      <c r="V37" s="1059" t="s">
        <v>844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083">
        <v>750</v>
      </c>
      <c r="AG37" s="1084"/>
      <c r="AH37" s="1085"/>
      <c r="AI37" s="1039" t="s">
        <v>822</v>
      </c>
      <c r="AJ37" s="1040"/>
      <c r="AK37" s="1041"/>
      <c r="AL37" s="1045" t="s">
        <v>490</v>
      </c>
      <c r="AM37" s="1046"/>
      <c r="AN37" s="1046"/>
      <c r="AO37" s="1046"/>
      <c r="AP37" s="1047"/>
      <c r="AQ37" s="1027" t="s">
        <v>491</v>
      </c>
      <c r="AR37" s="1028"/>
      <c r="AS37" s="1028"/>
      <c r="AT37" s="1028"/>
      <c r="AU37" s="1028"/>
      <c r="AV37" s="1028"/>
      <c r="AW37" s="1028"/>
      <c r="AX37" s="1028"/>
      <c r="AY37" s="1028"/>
      <c r="AZ37" s="1028"/>
      <c r="BA37" s="1028"/>
      <c r="BB37" s="1028"/>
      <c r="BC37" s="1028"/>
      <c r="BD37" s="1028"/>
      <c r="BE37" s="1028"/>
      <c r="BF37" s="1029"/>
      <c r="BG37" s="1011">
        <v>5.9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086"/>
      <c r="AG38" s="1087"/>
      <c r="AH38" s="1088"/>
      <c r="AI38" s="1042"/>
      <c r="AJ38" s="1043"/>
      <c r="AK38" s="1044"/>
      <c r="AL38" s="1048"/>
      <c r="AM38" s="1049"/>
      <c r="AN38" s="1049"/>
      <c r="AO38" s="1049"/>
      <c r="AP38" s="1050"/>
      <c r="AQ38" s="1030"/>
      <c r="AR38" s="1031"/>
      <c r="AS38" s="1031"/>
      <c r="AT38" s="1031"/>
      <c r="AU38" s="1031"/>
      <c r="AV38" s="1031"/>
      <c r="AW38" s="1031"/>
      <c r="AX38" s="1031"/>
      <c r="AY38" s="1031"/>
      <c r="AZ38" s="1031"/>
      <c r="BA38" s="1031"/>
      <c r="BB38" s="1031"/>
      <c r="BC38" s="1031"/>
      <c r="BD38" s="1031"/>
      <c r="BE38" s="1031"/>
      <c r="BF38" s="1032"/>
      <c r="BG38" s="1013"/>
      <c r="BH38" s="1014"/>
    </row>
    <row r="39" spans="1:60" ht="11.65" customHeight="1">
      <c r="A39" s="1021">
        <f t="shared" ref="A39" si="4">H39*AF39</f>
        <v>17265360</v>
      </c>
      <c r="B39" s="1022"/>
      <c r="C39" s="1022"/>
      <c r="D39" s="1022"/>
      <c r="E39" s="1022"/>
      <c r="F39" s="1022"/>
      <c r="G39" s="1023"/>
      <c r="H39" s="1051">
        <f>1.806*O39</f>
        <v>17265.36</v>
      </c>
      <c r="I39" s="1022"/>
      <c r="J39" s="1022"/>
      <c r="K39" s="1022"/>
      <c r="L39" s="1022"/>
      <c r="M39" s="1022"/>
      <c r="N39" s="1023"/>
      <c r="O39" s="1053">
        <v>9560</v>
      </c>
      <c r="P39" s="1054"/>
      <c r="Q39" s="1054"/>
      <c r="R39" s="1054"/>
      <c r="S39" s="1054"/>
      <c r="T39" s="1054"/>
      <c r="U39" s="1055"/>
      <c r="V39" s="1059" t="s">
        <v>843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083">
        <v>1000</v>
      </c>
      <c r="AG39" s="1084"/>
      <c r="AH39" s="1085"/>
      <c r="AI39" s="1039" t="s">
        <v>822</v>
      </c>
      <c r="AJ39" s="1040"/>
      <c r="AK39" s="1041"/>
      <c r="AL39" s="1045" t="s">
        <v>793</v>
      </c>
      <c r="AM39" s="1046"/>
      <c r="AN39" s="1046"/>
      <c r="AO39" s="1046"/>
      <c r="AP39" s="1047"/>
      <c r="AQ39" s="1027" t="s">
        <v>1118</v>
      </c>
      <c r="AR39" s="1028"/>
      <c r="AS39" s="1028"/>
      <c r="AT39" s="1028"/>
      <c r="AU39" s="1028"/>
      <c r="AV39" s="1028"/>
      <c r="AW39" s="1028"/>
      <c r="AX39" s="1028"/>
      <c r="AY39" s="1028"/>
      <c r="AZ39" s="1028"/>
      <c r="BA39" s="1028"/>
      <c r="BB39" s="1028"/>
      <c r="BC39" s="1028"/>
      <c r="BD39" s="1028"/>
      <c r="BE39" s="1028"/>
      <c r="BF39" s="1029"/>
      <c r="BG39" s="1174">
        <v>5.1100000000000003</v>
      </c>
      <c r="BH39" s="1175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086"/>
      <c r="AG40" s="1087"/>
      <c r="AH40" s="1088"/>
      <c r="AI40" s="1042"/>
      <c r="AJ40" s="1043"/>
      <c r="AK40" s="1044"/>
      <c r="AL40" s="1048"/>
      <c r="AM40" s="1049"/>
      <c r="AN40" s="1049"/>
      <c r="AO40" s="1049"/>
      <c r="AP40" s="1050"/>
      <c r="AQ40" s="1030"/>
      <c r="AR40" s="1031"/>
      <c r="AS40" s="1031"/>
      <c r="AT40" s="1031"/>
      <c r="AU40" s="1031"/>
      <c r="AV40" s="1031"/>
      <c r="AW40" s="1031"/>
      <c r="AX40" s="1031"/>
      <c r="AY40" s="1031"/>
      <c r="AZ40" s="1031"/>
      <c r="BA40" s="1031"/>
      <c r="BB40" s="1031"/>
      <c r="BC40" s="1031"/>
      <c r="BD40" s="1031"/>
      <c r="BE40" s="1031"/>
      <c r="BF40" s="1032"/>
      <c r="BG40" s="1176"/>
      <c r="BH40" s="1177"/>
    </row>
    <row r="41" spans="1:60" ht="11.65" customHeight="1">
      <c r="A41" s="1021">
        <f t="shared" ref="A41" si="5">H41*AF41</f>
        <v>17265360</v>
      </c>
      <c r="B41" s="1022"/>
      <c r="C41" s="1022"/>
      <c r="D41" s="1022"/>
      <c r="E41" s="1022"/>
      <c r="F41" s="1022"/>
      <c r="G41" s="1023"/>
      <c r="H41" s="1051">
        <f>1.806*O41</f>
        <v>17265.36</v>
      </c>
      <c r="I41" s="1022"/>
      <c r="J41" s="1022"/>
      <c r="K41" s="1022"/>
      <c r="L41" s="1022"/>
      <c r="M41" s="1022"/>
      <c r="N41" s="1023"/>
      <c r="O41" s="1053">
        <v>9560</v>
      </c>
      <c r="P41" s="1054"/>
      <c r="Q41" s="1054"/>
      <c r="R41" s="1054"/>
      <c r="S41" s="1054"/>
      <c r="T41" s="1054"/>
      <c r="U41" s="1055"/>
      <c r="V41" s="1059" t="s">
        <v>843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083">
        <v>1000</v>
      </c>
      <c r="AG41" s="1084"/>
      <c r="AH41" s="1085"/>
      <c r="AI41" s="1039" t="s">
        <v>822</v>
      </c>
      <c r="AJ41" s="1040"/>
      <c r="AK41" s="1041"/>
      <c r="AL41" s="1045" t="s">
        <v>1175</v>
      </c>
      <c r="AM41" s="1046"/>
      <c r="AN41" s="1046"/>
      <c r="AO41" s="1046"/>
      <c r="AP41" s="1047"/>
      <c r="AQ41" s="1027" t="s">
        <v>1182</v>
      </c>
      <c r="AR41" s="1028"/>
      <c r="AS41" s="1028"/>
      <c r="AT41" s="1028"/>
      <c r="AU41" s="1028"/>
      <c r="AV41" s="1028"/>
      <c r="AW41" s="1028"/>
      <c r="AX41" s="1028"/>
      <c r="AY41" s="1028"/>
      <c r="AZ41" s="1028"/>
      <c r="BA41" s="1028"/>
      <c r="BB41" s="1028"/>
      <c r="BC41" s="1028"/>
      <c r="BD41" s="1028"/>
      <c r="BE41" s="1028"/>
      <c r="BF41" s="1029"/>
      <c r="BG41" s="1174">
        <v>5.12</v>
      </c>
      <c r="BH41" s="1175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086"/>
      <c r="AG42" s="1087"/>
      <c r="AH42" s="1088"/>
      <c r="AI42" s="1042"/>
      <c r="AJ42" s="1043"/>
      <c r="AK42" s="1044"/>
      <c r="AL42" s="1048"/>
      <c r="AM42" s="1049"/>
      <c r="AN42" s="1049"/>
      <c r="AO42" s="1049"/>
      <c r="AP42" s="1050"/>
      <c r="AQ42" s="1030"/>
      <c r="AR42" s="1031"/>
      <c r="AS42" s="1031"/>
      <c r="AT42" s="1031"/>
      <c r="AU42" s="1031"/>
      <c r="AV42" s="1031"/>
      <c r="AW42" s="1031"/>
      <c r="AX42" s="1031"/>
      <c r="AY42" s="1031"/>
      <c r="AZ42" s="1031"/>
      <c r="BA42" s="1031"/>
      <c r="BB42" s="1031"/>
      <c r="BC42" s="1031"/>
      <c r="BD42" s="1031"/>
      <c r="BE42" s="1031"/>
      <c r="BF42" s="1032"/>
      <c r="BG42" s="1176"/>
      <c r="BH42" s="1177"/>
    </row>
    <row r="43" spans="1:60" ht="11.65" customHeight="1">
      <c r="A43" s="1159"/>
      <c r="B43" s="1160"/>
      <c r="C43" s="1160"/>
      <c r="D43" s="1160"/>
      <c r="E43" s="1160"/>
      <c r="F43" s="1160"/>
      <c r="G43" s="1160"/>
      <c r="H43" s="1160"/>
      <c r="I43" s="1160"/>
      <c r="J43" s="1160"/>
      <c r="K43" s="1160"/>
      <c r="L43" s="1160"/>
      <c r="M43" s="1160"/>
      <c r="N43" s="116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159"/>
      <c r="B44" s="1160"/>
      <c r="C44" s="1160"/>
      <c r="D44" s="1160"/>
      <c r="E44" s="1160"/>
      <c r="F44" s="1160"/>
      <c r="G44" s="1160"/>
      <c r="H44" s="1160"/>
      <c r="I44" s="1160"/>
      <c r="J44" s="1160"/>
      <c r="K44" s="1160"/>
      <c r="L44" s="1160"/>
      <c r="M44" s="1160"/>
      <c r="N44" s="116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159"/>
      <c r="B45" s="1160"/>
      <c r="C45" s="1160"/>
      <c r="D45" s="1160"/>
      <c r="E45" s="1160"/>
      <c r="F45" s="1160"/>
      <c r="G45" s="1160"/>
      <c r="H45" s="1160"/>
      <c r="I45" s="1160"/>
      <c r="J45" s="1160"/>
      <c r="K45" s="1160"/>
      <c r="L45" s="1160"/>
      <c r="M45" s="1160"/>
      <c r="N45" s="116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159"/>
      <c r="B46" s="1160"/>
      <c r="C46" s="1160"/>
      <c r="D46" s="1160"/>
      <c r="E46" s="1160"/>
      <c r="F46" s="1160"/>
      <c r="G46" s="1160"/>
      <c r="H46" s="1160"/>
      <c r="I46" s="1160"/>
      <c r="J46" s="1160"/>
      <c r="K46" s="1160"/>
      <c r="L46" s="1160"/>
      <c r="M46" s="1160"/>
      <c r="N46" s="116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159"/>
      <c r="B47" s="1160"/>
      <c r="C47" s="1160"/>
      <c r="D47" s="1160"/>
      <c r="E47" s="1160"/>
      <c r="F47" s="1160"/>
      <c r="G47" s="1160"/>
      <c r="H47" s="1160"/>
      <c r="I47" s="1160"/>
      <c r="J47" s="1160"/>
      <c r="K47" s="1160"/>
      <c r="L47" s="1160"/>
      <c r="M47" s="1160"/>
      <c r="N47" s="116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159"/>
      <c r="B48" s="1160"/>
      <c r="C48" s="1160"/>
      <c r="D48" s="1160"/>
      <c r="E48" s="1160"/>
      <c r="F48" s="1160"/>
      <c r="G48" s="1160"/>
      <c r="H48" s="1160"/>
      <c r="I48" s="1160"/>
      <c r="J48" s="1160"/>
      <c r="K48" s="1160"/>
      <c r="L48" s="1160"/>
      <c r="M48" s="1160"/>
      <c r="N48" s="116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159"/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  <c r="L49" s="1160"/>
      <c r="M49" s="1160"/>
      <c r="N49" s="116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159"/>
      <c r="B50" s="1160"/>
      <c r="C50" s="1160"/>
      <c r="D50" s="1160"/>
      <c r="E50" s="1160"/>
      <c r="F50" s="1160"/>
      <c r="G50" s="1160"/>
      <c r="H50" s="1160"/>
      <c r="I50" s="1160"/>
      <c r="J50" s="1160"/>
      <c r="K50" s="1160"/>
      <c r="L50" s="1160"/>
      <c r="M50" s="1160"/>
      <c r="N50" s="116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F41:AH42"/>
    <mergeCell ref="AI41:AK42"/>
    <mergeCell ref="AL41:AP42"/>
    <mergeCell ref="AQ41:BF42"/>
    <mergeCell ref="BG41:BH42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  <mergeCell ref="A10:M11"/>
    <mergeCell ref="BG19:BH20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BG21:BH22"/>
    <mergeCell ref="AQ33:BF34"/>
    <mergeCell ref="BG33:BH34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F27:AH28"/>
    <mergeCell ref="AI27:AK28"/>
    <mergeCell ref="AL27:AP28"/>
    <mergeCell ref="AQ27:BF28"/>
    <mergeCell ref="BG27:BH28"/>
    <mergeCell ref="V31:AE32"/>
    <mergeCell ref="AF31:AH32"/>
    <mergeCell ref="AI31:AK32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H31:N32"/>
    <mergeCell ref="O31:U32"/>
    <mergeCell ref="A27:G28"/>
    <mergeCell ref="H27:N28"/>
    <mergeCell ref="O27:U28"/>
    <mergeCell ref="V27:AE28"/>
    <mergeCell ref="AL39:AP40"/>
    <mergeCell ref="AQ39:BF40"/>
    <mergeCell ref="BG39:BH40"/>
    <mergeCell ref="O49:U50"/>
    <mergeCell ref="V49:AE50"/>
    <mergeCell ref="AF49:AH50"/>
    <mergeCell ref="AI49:AK50"/>
    <mergeCell ref="AL49:AP50"/>
    <mergeCell ref="O39:U40"/>
    <mergeCell ref="V39:AE40"/>
    <mergeCell ref="AF39:AH40"/>
    <mergeCell ref="AI39:AK40"/>
    <mergeCell ref="AL47:AP48"/>
    <mergeCell ref="AQ47:BF48"/>
    <mergeCell ref="BG47:BH48"/>
    <mergeCell ref="O43:U44"/>
    <mergeCell ref="BG45:BH46"/>
    <mergeCell ref="O45:U46"/>
    <mergeCell ref="V45:AE46"/>
    <mergeCell ref="AF45:AH46"/>
    <mergeCell ref="AI45:AK46"/>
    <mergeCell ref="AL45:AP46"/>
    <mergeCell ref="O41:U42"/>
    <mergeCell ref="V41:AE42"/>
    <mergeCell ref="A41:G42"/>
    <mergeCell ref="H41:N42"/>
    <mergeCell ref="AL35:AP36"/>
    <mergeCell ref="AQ35:BF36"/>
    <mergeCell ref="BG35:BH36"/>
    <mergeCell ref="AQ37:BF38"/>
    <mergeCell ref="BG37:BH38"/>
    <mergeCell ref="O47:U48"/>
    <mergeCell ref="V47:AE48"/>
    <mergeCell ref="A39:G40"/>
    <mergeCell ref="H39:N40"/>
    <mergeCell ref="A37:G38"/>
    <mergeCell ref="H37:N38"/>
    <mergeCell ref="O37:U38"/>
    <mergeCell ref="V37:AE38"/>
    <mergeCell ref="AF37:AH38"/>
    <mergeCell ref="AI37:AK38"/>
    <mergeCell ref="AL37:AP38"/>
    <mergeCell ref="A35:G36"/>
    <mergeCell ref="H35:N36"/>
    <mergeCell ref="O35:U36"/>
    <mergeCell ref="V35:AE36"/>
    <mergeCell ref="AF35:AH36"/>
    <mergeCell ref="AI35:AK36"/>
    <mergeCell ref="AQ45:BF46"/>
    <mergeCell ref="V43:AE44"/>
    <mergeCell ref="AF43:AH44"/>
    <mergeCell ref="AI43:AK44"/>
    <mergeCell ref="AL43:AP44"/>
    <mergeCell ref="AQ43:BF44"/>
    <mergeCell ref="BG43:BH44"/>
    <mergeCell ref="A49:G50"/>
    <mergeCell ref="H49:N50"/>
    <mergeCell ref="A47:G48"/>
    <mergeCell ref="H47:N48"/>
    <mergeCell ref="A43:G44"/>
    <mergeCell ref="H43:N44"/>
    <mergeCell ref="A45:G46"/>
    <mergeCell ref="H45:N46"/>
    <mergeCell ref="AF47:AH48"/>
    <mergeCell ref="AI47:AK48"/>
    <mergeCell ref="AQ49:BF50"/>
    <mergeCell ref="BG49:BH50"/>
  </mergeCells>
  <dataValidations disablePrompts="1" count="1">
    <dataValidation type="list" allowBlank="1" showInputMessage="1" showErrorMessage="1" sqref="WDJ982726:WDK982729 BE65225:BF65228 LA65222:LB65225 UW65222:UX65225 AES65222:AET65225 AOO65222:AOP65225 AYK65222:AYL65225 BIG65222:BIH65225 BSC65222:BSD65225 CBY65222:CBZ65225 CLU65222:CLV65225 CVQ65222:CVR65225 DFM65222:DFN65225 DPI65222:DPJ65225 DZE65222:DZF65225 EJA65222:EJB65225 ESW65222:ESX65225 FCS65222:FCT65225 FMO65222:FMP65225 FWK65222:FWL65225 GGG65222:GGH65225 GQC65222:GQD65225 GZY65222:GZZ65225 HJU65222:HJV65225 HTQ65222:HTR65225 IDM65222:IDN65225 INI65222:INJ65225 IXE65222:IXF65225 JHA65222:JHB65225 JQW65222:JQX65225 KAS65222:KAT65225 KKO65222:KKP65225 KUK65222:KUL65225 LEG65222:LEH65225 LOC65222:LOD65225 LXY65222:LXZ65225 MHU65222:MHV65225 MRQ65222:MRR65225 NBM65222:NBN65225 NLI65222:NLJ65225 NVE65222:NVF65225 OFA65222:OFB65225 OOW65222:OOX65225 OYS65222:OYT65225 PIO65222:PIP65225 PSK65222:PSL65225 QCG65222:QCH65225 QMC65222:QMD65225 QVY65222:QVZ65225 RFU65222:RFV65225 RPQ65222:RPR65225 RZM65222:RZN65225 SJI65222:SJJ65225 STE65222:STF65225 TDA65222:TDB65225 TMW65222:TMX65225 TWS65222:TWT65225 UGO65222:UGP65225 UQK65222:UQL65225 VAG65222:VAH65225 VKC65222:VKD65225 VTY65222:VTZ65225 WDU65222:WDV65225 WNQ65222:WNR65225 WXM65222:WXN65225 BE130761:BF130764 LA130758:LB130761 UW130758:UX130761 AES130758:AET130761 AOO130758:AOP130761 AYK130758:AYL130761 BIG130758:BIH130761 BSC130758:BSD130761 CBY130758:CBZ130761 CLU130758:CLV130761 CVQ130758:CVR130761 DFM130758:DFN130761 DPI130758:DPJ130761 DZE130758:DZF130761 EJA130758:EJB130761 ESW130758:ESX130761 FCS130758:FCT130761 FMO130758:FMP130761 FWK130758:FWL130761 GGG130758:GGH130761 GQC130758:GQD130761 GZY130758:GZZ130761 HJU130758:HJV130761 HTQ130758:HTR130761 IDM130758:IDN130761 INI130758:INJ130761 IXE130758:IXF130761 JHA130758:JHB130761 JQW130758:JQX130761 KAS130758:KAT130761 KKO130758:KKP130761 KUK130758:KUL130761 LEG130758:LEH130761 LOC130758:LOD130761 LXY130758:LXZ130761 MHU130758:MHV130761 MRQ130758:MRR130761 NBM130758:NBN130761 NLI130758:NLJ130761 NVE130758:NVF130761 OFA130758:OFB130761 OOW130758:OOX130761 OYS130758:OYT130761 PIO130758:PIP130761 PSK130758:PSL130761 QCG130758:QCH130761 QMC130758:QMD130761 QVY130758:QVZ130761 RFU130758:RFV130761 RPQ130758:RPR130761 RZM130758:RZN130761 SJI130758:SJJ130761 STE130758:STF130761 TDA130758:TDB130761 TMW130758:TMX130761 TWS130758:TWT130761 UGO130758:UGP130761 UQK130758:UQL130761 VAG130758:VAH130761 VKC130758:VKD130761 VTY130758:VTZ130761 WDU130758:WDV130761 WNQ130758:WNR130761 WXM130758:WXN130761 BE196297:BF196300 LA196294:LB196297 UW196294:UX196297 AES196294:AET196297 AOO196294:AOP196297 AYK196294:AYL196297 BIG196294:BIH196297 BSC196294:BSD196297 CBY196294:CBZ196297 CLU196294:CLV196297 CVQ196294:CVR196297 DFM196294:DFN196297 DPI196294:DPJ196297 DZE196294:DZF196297 EJA196294:EJB196297 ESW196294:ESX196297 FCS196294:FCT196297 FMO196294:FMP196297 FWK196294:FWL196297 GGG196294:GGH196297 GQC196294:GQD196297 GZY196294:GZZ196297 HJU196294:HJV196297 HTQ196294:HTR196297 IDM196294:IDN196297 INI196294:INJ196297 IXE196294:IXF196297 JHA196294:JHB196297 JQW196294:JQX196297 KAS196294:KAT196297 KKO196294:KKP196297 KUK196294:KUL196297 LEG196294:LEH196297 LOC196294:LOD196297 LXY196294:LXZ196297 MHU196294:MHV196297 MRQ196294:MRR196297 NBM196294:NBN196297 NLI196294:NLJ196297 NVE196294:NVF196297 OFA196294:OFB196297 OOW196294:OOX196297 OYS196294:OYT196297 PIO196294:PIP196297 PSK196294:PSL196297 QCG196294:QCH196297 QMC196294:QMD196297 QVY196294:QVZ196297 RFU196294:RFV196297 RPQ196294:RPR196297 RZM196294:RZN196297 SJI196294:SJJ196297 STE196294:STF196297 TDA196294:TDB196297 TMW196294:TMX196297 TWS196294:TWT196297 UGO196294:UGP196297 UQK196294:UQL196297 VAG196294:VAH196297 VKC196294:VKD196297 VTY196294:VTZ196297 WDU196294:WDV196297 WNQ196294:WNR196297 WXM196294:WXN196297 BE261833:BF261836 LA261830:LB261833 UW261830:UX261833 AES261830:AET261833 AOO261830:AOP261833 AYK261830:AYL261833 BIG261830:BIH261833 BSC261830:BSD261833 CBY261830:CBZ261833 CLU261830:CLV261833 CVQ261830:CVR261833 DFM261830:DFN261833 DPI261830:DPJ261833 DZE261830:DZF261833 EJA261830:EJB261833 ESW261830:ESX261833 FCS261830:FCT261833 FMO261830:FMP261833 FWK261830:FWL261833 GGG261830:GGH261833 GQC261830:GQD261833 GZY261830:GZZ261833 HJU261830:HJV261833 HTQ261830:HTR261833 IDM261830:IDN261833 INI261830:INJ261833 IXE261830:IXF261833 JHA261830:JHB261833 JQW261830:JQX261833 KAS261830:KAT261833 KKO261830:KKP261833 KUK261830:KUL261833 LEG261830:LEH261833 LOC261830:LOD261833 LXY261830:LXZ261833 MHU261830:MHV261833 MRQ261830:MRR261833 NBM261830:NBN261833 NLI261830:NLJ261833 NVE261830:NVF261833 OFA261830:OFB261833 OOW261830:OOX261833 OYS261830:OYT261833 PIO261830:PIP261833 PSK261830:PSL261833 QCG261830:QCH261833 QMC261830:QMD261833 QVY261830:QVZ261833 RFU261830:RFV261833 RPQ261830:RPR261833 RZM261830:RZN261833 SJI261830:SJJ261833 STE261830:STF261833 TDA261830:TDB261833 TMW261830:TMX261833 TWS261830:TWT261833 UGO261830:UGP261833 UQK261830:UQL261833 VAG261830:VAH261833 VKC261830:VKD261833 VTY261830:VTZ261833 WDU261830:WDV261833 WNQ261830:WNR261833 WXM261830:WXN261833 BE327369:BF327372 LA327366:LB327369 UW327366:UX327369 AES327366:AET327369 AOO327366:AOP327369 AYK327366:AYL327369 BIG327366:BIH327369 BSC327366:BSD327369 CBY327366:CBZ327369 CLU327366:CLV327369 CVQ327366:CVR327369 DFM327366:DFN327369 DPI327366:DPJ327369 DZE327366:DZF327369 EJA327366:EJB327369 ESW327366:ESX327369 FCS327366:FCT327369 FMO327366:FMP327369 FWK327366:FWL327369 GGG327366:GGH327369 GQC327366:GQD327369 GZY327366:GZZ327369 HJU327366:HJV327369 HTQ327366:HTR327369 IDM327366:IDN327369 INI327366:INJ327369 IXE327366:IXF327369 JHA327366:JHB327369 JQW327366:JQX327369 KAS327366:KAT327369 KKO327366:KKP327369 KUK327366:KUL327369 LEG327366:LEH327369 LOC327366:LOD327369 LXY327366:LXZ327369 MHU327366:MHV327369 MRQ327366:MRR327369 NBM327366:NBN327369 NLI327366:NLJ327369 NVE327366:NVF327369 OFA327366:OFB327369 OOW327366:OOX327369 OYS327366:OYT327369 PIO327366:PIP327369 PSK327366:PSL327369 QCG327366:QCH327369 QMC327366:QMD327369 QVY327366:QVZ327369 RFU327366:RFV327369 RPQ327366:RPR327369 RZM327366:RZN327369 SJI327366:SJJ327369 STE327366:STF327369 TDA327366:TDB327369 TMW327366:TMX327369 TWS327366:TWT327369 UGO327366:UGP327369 UQK327366:UQL327369 VAG327366:VAH327369 VKC327366:VKD327369 VTY327366:VTZ327369 WDU327366:WDV327369 WNQ327366:WNR327369 WXM327366:WXN327369 BE392905:BF392908 LA392902:LB392905 UW392902:UX392905 AES392902:AET392905 AOO392902:AOP392905 AYK392902:AYL392905 BIG392902:BIH392905 BSC392902:BSD392905 CBY392902:CBZ392905 CLU392902:CLV392905 CVQ392902:CVR392905 DFM392902:DFN392905 DPI392902:DPJ392905 DZE392902:DZF392905 EJA392902:EJB392905 ESW392902:ESX392905 FCS392902:FCT392905 FMO392902:FMP392905 FWK392902:FWL392905 GGG392902:GGH392905 GQC392902:GQD392905 GZY392902:GZZ392905 HJU392902:HJV392905 HTQ392902:HTR392905 IDM392902:IDN392905 INI392902:INJ392905 IXE392902:IXF392905 JHA392902:JHB392905 JQW392902:JQX392905 KAS392902:KAT392905 KKO392902:KKP392905 KUK392902:KUL392905 LEG392902:LEH392905 LOC392902:LOD392905 LXY392902:LXZ392905 MHU392902:MHV392905 MRQ392902:MRR392905 NBM392902:NBN392905 NLI392902:NLJ392905 NVE392902:NVF392905 OFA392902:OFB392905 OOW392902:OOX392905 OYS392902:OYT392905 PIO392902:PIP392905 PSK392902:PSL392905 QCG392902:QCH392905 QMC392902:QMD392905 QVY392902:QVZ392905 RFU392902:RFV392905 RPQ392902:RPR392905 RZM392902:RZN392905 SJI392902:SJJ392905 STE392902:STF392905 TDA392902:TDB392905 TMW392902:TMX392905 TWS392902:TWT392905 UGO392902:UGP392905 UQK392902:UQL392905 VAG392902:VAH392905 VKC392902:VKD392905 VTY392902:VTZ392905 WDU392902:WDV392905 WNQ392902:WNR392905 WXM392902:WXN392905 BE458441:BF458444 LA458438:LB458441 UW458438:UX458441 AES458438:AET458441 AOO458438:AOP458441 AYK458438:AYL458441 BIG458438:BIH458441 BSC458438:BSD458441 CBY458438:CBZ458441 CLU458438:CLV458441 CVQ458438:CVR458441 DFM458438:DFN458441 DPI458438:DPJ458441 DZE458438:DZF458441 EJA458438:EJB458441 ESW458438:ESX458441 FCS458438:FCT458441 FMO458438:FMP458441 FWK458438:FWL458441 GGG458438:GGH458441 GQC458438:GQD458441 GZY458438:GZZ458441 HJU458438:HJV458441 HTQ458438:HTR458441 IDM458438:IDN458441 INI458438:INJ458441 IXE458438:IXF458441 JHA458438:JHB458441 JQW458438:JQX458441 KAS458438:KAT458441 KKO458438:KKP458441 KUK458438:KUL458441 LEG458438:LEH458441 LOC458438:LOD458441 LXY458438:LXZ458441 MHU458438:MHV458441 MRQ458438:MRR458441 NBM458438:NBN458441 NLI458438:NLJ458441 NVE458438:NVF458441 OFA458438:OFB458441 OOW458438:OOX458441 OYS458438:OYT458441 PIO458438:PIP458441 PSK458438:PSL458441 QCG458438:QCH458441 QMC458438:QMD458441 QVY458438:QVZ458441 RFU458438:RFV458441 RPQ458438:RPR458441 RZM458438:RZN458441 SJI458438:SJJ458441 STE458438:STF458441 TDA458438:TDB458441 TMW458438:TMX458441 TWS458438:TWT458441 UGO458438:UGP458441 UQK458438:UQL458441 VAG458438:VAH458441 VKC458438:VKD458441 VTY458438:VTZ458441 WDU458438:WDV458441 WNQ458438:WNR458441 WXM458438:WXN458441 BE523977:BF523980 LA523974:LB523977 UW523974:UX523977 AES523974:AET523977 AOO523974:AOP523977 AYK523974:AYL523977 BIG523974:BIH523977 BSC523974:BSD523977 CBY523974:CBZ523977 CLU523974:CLV523977 CVQ523974:CVR523977 DFM523974:DFN523977 DPI523974:DPJ523977 DZE523974:DZF523977 EJA523974:EJB523977 ESW523974:ESX523977 FCS523974:FCT523977 FMO523974:FMP523977 FWK523974:FWL523977 GGG523974:GGH523977 GQC523974:GQD523977 GZY523974:GZZ523977 HJU523974:HJV523977 HTQ523974:HTR523977 IDM523974:IDN523977 INI523974:INJ523977 IXE523974:IXF523977 JHA523974:JHB523977 JQW523974:JQX523977 KAS523974:KAT523977 KKO523974:KKP523977 KUK523974:KUL523977 LEG523974:LEH523977 LOC523974:LOD523977 LXY523974:LXZ523977 MHU523974:MHV523977 MRQ523974:MRR523977 NBM523974:NBN523977 NLI523974:NLJ523977 NVE523974:NVF523977 OFA523974:OFB523977 OOW523974:OOX523977 OYS523974:OYT523977 PIO523974:PIP523977 PSK523974:PSL523977 QCG523974:QCH523977 QMC523974:QMD523977 QVY523974:QVZ523977 RFU523974:RFV523977 RPQ523974:RPR523977 RZM523974:RZN523977 SJI523974:SJJ523977 STE523974:STF523977 TDA523974:TDB523977 TMW523974:TMX523977 TWS523974:TWT523977 UGO523974:UGP523977 UQK523974:UQL523977 VAG523974:VAH523977 VKC523974:VKD523977 VTY523974:VTZ523977 WDU523974:WDV523977 WNQ523974:WNR523977 WXM523974:WXN523977 BE589513:BF589516 LA589510:LB589513 UW589510:UX589513 AES589510:AET589513 AOO589510:AOP589513 AYK589510:AYL589513 BIG589510:BIH589513 BSC589510:BSD589513 CBY589510:CBZ589513 CLU589510:CLV589513 CVQ589510:CVR589513 DFM589510:DFN589513 DPI589510:DPJ589513 DZE589510:DZF589513 EJA589510:EJB589513 ESW589510:ESX589513 FCS589510:FCT589513 FMO589510:FMP589513 FWK589510:FWL589513 GGG589510:GGH589513 GQC589510:GQD589513 GZY589510:GZZ589513 HJU589510:HJV589513 HTQ589510:HTR589513 IDM589510:IDN589513 INI589510:INJ589513 IXE589510:IXF589513 JHA589510:JHB589513 JQW589510:JQX589513 KAS589510:KAT589513 KKO589510:KKP589513 KUK589510:KUL589513 LEG589510:LEH589513 LOC589510:LOD589513 LXY589510:LXZ589513 MHU589510:MHV589513 MRQ589510:MRR589513 NBM589510:NBN589513 NLI589510:NLJ589513 NVE589510:NVF589513 OFA589510:OFB589513 OOW589510:OOX589513 OYS589510:OYT589513 PIO589510:PIP589513 PSK589510:PSL589513 QCG589510:QCH589513 QMC589510:QMD589513 QVY589510:QVZ589513 RFU589510:RFV589513 RPQ589510:RPR589513 RZM589510:RZN589513 SJI589510:SJJ589513 STE589510:STF589513 TDA589510:TDB589513 TMW589510:TMX589513 TWS589510:TWT589513 UGO589510:UGP589513 UQK589510:UQL589513 VAG589510:VAH589513 VKC589510:VKD589513 VTY589510:VTZ589513 WDU589510:WDV589513 WNQ589510:WNR589513 WXM589510:WXN589513 BE655049:BF655052 LA655046:LB655049 UW655046:UX655049 AES655046:AET655049 AOO655046:AOP655049 AYK655046:AYL655049 BIG655046:BIH655049 BSC655046:BSD655049 CBY655046:CBZ655049 CLU655046:CLV655049 CVQ655046:CVR655049 DFM655046:DFN655049 DPI655046:DPJ655049 DZE655046:DZF655049 EJA655046:EJB655049 ESW655046:ESX655049 FCS655046:FCT655049 FMO655046:FMP655049 FWK655046:FWL655049 GGG655046:GGH655049 GQC655046:GQD655049 GZY655046:GZZ655049 HJU655046:HJV655049 HTQ655046:HTR655049 IDM655046:IDN655049 INI655046:INJ655049 IXE655046:IXF655049 JHA655046:JHB655049 JQW655046:JQX655049 KAS655046:KAT655049 KKO655046:KKP655049 KUK655046:KUL655049 LEG655046:LEH655049 LOC655046:LOD655049 LXY655046:LXZ655049 MHU655046:MHV655049 MRQ655046:MRR655049 NBM655046:NBN655049 NLI655046:NLJ655049 NVE655046:NVF655049 OFA655046:OFB655049 OOW655046:OOX655049 OYS655046:OYT655049 PIO655046:PIP655049 PSK655046:PSL655049 QCG655046:QCH655049 QMC655046:QMD655049 QVY655046:QVZ655049 RFU655046:RFV655049 RPQ655046:RPR655049 RZM655046:RZN655049 SJI655046:SJJ655049 STE655046:STF655049 TDA655046:TDB655049 TMW655046:TMX655049 TWS655046:TWT655049 UGO655046:UGP655049 UQK655046:UQL655049 VAG655046:VAH655049 VKC655046:VKD655049 VTY655046:VTZ655049 WDU655046:WDV655049 WNQ655046:WNR655049 WXM655046:WXN655049 BE720585:BF720588 LA720582:LB720585 UW720582:UX720585 AES720582:AET720585 AOO720582:AOP720585 AYK720582:AYL720585 BIG720582:BIH720585 BSC720582:BSD720585 CBY720582:CBZ720585 CLU720582:CLV720585 CVQ720582:CVR720585 DFM720582:DFN720585 DPI720582:DPJ720585 DZE720582:DZF720585 EJA720582:EJB720585 ESW720582:ESX720585 FCS720582:FCT720585 FMO720582:FMP720585 FWK720582:FWL720585 GGG720582:GGH720585 GQC720582:GQD720585 GZY720582:GZZ720585 HJU720582:HJV720585 HTQ720582:HTR720585 IDM720582:IDN720585 INI720582:INJ720585 IXE720582:IXF720585 JHA720582:JHB720585 JQW720582:JQX720585 KAS720582:KAT720585 KKO720582:KKP720585 KUK720582:KUL720585 LEG720582:LEH720585 LOC720582:LOD720585 LXY720582:LXZ720585 MHU720582:MHV720585 MRQ720582:MRR720585 NBM720582:NBN720585 NLI720582:NLJ720585 NVE720582:NVF720585 OFA720582:OFB720585 OOW720582:OOX720585 OYS720582:OYT720585 PIO720582:PIP720585 PSK720582:PSL720585 QCG720582:QCH720585 QMC720582:QMD720585 QVY720582:QVZ720585 RFU720582:RFV720585 RPQ720582:RPR720585 RZM720582:RZN720585 SJI720582:SJJ720585 STE720582:STF720585 TDA720582:TDB720585 TMW720582:TMX720585 TWS720582:TWT720585 UGO720582:UGP720585 UQK720582:UQL720585 VAG720582:VAH720585 VKC720582:VKD720585 VTY720582:VTZ720585 WDU720582:WDV720585 WNQ720582:WNR720585 WXM720582:WXN720585 BE786121:BF786124 LA786118:LB786121 UW786118:UX786121 AES786118:AET786121 AOO786118:AOP786121 AYK786118:AYL786121 BIG786118:BIH786121 BSC786118:BSD786121 CBY786118:CBZ786121 CLU786118:CLV786121 CVQ786118:CVR786121 DFM786118:DFN786121 DPI786118:DPJ786121 DZE786118:DZF786121 EJA786118:EJB786121 ESW786118:ESX786121 FCS786118:FCT786121 FMO786118:FMP786121 FWK786118:FWL786121 GGG786118:GGH786121 GQC786118:GQD786121 GZY786118:GZZ786121 HJU786118:HJV786121 HTQ786118:HTR786121 IDM786118:IDN786121 INI786118:INJ786121 IXE786118:IXF786121 JHA786118:JHB786121 JQW786118:JQX786121 KAS786118:KAT786121 KKO786118:KKP786121 KUK786118:KUL786121 LEG786118:LEH786121 LOC786118:LOD786121 LXY786118:LXZ786121 MHU786118:MHV786121 MRQ786118:MRR786121 NBM786118:NBN786121 NLI786118:NLJ786121 NVE786118:NVF786121 OFA786118:OFB786121 OOW786118:OOX786121 OYS786118:OYT786121 PIO786118:PIP786121 PSK786118:PSL786121 QCG786118:QCH786121 QMC786118:QMD786121 QVY786118:QVZ786121 RFU786118:RFV786121 RPQ786118:RPR786121 RZM786118:RZN786121 SJI786118:SJJ786121 STE786118:STF786121 TDA786118:TDB786121 TMW786118:TMX786121 TWS786118:TWT786121 UGO786118:UGP786121 UQK786118:UQL786121 VAG786118:VAH786121 VKC786118:VKD786121 VTY786118:VTZ786121 WDU786118:WDV786121 WNQ786118:WNR786121 WXM786118:WXN786121 BE851657:BF851660 LA851654:LB851657 UW851654:UX851657 AES851654:AET851657 AOO851654:AOP851657 AYK851654:AYL851657 BIG851654:BIH851657 BSC851654:BSD851657 CBY851654:CBZ851657 CLU851654:CLV851657 CVQ851654:CVR851657 DFM851654:DFN851657 DPI851654:DPJ851657 DZE851654:DZF851657 EJA851654:EJB851657 ESW851654:ESX851657 FCS851654:FCT851657 FMO851654:FMP851657 FWK851654:FWL851657 GGG851654:GGH851657 GQC851654:GQD851657 GZY851654:GZZ851657 HJU851654:HJV851657 HTQ851654:HTR851657 IDM851654:IDN851657 INI851654:INJ851657 IXE851654:IXF851657 JHA851654:JHB851657 JQW851654:JQX851657 KAS851654:KAT851657 KKO851654:KKP851657 KUK851654:KUL851657 LEG851654:LEH851657 LOC851654:LOD851657 LXY851654:LXZ851657 MHU851654:MHV851657 MRQ851654:MRR851657 NBM851654:NBN851657 NLI851654:NLJ851657 NVE851654:NVF851657 OFA851654:OFB851657 OOW851654:OOX851657 OYS851654:OYT851657 PIO851654:PIP851657 PSK851654:PSL851657 QCG851654:QCH851657 QMC851654:QMD851657 QVY851654:QVZ851657 RFU851654:RFV851657 RPQ851654:RPR851657 RZM851654:RZN851657 SJI851654:SJJ851657 STE851654:STF851657 TDA851654:TDB851657 TMW851654:TMX851657 TWS851654:TWT851657 UGO851654:UGP851657 UQK851654:UQL851657 VAG851654:VAH851657 VKC851654:VKD851657 VTY851654:VTZ851657 WDU851654:WDV851657 WNQ851654:WNR851657 WXM851654:WXN851657 BE917193:BF917196 LA917190:LB917193 UW917190:UX917193 AES917190:AET917193 AOO917190:AOP917193 AYK917190:AYL917193 BIG917190:BIH917193 BSC917190:BSD917193 CBY917190:CBZ917193 CLU917190:CLV917193 CVQ917190:CVR917193 DFM917190:DFN917193 DPI917190:DPJ917193 DZE917190:DZF917193 EJA917190:EJB917193 ESW917190:ESX917193 FCS917190:FCT917193 FMO917190:FMP917193 FWK917190:FWL917193 GGG917190:GGH917193 GQC917190:GQD917193 GZY917190:GZZ917193 HJU917190:HJV917193 HTQ917190:HTR917193 IDM917190:IDN917193 INI917190:INJ917193 IXE917190:IXF917193 JHA917190:JHB917193 JQW917190:JQX917193 KAS917190:KAT917193 KKO917190:KKP917193 KUK917190:KUL917193 LEG917190:LEH917193 LOC917190:LOD917193 LXY917190:LXZ917193 MHU917190:MHV917193 MRQ917190:MRR917193 NBM917190:NBN917193 NLI917190:NLJ917193 NVE917190:NVF917193 OFA917190:OFB917193 OOW917190:OOX917193 OYS917190:OYT917193 PIO917190:PIP917193 PSK917190:PSL917193 QCG917190:QCH917193 QMC917190:QMD917193 QVY917190:QVZ917193 RFU917190:RFV917193 RPQ917190:RPR917193 RZM917190:RZN917193 SJI917190:SJJ917193 STE917190:STF917193 TDA917190:TDB917193 TMW917190:TMX917193 TWS917190:TWT917193 UGO917190:UGP917193 UQK917190:UQL917193 VAG917190:VAH917193 VKC917190:VKD917193 VTY917190:VTZ917193 WDU917190:WDV917193 WNQ917190:WNR917193 WXM917190:WXN917193 BE982729:BF982732 LA982726:LB982729 UW982726:UX982729 AES982726:AET982729 AOO982726:AOP982729 AYK982726:AYL982729 BIG982726:BIH982729 BSC982726:BSD982729 CBY982726:CBZ982729 CLU982726:CLV982729 CVQ982726:CVR982729 DFM982726:DFN982729 DPI982726:DPJ982729 DZE982726:DZF982729 EJA982726:EJB982729 ESW982726:ESX982729 FCS982726:FCT982729 FMO982726:FMP982729 FWK982726:FWL982729 GGG982726:GGH982729 GQC982726:GQD982729 GZY982726:GZZ982729 HJU982726:HJV982729 HTQ982726:HTR982729 IDM982726:IDN982729 INI982726:INJ982729 IXE982726:IXF982729 JHA982726:JHB982729 JQW982726:JQX982729 KAS982726:KAT982729 KKO982726:KKP982729 KUK982726:KUL982729 LEG982726:LEH982729 LOC982726:LOD982729 LXY982726:LXZ982729 MHU982726:MHV982729 MRQ982726:MRR982729 NBM982726:NBN982729 NLI982726:NLJ982729 NVE982726:NVF982729 OFA982726:OFB982729 OOW982726:OOX982729 OYS982726:OYT982729 PIO982726:PIP982729 PSK982726:PSL982729 QCG982726:QCH982729 QMC982726:QMD982729 QVY982726:QVZ982729 RFU982726:RFV982729 RPQ982726:RPR982729 RZM982726:RZN982729 SJI982726:SJJ982729 STE982726:STF982729 TDA982726:TDB982729 TMW982726:TMX982729 TWS982726:TWT982729 UGO982726:UGP982729 UQK982726:UQL982729 VAG982726:VAH982729 VKC982726:VKD982729 VTY982726:VTZ982729 WDU982726:WDV982729 WNQ982726:WNR982729 WXM982726:WXN982729 WNF982726:WNG982729 O65225:P65228 KE65222:KF65225 UA65222:UB65225 ADW65222:ADX65225 ANS65222:ANT65225 AXO65222:AXP65225 BHK65222:BHL65225 BRG65222:BRH65225 CBC65222:CBD65225 CKY65222:CKZ65225 CUU65222:CUV65225 DEQ65222:DER65225 DOM65222:DON65225 DYI65222:DYJ65225 EIE65222:EIF65225 ESA65222:ESB65225 FBW65222:FBX65225 FLS65222:FLT65225 FVO65222:FVP65225 GFK65222:GFL65225 GPG65222:GPH65225 GZC65222:GZD65225 HIY65222:HIZ65225 HSU65222:HSV65225 ICQ65222:ICR65225 IMM65222:IMN65225 IWI65222:IWJ65225 JGE65222:JGF65225 JQA65222:JQB65225 JZW65222:JZX65225 KJS65222:KJT65225 KTO65222:KTP65225 LDK65222:LDL65225 LNG65222:LNH65225 LXC65222:LXD65225 MGY65222:MGZ65225 MQU65222:MQV65225 NAQ65222:NAR65225 NKM65222:NKN65225 NUI65222:NUJ65225 OEE65222:OEF65225 OOA65222:OOB65225 OXW65222:OXX65225 PHS65222:PHT65225 PRO65222:PRP65225 QBK65222:QBL65225 QLG65222:QLH65225 QVC65222:QVD65225 REY65222:REZ65225 ROU65222:ROV65225 RYQ65222:RYR65225 SIM65222:SIN65225 SSI65222:SSJ65225 TCE65222:TCF65225 TMA65222:TMB65225 TVW65222:TVX65225 UFS65222:UFT65225 UPO65222:UPP65225 UZK65222:UZL65225 VJG65222:VJH65225 VTC65222:VTD65225 WCY65222:WCZ65225 WMU65222:WMV65225 WWQ65222:WWR65225 O130761:P130764 KE130758:KF130761 UA130758:UB130761 ADW130758:ADX130761 ANS130758:ANT130761 AXO130758:AXP130761 BHK130758:BHL130761 BRG130758:BRH130761 CBC130758:CBD130761 CKY130758:CKZ130761 CUU130758:CUV130761 DEQ130758:DER130761 DOM130758:DON130761 DYI130758:DYJ130761 EIE130758:EIF130761 ESA130758:ESB130761 FBW130758:FBX130761 FLS130758:FLT130761 FVO130758:FVP130761 GFK130758:GFL130761 GPG130758:GPH130761 GZC130758:GZD130761 HIY130758:HIZ130761 HSU130758:HSV130761 ICQ130758:ICR130761 IMM130758:IMN130761 IWI130758:IWJ130761 JGE130758:JGF130761 JQA130758:JQB130761 JZW130758:JZX130761 KJS130758:KJT130761 KTO130758:KTP130761 LDK130758:LDL130761 LNG130758:LNH130761 LXC130758:LXD130761 MGY130758:MGZ130761 MQU130758:MQV130761 NAQ130758:NAR130761 NKM130758:NKN130761 NUI130758:NUJ130761 OEE130758:OEF130761 OOA130758:OOB130761 OXW130758:OXX130761 PHS130758:PHT130761 PRO130758:PRP130761 QBK130758:QBL130761 QLG130758:QLH130761 QVC130758:QVD130761 REY130758:REZ130761 ROU130758:ROV130761 RYQ130758:RYR130761 SIM130758:SIN130761 SSI130758:SSJ130761 TCE130758:TCF130761 TMA130758:TMB130761 TVW130758:TVX130761 UFS130758:UFT130761 UPO130758:UPP130761 UZK130758:UZL130761 VJG130758:VJH130761 VTC130758:VTD130761 WCY130758:WCZ130761 WMU130758:WMV130761 WWQ130758:WWR130761 O196297:P196300 KE196294:KF196297 UA196294:UB196297 ADW196294:ADX196297 ANS196294:ANT196297 AXO196294:AXP196297 BHK196294:BHL196297 BRG196294:BRH196297 CBC196294:CBD196297 CKY196294:CKZ196297 CUU196294:CUV196297 DEQ196294:DER196297 DOM196294:DON196297 DYI196294:DYJ196297 EIE196294:EIF196297 ESA196294:ESB196297 FBW196294:FBX196297 FLS196294:FLT196297 FVO196294:FVP196297 GFK196294:GFL196297 GPG196294:GPH196297 GZC196294:GZD196297 HIY196294:HIZ196297 HSU196294:HSV196297 ICQ196294:ICR196297 IMM196294:IMN196297 IWI196294:IWJ196297 JGE196294:JGF196297 JQA196294:JQB196297 JZW196294:JZX196297 KJS196294:KJT196297 KTO196294:KTP196297 LDK196294:LDL196297 LNG196294:LNH196297 LXC196294:LXD196297 MGY196294:MGZ196297 MQU196294:MQV196297 NAQ196294:NAR196297 NKM196294:NKN196297 NUI196294:NUJ196297 OEE196294:OEF196297 OOA196294:OOB196297 OXW196294:OXX196297 PHS196294:PHT196297 PRO196294:PRP196297 QBK196294:QBL196297 QLG196294:QLH196297 QVC196294:QVD196297 REY196294:REZ196297 ROU196294:ROV196297 RYQ196294:RYR196297 SIM196294:SIN196297 SSI196294:SSJ196297 TCE196294:TCF196297 TMA196294:TMB196297 TVW196294:TVX196297 UFS196294:UFT196297 UPO196294:UPP196297 UZK196294:UZL196297 VJG196294:VJH196297 VTC196294:VTD196297 WCY196294:WCZ196297 WMU196294:WMV196297 WWQ196294:WWR196297 O261833:P261836 KE261830:KF261833 UA261830:UB261833 ADW261830:ADX261833 ANS261830:ANT261833 AXO261830:AXP261833 BHK261830:BHL261833 BRG261830:BRH261833 CBC261830:CBD261833 CKY261830:CKZ261833 CUU261830:CUV261833 DEQ261830:DER261833 DOM261830:DON261833 DYI261830:DYJ261833 EIE261830:EIF261833 ESA261830:ESB261833 FBW261830:FBX261833 FLS261830:FLT261833 FVO261830:FVP261833 GFK261830:GFL261833 GPG261830:GPH261833 GZC261830:GZD261833 HIY261830:HIZ261833 HSU261830:HSV261833 ICQ261830:ICR261833 IMM261830:IMN261833 IWI261830:IWJ261833 JGE261830:JGF261833 JQA261830:JQB261833 JZW261830:JZX261833 KJS261830:KJT261833 KTO261830:KTP261833 LDK261830:LDL261833 LNG261830:LNH261833 LXC261830:LXD261833 MGY261830:MGZ261833 MQU261830:MQV261833 NAQ261830:NAR261833 NKM261830:NKN261833 NUI261830:NUJ261833 OEE261830:OEF261833 OOA261830:OOB261833 OXW261830:OXX261833 PHS261830:PHT261833 PRO261830:PRP261833 QBK261830:QBL261833 QLG261830:QLH261833 QVC261830:QVD261833 REY261830:REZ261833 ROU261830:ROV261833 RYQ261830:RYR261833 SIM261830:SIN261833 SSI261830:SSJ261833 TCE261830:TCF261833 TMA261830:TMB261833 TVW261830:TVX261833 UFS261830:UFT261833 UPO261830:UPP261833 UZK261830:UZL261833 VJG261830:VJH261833 VTC261830:VTD261833 WCY261830:WCZ261833 WMU261830:WMV261833 WWQ261830:WWR261833 O327369:P327372 KE327366:KF327369 UA327366:UB327369 ADW327366:ADX327369 ANS327366:ANT327369 AXO327366:AXP327369 BHK327366:BHL327369 BRG327366:BRH327369 CBC327366:CBD327369 CKY327366:CKZ327369 CUU327366:CUV327369 DEQ327366:DER327369 DOM327366:DON327369 DYI327366:DYJ327369 EIE327366:EIF327369 ESA327366:ESB327369 FBW327366:FBX327369 FLS327366:FLT327369 FVO327366:FVP327369 GFK327366:GFL327369 GPG327366:GPH327369 GZC327366:GZD327369 HIY327366:HIZ327369 HSU327366:HSV327369 ICQ327366:ICR327369 IMM327366:IMN327369 IWI327366:IWJ327369 JGE327366:JGF327369 JQA327366:JQB327369 JZW327366:JZX327369 KJS327366:KJT327369 KTO327366:KTP327369 LDK327366:LDL327369 LNG327366:LNH327369 LXC327366:LXD327369 MGY327366:MGZ327369 MQU327366:MQV327369 NAQ327366:NAR327369 NKM327366:NKN327369 NUI327366:NUJ327369 OEE327366:OEF327369 OOA327366:OOB327369 OXW327366:OXX327369 PHS327366:PHT327369 PRO327366:PRP327369 QBK327366:QBL327369 QLG327366:QLH327369 QVC327366:QVD327369 REY327366:REZ327369 ROU327366:ROV327369 RYQ327366:RYR327369 SIM327366:SIN327369 SSI327366:SSJ327369 TCE327366:TCF327369 TMA327366:TMB327369 TVW327366:TVX327369 UFS327366:UFT327369 UPO327366:UPP327369 UZK327366:UZL327369 VJG327366:VJH327369 VTC327366:VTD327369 WCY327366:WCZ327369 WMU327366:WMV327369 WWQ327366:WWR327369 O392905:P392908 KE392902:KF392905 UA392902:UB392905 ADW392902:ADX392905 ANS392902:ANT392905 AXO392902:AXP392905 BHK392902:BHL392905 BRG392902:BRH392905 CBC392902:CBD392905 CKY392902:CKZ392905 CUU392902:CUV392905 DEQ392902:DER392905 DOM392902:DON392905 DYI392902:DYJ392905 EIE392902:EIF392905 ESA392902:ESB392905 FBW392902:FBX392905 FLS392902:FLT392905 FVO392902:FVP392905 GFK392902:GFL392905 GPG392902:GPH392905 GZC392902:GZD392905 HIY392902:HIZ392905 HSU392902:HSV392905 ICQ392902:ICR392905 IMM392902:IMN392905 IWI392902:IWJ392905 JGE392902:JGF392905 JQA392902:JQB392905 JZW392902:JZX392905 KJS392902:KJT392905 KTO392902:KTP392905 LDK392902:LDL392905 LNG392902:LNH392905 LXC392902:LXD392905 MGY392902:MGZ392905 MQU392902:MQV392905 NAQ392902:NAR392905 NKM392902:NKN392905 NUI392902:NUJ392905 OEE392902:OEF392905 OOA392902:OOB392905 OXW392902:OXX392905 PHS392902:PHT392905 PRO392902:PRP392905 QBK392902:QBL392905 QLG392902:QLH392905 QVC392902:QVD392905 REY392902:REZ392905 ROU392902:ROV392905 RYQ392902:RYR392905 SIM392902:SIN392905 SSI392902:SSJ392905 TCE392902:TCF392905 TMA392902:TMB392905 TVW392902:TVX392905 UFS392902:UFT392905 UPO392902:UPP392905 UZK392902:UZL392905 VJG392902:VJH392905 VTC392902:VTD392905 WCY392902:WCZ392905 WMU392902:WMV392905 WWQ392902:WWR392905 O458441:P458444 KE458438:KF458441 UA458438:UB458441 ADW458438:ADX458441 ANS458438:ANT458441 AXO458438:AXP458441 BHK458438:BHL458441 BRG458438:BRH458441 CBC458438:CBD458441 CKY458438:CKZ458441 CUU458438:CUV458441 DEQ458438:DER458441 DOM458438:DON458441 DYI458438:DYJ458441 EIE458438:EIF458441 ESA458438:ESB458441 FBW458438:FBX458441 FLS458438:FLT458441 FVO458438:FVP458441 GFK458438:GFL458441 GPG458438:GPH458441 GZC458438:GZD458441 HIY458438:HIZ458441 HSU458438:HSV458441 ICQ458438:ICR458441 IMM458438:IMN458441 IWI458438:IWJ458441 JGE458438:JGF458441 JQA458438:JQB458441 JZW458438:JZX458441 KJS458438:KJT458441 KTO458438:KTP458441 LDK458438:LDL458441 LNG458438:LNH458441 LXC458438:LXD458441 MGY458438:MGZ458441 MQU458438:MQV458441 NAQ458438:NAR458441 NKM458438:NKN458441 NUI458438:NUJ458441 OEE458438:OEF458441 OOA458438:OOB458441 OXW458438:OXX458441 PHS458438:PHT458441 PRO458438:PRP458441 QBK458438:QBL458441 QLG458438:QLH458441 QVC458438:QVD458441 REY458438:REZ458441 ROU458438:ROV458441 RYQ458438:RYR458441 SIM458438:SIN458441 SSI458438:SSJ458441 TCE458438:TCF458441 TMA458438:TMB458441 TVW458438:TVX458441 UFS458438:UFT458441 UPO458438:UPP458441 UZK458438:UZL458441 VJG458438:VJH458441 VTC458438:VTD458441 WCY458438:WCZ458441 WMU458438:WMV458441 WWQ458438:WWR458441 O523977:P523980 KE523974:KF523977 UA523974:UB523977 ADW523974:ADX523977 ANS523974:ANT523977 AXO523974:AXP523977 BHK523974:BHL523977 BRG523974:BRH523977 CBC523974:CBD523977 CKY523974:CKZ523977 CUU523974:CUV523977 DEQ523974:DER523977 DOM523974:DON523977 DYI523974:DYJ523977 EIE523974:EIF523977 ESA523974:ESB523977 FBW523974:FBX523977 FLS523974:FLT523977 FVO523974:FVP523977 GFK523974:GFL523977 GPG523974:GPH523977 GZC523974:GZD523977 HIY523974:HIZ523977 HSU523974:HSV523977 ICQ523974:ICR523977 IMM523974:IMN523977 IWI523974:IWJ523977 JGE523974:JGF523977 JQA523974:JQB523977 JZW523974:JZX523977 KJS523974:KJT523977 KTO523974:KTP523977 LDK523974:LDL523977 LNG523974:LNH523977 LXC523974:LXD523977 MGY523974:MGZ523977 MQU523974:MQV523977 NAQ523974:NAR523977 NKM523974:NKN523977 NUI523974:NUJ523977 OEE523974:OEF523977 OOA523974:OOB523977 OXW523974:OXX523977 PHS523974:PHT523977 PRO523974:PRP523977 QBK523974:QBL523977 QLG523974:QLH523977 QVC523974:QVD523977 REY523974:REZ523977 ROU523974:ROV523977 RYQ523974:RYR523977 SIM523974:SIN523977 SSI523974:SSJ523977 TCE523974:TCF523977 TMA523974:TMB523977 TVW523974:TVX523977 UFS523974:UFT523977 UPO523974:UPP523977 UZK523974:UZL523977 VJG523974:VJH523977 VTC523974:VTD523977 WCY523974:WCZ523977 WMU523974:WMV523977 WWQ523974:WWR523977 O589513:P589516 KE589510:KF589513 UA589510:UB589513 ADW589510:ADX589513 ANS589510:ANT589513 AXO589510:AXP589513 BHK589510:BHL589513 BRG589510:BRH589513 CBC589510:CBD589513 CKY589510:CKZ589513 CUU589510:CUV589513 DEQ589510:DER589513 DOM589510:DON589513 DYI589510:DYJ589513 EIE589510:EIF589513 ESA589510:ESB589513 FBW589510:FBX589513 FLS589510:FLT589513 FVO589510:FVP589513 GFK589510:GFL589513 GPG589510:GPH589513 GZC589510:GZD589513 HIY589510:HIZ589513 HSU589510:HSV589513 ICQ589510:ICR589513 IMM589510:IMN589513 IWI589510:IWJ589513 JGE589510:JGF589513 JQA589510:JQB589513 JZW589510:JZX589513 KJS589510:KJT589513 KTO589510:KTP589513 LDK589510:LDL589513 LNG589510:LNH589513 LXC589510:LXD589513 MGY589510:MGZ589513 MQU589510:MQV589513 NAQ589510:NAR589513 NKM589510:NKN589513 NUI589510:NUJ589513 OEE589510:OEF589513 OOA589510:OOB589513 OXW589510:OXX589513 PHS589510:PHT589513 PRO589510:PRP589513 QBK589510:QBL589513 QLG589510:QLH589513 QVC589510:QVD589513 REY589510:REZ589513 ROU589510:ROV589513 RYQ589510:RYR589513 SIM589510:SIN589513 SSI589510:SSJ589513 TCE589510:TCF589513 TMA589510:TMB589513 TVW589510:TVX589513 UFS589510:UFT589513 UPO589510:UPP589513 UZK589510:UZL589513 VJG589510:VJH589513 VTC589510:VTD589513 WCY589510:WCZ589513 WMU589510:WMV589513 WWQ589510:WWR589513 O655049:P655052 KE655046:KF655049 UA655046:UB655049 ADW655046:ADX655049 ANS655046:ANT655049 AXO655046:AXP655049 BHK655046:BHL655049 BRG655046:BRH655049 CBC655046:CBD655049 CKY655046:CKZ655049 CUU655046:CUV655049 DEQ655046:DER655049 DOM655046:DON655049 DYI655046:DYJ655049 EIE655046:EIF655049 ESA655046:ESB655049 FBW655046:FBX655049 FLS655046:FLT655049 FVO655046:FVP655049 GFK655046:GFL655049 GPG655046:GPH655049 GZC655046:GZD655049 HIY655046:HIZ655049 HSU655046:HSV655049 ICQ655046:ICR655049 IMM655046:IMN655049 IWI655046:IWJ655049 JGE655046:JGF655049 JQA655046:JQB655049 JZW655046:JZX655049 KJS655046:KJT655049 KTO655046:KTP655049 LDK655046:LDL655049 LNG655046:LNH655049 LXC655046:LXD655049 MGY655046:MGZ655049 MQU655046:MQV655049 NAQ655046:NAR655049 NKM655046:NKN655049 NUI655046:NUJ655049 OEE655046:OEF655049 OOA655046:OOB655049 OXW655046:OXX655049 PHS655046:PHT655049 PRO655046:PRP655049 QBK655046:QBL655049 QLG655046:QLH655049 QVC655046:QVD655049 REY655046:REZ655049 ROU655046:ROV655049 RYQ655046:RYR655049 SIM655046:SIN655049 SSI655046:SSJ655049 TCE655046:TCF655049 TMA655046:TMB655049 TVW655046:TVX655049 UFS655046:UFT655049 UPO655046:UPP655049 UZK655046:UZL655049 VJG655046:VJH655049 VTC655046:VTD655049 WCY655046:WCZ655049 WMU655046:WMV655049 WWQ655046:WWR655049 O720585:P720588 KE720582:KF720585 UA720582:UB720585 ADW720582:ADX720585 ANS720582:ANT720585 AXO720582:AXP720585 BHK720582:BHL720585 BRG720582:BRH720585 CBC720582:CBD720585 CKY720582:CKZ720585 CUU720582:CUV720585 DEQ720582:DER720585 DOM720582:DON720585 DYI720582:DYJ720585 EIE720582:EIF720585 ESA720582:ESB720585 FBW720582:FBX720585 FLS720582:FLT720585 FVO720582:FVP720585 GFK720582:GFL720585 GPG720582:GPH720585 GZC720582:GZD720585 HIY720582:HIZ720585 HSU720582:HSV720585 ICQ720582:ICR720585 IMM720582:IMN720585 IWI720582:IWJ720585 JGE720582:JGF720585 JQA720582:JQB720585 JZW720582:JZX720585 KJS720582:KJT720585 KTO720582:KTP720585 LDK720582:LDL720585 LNG720582:LNH720585 LXC720582:LXD720585 MGY720582:MGZ720585 MQU720582:MQV720585 NAQ720582:NAR720585 NKM720582:NKN720585 NUI720582:NUJ720585 OEE720582:OEF720585 OOA720582:OOB720585 OXW720582:OXX720585 PHS720582:PHT720585 PRO720582:PRP720585 QBK720582:QBL720585 QLG720582:QLH720585 QVC720582:QVD720585 REY720582:REZ720585 ROU720582:ROV720585 RYQ720582:RYR720585 SIM720582:SIN720585 SSI720582:SSJ720585 TCE720582:TCF720585 TMA720582:TMB720585 TVW720582:TVX720585 UFS720582:UFT720585 UPO720582:UPP720585 UZK720582:UZL720585 VJG720582:VJH720585 VTC720582:VTD720585 WCY720582:WCZ720585 WMU720582:WMV720585 WWQ720582:WWR720585 O786121:P786124 KE786118:KF786121 UA786118:UB786121 ADW786118:ADX786121 ANS786118:ANT786121 AXO786118:AXP786121 BHK786118:BHL786121 BRG786118:BRH786121 CBC786118:CBD786121 CKY786118:CKZ786121 CUU786118:CUV786121 DEQ786118:DER786121 DOM786118:DON786121 DYI786118:DYJ786121 EIE786118:EIF786121 ESA786118:ESB786121 FBW786118:FBX786121 FLS786118:FLT786121 FVO786118:FVP786121 GFK786118:GFL786121 GPG786118:GPH786121 GZC786118:GZD786121 HIY786118:HIZ786121 HSU786118:HSV786121 ICQ786118:ICR786121 IMM786118:IMN786121 IWI786118:IWJ786121 JGE786118:JGF786121 JQA786118:JQB786121 JZW786118:JZX786121 KJS786118:KJT786121 KTO786118:KTP786121 LDK786118:LDL786121 LNG786118:LNH786121 LXC786118:LXD786121 MGY786118:MGZ786121 MQU786118:MQV786121 NAQ786118:NAR786121 NKM786118:NKN786121 NUI786118:NUJ786121 OEE786118:OEF786121 OOA786118:OOB786121 OXW786118:OXX786121 PHS786118:PHT786121 PRO786118:PRP786121 QBK786118:QBL786121 QLG786118:QLH786121 QVC786118:QVD786121 REY786118:REZ786121 ROU786118:ROV786121 RYQ786118:RYR786121 SIM786118:SIN786121 SSI786118:SSJ786121 TCE786118:TCF786121 TMA786118:TMB786121 TVW786118:TVX786121 UFS786118:UFT786121 UPO786118:UPP786121 UZK786118:UZL786121 VJG786118:VJH786121 VTC786118:VTD786121 WCY786118:WCZ786121 WMU786118:WMV786121 WWQ786118:WWR786121 O851657:P851660 KE851654:KF851657 UA851654:UB851657 ADW851654:ADX851657 ANS851654:ANT851657 AXO851654:AXP851657 BHK851654:BHL851657 BRG851654:BRH851657 CBC851654:CBD851657 CKY851654:CKZ851657 CUU851654:CUV851657 DEQ851654:DER851657 DOM851654:DON851657 DYI851654:DYJ851657 EIE851654:EIF851657 ESA851654:ESB851657 FBW851654:FBX851657 FLS851654:FLT851657 FVO851654:FVP851657 GFK851654:GFL851657 GPG851654:GPH851657 GZC851654:GZD851657 HIY851654:HIZ851657 HSU851654:HSV851657 ICQ851654:ICR851657 IMM851654:IMN851657 IWI851654:IWJ851657 JGE851654:JGF851657 JQA851654:JQB851657 JZW851654:JZX851657 KJS851654:KJT851657 KTO851654:KTP851657 LDK851654:LDL851657 LNG851654:LNH851657 LXC851654:LXD851657 MGY851654:MGZ851657 MQU851654:MQV851657 NAQ851654:NAR851657 NKM851654:NKN851657 NUI851654:NUJ851657 OEE851654:OEF851657 OOA851654:OOB851657 OXW851654:OXX851657 PHS851654:PHT851657 PRO851654:PRP851657 QBK851654:QBL851657 QLG851654:QLH851657 QVC851654:QVD851657 REY851654:REZ851657 ROU851654:ROV851657 RYQ851654:RYR851657 SIM851654:SIN851657 SSI851654:SSJ851657 TCE851654:TCF851657 TMA851654:TMB851657 TVW851654:TVX851657 UFS851654:UFT851657 UPO851654:UPP851657 UZK851654:UZL851657 VJG851654:VJH851657 VTC851654:VTD851657 WCY851654:WCZ851657 WMU851654:WMV851657 WWQ851654:WWR851657 O917193:P917196 KE917190:KF917193 UA917190:UB917193 ADW917190:ADX917193 ANS917190:ANT917193 AXO917190:AXP917193 BHK917190:BHL917193 BRG917190:BRH917193 CBC917190:CBD917193 CKY917190:CKZ917193 CUU917190:CUV917193 DEQ917190:DER917193 DOM917190:DON917193 DYI917190:DYJ917193 EIE917190:EIF917193 ESA917190:ESB917193 FBW917190:FBX917193 FLS917190:FLT917193 FVO917190:FVP917193 GFK917190:GFL917193 GPG917190:GPH917193 GZC917190:GZD917193 HIY917190:HIZ917193 HSU917190:HSV917193 ICQ917190:ICR917193 IMM917190:IMN917193 IWI917190:IWJ917193 JGE917190:JGF917193 JQA917190:JQB917193 JZW917190:JZX917193 KJS917190:KJT917193 KTO917190:KTP917193 LDK917190:LDL917193 LNG917190:LNH917193 LXC917190:LXD917193 MGY917190:MGZ917193 MQU917190:MQV917193 NAQ917190:NAR917193 NKM917190:NKN917193 NUI917190:NUJ917193 OEE917190:OEF917193 OOA917190:OOB917193 OXW917190:OXX917193 PHS917190:PHT917193 PRO917190:PRP917193 QBK917190:QBL917193 QLG917190:QLH917193 QVC917190:QVD917193 REY917190:REZ917193 ROU917190:ROV917193 RYQ917190:RYR917193 SIM917190:SIN917193 SSI917190:SSJ917193 TCE917190:TCF917193 TMA917190:TMB917193 TVW917190:TVX917193 UFS917190:UFT917193 UPO917190:UPP917193 UZK917190:UZL917193 VJG917190:VJH917193 VTC917190:VTD917193 WCY917190:WCZ917193 WMU917190:WMV917193 WWQ917190:WWR917193 O982729:P982732 KE982726:KF982729 UA982726:UB982729 ADW982726:ADX982729 ANS982726:ANT982729 AXO982726:AXP982729 BHK982726:BHL982729 BRG982726:BRH982729 CBC982726:CBD982729 CKY982726:CKZ982729 CUU982726:CUV982729 DEQ982726:DER982729 DOM982726:DON982729 DYI982726:DYJ982729 EIE982726:EIF982729 ESA982726:ESB982729 FBW982726:FBX982729 FLS982726:FLT982729 FVO982726:FVP982729 GFK982726:GFL982729 GPG982726:GPH982729 GZC982726:GZD982729 HIY982726:HIZ982729 HSU982726:HSV982729 ICQ982726:ICR982729 IMM982726:IMN982729 IWI982726:IWJ982729 JGE982726:JGF982729 JQA982726:JQB982729 JZW982726:JZX982729 KJS982726:KJT982729 KTO982726:KTP982729 LDK982726:LDL982729 LNG982726:LNH982729 LXC982726:LXD982729 MGY982726:MGZ982729 MQU982726:MQV982729 NAQ982726:NAR982729 NKM982726:NKN982729 NUI982726:NUJ982729 OEE982726:OEF982729 OOA982726:OOB982729 OXW982726:OXX982729 PHS982726:PHT982729 PRO982726:PRP982729 QBK982726:QBL982729 QLG982726:QLH982729 QVC982726:QVD982729 REY982726:REZ982729 ROU982726:ROV982729 RYQ982726:RYR982729 SIM982726:SIN982729 SSI982726:SSJ982729 TCE982726:TCF982729 TMA982726:TMB982729 TVW982726:TVX982729 UFS982726:UFT982729 UPO982726:UPP982729 UZK982726:UZL982729 VJG982726:VJH982729 VTC982726:VTD982729 WCY982726:WCZ982729 WMU982726:WMV982729 WWQ982726:WWR982729 WXB982726:WXC982729 VTN982726:VTO982729 Z65225:AA65228 KP65222:KQ65225 UL65222:UM65225 AEH65222:AEI65225 AOD65222:AOE65225 AXZ65222:AYA65225 BHV65222:BHW65225 BRR65222:BRS65225 CBN65222:CBO65225 CLJ65222:CLK65225 CVF65222:CVG65225 DFB65222:DFC65225 DOX65222:DOY65225 DYT65222:DYU65225 EIP65222:EIQ65225 ESL65222:ESM65225 FCH65222:FCI65225 FMD65222:FME65225 FVZ65222:FWA65225 GFV65222:GFW65225 GPR65222:GPS65225 GZN65222:GZO65225 HJJ65222:HJK65225 HTF65222:HTG65225 IDB65222:IDC65225 IMX65222:IMY65225 IWT65222:IWU65225 JGP65222:JGQ65225 JQL65222:JQM65225 KAH65222:KAI65225 KKD65222:KKE65225 KTZ65222:KUA65225 LDV65222:LDW65225 LNR65222:LNS65225 LXN65222:LXO65225 MHJ65222:MHK65225 MRF65222:MRG65225 NBB65222:NBC65225 NKX65222:NKY65225 NUT65222:NUU65225 OEP65222:OEQ65225 OOL65222:OOM65225 OYH65222:OYI65225 PID65222:PIE65225 PRZ65222:PSA65225 QBV65222:QBW65225 QLR65222:QLS65225 QVN65222:QVO65225 RFJ65222:RFK65225 RPF65222:RPG65225 RZB65222:RZC65225 SIX65222:SIY65225 SST65222:SSU65225 TCP65222:TCQ65225 TML65222:TMM65225 TWH65222:TWI65225 UGD65222:UGE65225 UPZ65222:UQA65225 UZV65222:UZW65225 VJR65222:VJS65225 VTN65222:VTO65225 WDJ65222:WDK65225 WNF65222:WNG65225 WXB65222:WXC65225 Z130761:AA130764 KP130758:KQ130761 UL130758:UM130761 AEH130758:AEI130761 AOD130758:AOE130761 AXZ130758:AYA130761 BHV130758:BHW130761 BRR130758:BRS130761 CBN130758:CBO130761 CLJ130758:CLK130761 CVF130758:CVG130761 DFB130758:DFC130761 DOX130758:DOY130761 DYT130758:DYU130761 EIP130758:EIQ130761 ESL130758:ESM130761 FCH130758:FCI130761 FMD130758:FME130761 FVZ130758:FWA130761 GFV130758:GFW130761 GPR130758:GPS130761 GZN130758:GZO130761 HJJ130758:HJK130761 HTF130758:HTG130761 IDB130758:IDC130761 IMX130758:IMY130761 IWT130758:IWU130761 JGP130758:JGQ130761 JQL130758:JQM130761 KAH130758:KAI130761 KKD130758:KKE130761 KTZ130758:KUA130761 LDV130758:LDW130761 LNR130758:LNS130761 LXN130758:LXO130761 MHJ130758:MHK130761 MRF130758:MRG130761 NBB130758:NBC130761 NKX130758:NKY130761 NUT130758:NUU130761 OEP130758:OEQ130761 OOL130758:OOM130761 OYH130758:OYI130761 PID130758:PIE130761 PRZ130758:PSA130761 QBV130758:QBW130761 QLR130758:QLS130761 QVN130758:QVO130761 RFJ130758:RFK130761 RPF130758:RPG130761 RZB130758:RZC130761 SIX130758:SIY130761 SST130758:SSU130761 TCP130758:TCQ130761 TML130758:TMM130761 TWH130758:TWI130761 UGD130758:UGE130761 UPZ130758:UQA130761 UZV130758:UZW130761 VJR130758:VJS130761 VTN130758:VTO130761 WDJ130758:WDK130761 WNF130758:WNG130761 WXB130758:WXC130761 Z196297:AA196300 KP196294:KQ196297 UL196294:UM196297 AEH196294:AEI196297 AOD196294:AOE196297 AXZ196294:AYA196297 BHV196294:BHW196297 BRR196294:BRS196297 CBN196294:CBO196297 CLJ196294:CLK196297 CVF196294:CVG196297 DFB196294:DFC196297 DOX196294:DOY196297 DYT196294:DYU196297 EIP196294:EIQ196297 ESL196294:ESM196297 FCH196294:FCI196297 FMD196294:FME196297 FVZ196294:FWA196297 GFV196294:GFW196297 GPR196294:GPS196297 GZN196294:GZO196297 HJJ196294:HJK196297 HTF196294:HTG196297 IDB196294:IDC196297 IMX196294:IMY196297 IWT196294:IWU196297 JGP196294:JGQ196297 JQL196294:JQM196297 KAH196294:KAI196297 KKD196294:KKE196297 KTZ196294:KUA196297 LDV196294:LDW196297 LNR196294:LNS196297 LXN196294:LXO196297 MHJ196294:MHK196297 MRF196294:MRG196297 NBB196294:NBC196297 NKX196294:NKY196297 NUT196294:NUU196297 OEP196294:OEQ196297 OOL196294:OOM196297 OYH196294:OYI196297 PID196294:PIE196297 PRZ196294:PSA196297 QBV196294:QBW196297 QLR196294:QLS196297 QVN196294:QVO196297 RFJ196294:RFK196297 RPF196294:RPG196297 RZB196294:RZC196297 SIX196294:SIY196297 SST196294:SSU196297 TCP196294:TCQ196297 TML196294:TMM196297 TWH196294:TWI196297 UGD196294:UGE196297 UPZ196294:UQA196297 UZV196294:UZW196297 VJR196294:VJS196297 VTN196294:VTO196297 WDJ196294:WDK196297 WNF196294:WNG196297 WXB196294:WXC196297 Z261833:AA261836 KP261830:KQ261833 UL261830:UM261833 AEH261830:AEI261833 AOD261830:AOE261833 AXZ261830:AYA261833 BHV261830:BHW261833 BRR261830:BRS261833 CBN261830:CBO261833 CLJ261830:CLK261833 CVF261830:CVG261833 DFB261830:DFC261833 DOX261830:DOY261833 DYT261830:DYU261833 EIP261830:EIQ261833 ESL261830:ESM261833 FCH261830:FCI261833 FMD261830:FME261833 FVZ261830:FWA261833 GFV261830:GFW261833 GPR261830:GPS261833 GZN261830:GZO261833 HJJ261830:HJK261833 HTF261830:HTG261833 IDB261830:IDC261833 IMX261830:IMY261833 IWT261830:IWU261833 JGP261830:JGQ261833 JQL261830:JQM261833 KAH261830:KAI261833 KKD261830:KKE261833 KTZ261830:KUA261833 LDV261830:LDW261833 LNR261830:LNS261833 LXN261830:LXO261833 MHJ261830:MHK261833 MRF261830:MRG261833 NBB261830:NBC261833 NKX261830:NKY261833 NUT261830:NUU261833 OEP261830:OEQ261833 OOL261830:OOM261833 OYH261830:OYI261833 PID261830:PIE261833 PRZ261830:PSA261833 QBV261830:QBW261833 QLR261830:QLS261833 QVN261830:QVO261833 RFJ261830:RFK261833 RPF261830:RPG261833 RZB261830:RZC261833 SIX261830:SIY261833 SST261830:SSU261833 TCP261830:TCQ261833 TML261830:TMM261833 TWH261830:TWI261833 UGD261830:UGE261833 UPZ261830:UQA261833 UZV261830:UZW261833 VJR261830:VJS261833 VTN261830:VTO261833 WDJ261830:WDK261833 WNF261830:WNG261833 WXB261830:WXC261833 Z327369:AA327372 KP327366:KQ327369 UL327366:UM327369 AEH327366:AEI327369 AOD327366:AOE327369 AXZ327366:AYA327369 BHV327366:BHW327369 BRR327366:BRS327369 CBN327366:CBO327369 CLJ327366:CLK327369 CVF327366:CVG327369 DFB327366:DFC327369 DOX327366:DOY327369 DYT327366:DYU327369 EIP327366:EIQ327369 ESL327366:ESM327369 FCH327366:FCI327369 FMD327366:FME327369 FVZ327366:FWA327369 GFV327366:GFW327369 GPR327366:GPS327369 GZN327366:GZO327369 HJJ327366:HJK327369 HTF327366:HTG327369 IDB327366:IDC327369 IMX327366:IMY327369 IWT327366:IWU327369 JGP327366:JGQ327369 JQL327366:JQM327369 KAH327366:KAI327369 KKD327366:KKE327369 KTZ327366:KUA327369 LDV327366:LDW327369 LNR327366:LNS327369 LXN327366:LXO327369 MHJ327366:MHK327369 MRF327366:MRG327369 NBB327366:NBC327369 NKX327366:NKY327369 NUT327366:NUU327369 OEP327366:OEQ327369 OOL327366:OOM327369 OYH327366:OYI327369 PID327366:PIE327369 PRZ327366:PSA327369 QBV327366:QBW327369 QLR327366:QLS327369 QVN327366:QVO327369 RFJ327366:RFK327369 RPF327366:RPG327369 RZB327366:RZC327369 SIX327366:SIY327369 SST327366:SSU327369 TCP327366:TCQ327369 TML327366:TMM327369 TWH327366:TWI327369 UGD327366:UGE327369 UPZ327366:UQA327369 UZV327366:UZW327369 VJR327366:VJS327369 VTN327366:VTO327369 WDJ327366:WDK327369 WNF327366:WNG327369 WXB327366:WXC327369 Z392905:AA392908 KP392902:KQ392905 UL392902:UM392905 AEH392902:AEI392905 AOD392902:AOE392905 AXZ392902:AYA392905 BHV392902:BHW392905 BRR392902:BRS392905 CBN392902:CBO392905 CLJ392902:CLK392905 CVF392902:CVG392905 DFB392902:DFC392905 DOX392902:DOY392905 DYT392902:DYU392905 EIP392902:EIQ392905 ESL392902:ESM392905 FCH392902:FCI392905 FMD392902:FME392905 FVZ392902:FWA392905 GFV392902:GFW392905 GPR392902:GPS392905 GZN392902:GZO392905 HJJ392902:HJK392905 HTF392902:HTG392905 IDB392902:IDC392905 IMX392902:IMY392905 IWT392902:IWU392905 JGP392902:JGQ392905 JQL392902:JQM392905 KAH392902:KAI392905 KKD392902:KKE392905 KTZ392902:KUA392905 LDV392902:LDW392905 LNR392902:LNS392905 LXN392902:LXO392905 MHJ392902:MHK392905 MRF392902:MRG392905 NBB392902:NBC392905 NKX392902:NKY392905 NUT392902:NUU392905 OEP392902:OEQ392905 OOL392902:OOM392905 OYH392902:OYI392905 PID392902:PIE392905 PRZ392902:PSA392905 QBV392902:QBW392905 QLR392902:QLS392905 QVN392902:QVO392905 RFJ392902:RFK392905 RPF392902:RPG392905 RZB392902:RZC392905 SIX392902:SIY392905 SST392902:SSU392905 TCP392902:TCQ392905 TML392902:TMM392905 TWH392902:TWI392905 UGD392902:UGE392905 UPZ392902:UQA392905 UZV392902:UZW392905 VJR392902:VJS392905 VTN392902:VTO392905 WDJ392902:WDK392905 WNF392902:WNG392905 WXB392902:WXC392905 Z458441:AA458444 KP458438:KQ458441 UL458438:UM458441 AEH458438:AEI458441 AOD458438:AOE458441 AXZ458438:AYA458441 BHV458438:BHW458441 BRR458438:BRS458441 CBN458438:CBO458441 CLJ458438:CLK458441 CVF458438:CVG458441 DFB458438:DFC458441 DOX458438:DOY458441 DYT458438:DYU458441 EIP458438:EIQ458441 ESL458438:ESM458441 FCH458438:FCI458441 FMD458438:FME458441 FVZ458438:FWA458441 GFV458438:GFW458441 GPR458438:GPS458441 GZN458438:GZO458441 HJJ458438:HJK458441 HTF458438:HTG458441 IDB458438:IDC458441 IMX458438:IMY458441 IWT458438:IWU458441 JGP458438:JGQ458441 JQL458438:JQM458441 KAH458438:KAI458441 KKD458438:KKE458441 KTZ458438:KUA458441 LDV458438:LDW458441 LNR458438:LNS458441 LXN458438:LXO458441 MHJ458438:MHK458441 MRF458438:MRG458441 NBB458438:NBC458441 NKX458438:NKY458441 NUT458438:NUU458441 OEP458438:OEQ458441 OOL458438:OOM458441 OYH458438:OYI458441 PID458438:PIE458441 PRZ458438:PSA458441 QBV458438:QBW458441 QLR458438:QLS458441 QVN458438:QVO458441 RFJ458438:RFK458441 RPF458438:RPG458441 RZB458438:RZC458441 SIX458438:SIY458441 SST458438:SSU458441 TCP458438:TCQ458441 TML458438:TMM458441 TWH458438:TWI458441 UGD458438:UGE458441 UPZ458438:UQA458441 UZV458438:UZW458441 VJR458438:VJS458441 VTN458438:VTO458441 WDJ458438:WDK458441 WNF458438:WNG458441 WXB458438:WXC458441 Z523977:AA523980 KP523974:KQ523977 UL523974:UM523977 AEH523974:AEI523977 AOD523974:AOE523977 AXZ523974:AYA523977 BHV523974:BHW523977 BRR523974:BRS523977 CBN523974:CBO523977 CLJ523974:CLK523977 CVF523974:CVG523977 DFB523974:DFC523977 DOX523974:DOY523977 DYT523974:DYU523977 EIP523974:EIQ523977 ESL523974:ESM523977 FCH523974:FCI523977 FMD523974:FME523977 FVZ523974:FWA523977 GFV523974:GFW523977 GPR523974:GPS523977 GZN523974:GZO523977 HJJ523974:HJK523977 HTF523974:HTG523977 IDB523974:IDC523977 IMX523974:IMY523977 IWT523974:IWU523977 JGP523974:JGQ523977 JQL523974:JQM523977 KAH523974:KAI523977 KKD523974:KKE523977 KTZ523974:KUA523977 LDV523974:LDW523977 LNR523974:LNS523977 LXN523974:LXO523977 MHJ523974:MHK523977 MRF523974:MRG523977 NBB523974:NBC523977 NKX523974:NKY523977 NUT523974:NUU523977 OEP523974:OEQ523977 OOL523974:OOM523977 OYH523974:OYI523977 PID523974:PIE523977 PRZ523974:PSA523977 QBV523974:QBW523977 QLR523974:QLS523977 QVN523974:QVO523977 RFJ523974:RFK523977 RPF523974:RPG523977 RZB523974:RZC523977 SIX523974:SIY523977 SST523974:SSU523977 TCP523974:TCQ523977 TML523974:TMM523977 TWH523974:TWI523977 UGD523974:UGE523977 UPZ523974:UQA523977 UZV523974:UZW523977 VJR523974:VJS523977 VTN523974:VTO523977 WDJ523974:WDK523977 WNF523974:WNG523977 WXB523974:WXC523977 Z589513:AA589516 KP589510:KQ589513 UL589510:UM589513 AEH589510:AEI589513 AOD589510:AOE589513 AXZ589510:AYA589513 BHV589510:BHW589513 BRR589510:BRS589513 CBN589510:CBO589513 CLJ589510:CLK589513 CVF589510:CVG589513 DFB589510:DFC589513 DOX589510:DOY589513 DYT589510:DYU589513 EIP589510:EIQ589513 ESL589510:ESM589513 FCH589510:FCI589513 FMD589510:FME589513 FVZ589510:FWA589513 GFV589510:GFW589513 GPR589510:GPS589513 GZN589510:GZO589513 HJJ589510:HJK589513 HTF589510:HTG589513 IDB589510:IDC589513 IMX589510:IMY589513 IWT589510:IWU589513 JGP589510:JGQ589513 JQL589510:JQM589513 KAH589510:KAI589513 KKD589510:KKE589513 KTZ589510:KUA589513 LDV589510:LDW589513 LNR589510:LNS589513 LXN589510:LXO589513 MHJ589510:MHK589513 MRF589510:MRG589513 NBB589510:NBC589513 NKX589510:NKY589513 NUT589510:NUU589513 OEP589510:OEQ589513 OOL589510:OOM589513 OYH589510:OYI589513 PID589510:PIE589513 PRZ589510:PSA589513 QBV589510:QBW589513 QLR589510:QLS589513 QVN589510:QVO589513 RFJ589510:RFK589513 RPF589510:RPG589513 RZB589510:RZC589513 SIX589510:SIY589513 SST589510:SSU589513 TCP589510:TCQ589513 TML589510:TMM589513 TWH589510:TWI589513 UGD589510:UGE589513 UPZ589510:UQA589513 UZV589510:UZW589513 VJR589510:VJS589513 VTN589510:VTO589513 WDJ589510:WDK589513 WNF589510:WNG589513 WXB589510:WXC589513 Z655049:AA655052 KP655046:KQ655049 UL655046:UM655049 AEH655046:AEI655049 AOD655046:AOE655049 AXZ655046:AYA655049 BHV655046:BHW655049 BRR655046:BRS655049 CBN655046:CBO655049 CLJ655046:CLK655049 CVF655046:CVG655049 DFB655046:DFC655049 DOX655046:DOY655049 DYT655046:DYU655049 EIP655046:EIQ655049 ESL655046:ESM655049 FCH655046:FCI655049 FMD655046:FME655049 FVZ655046:FWA655049 GFV655046:GFW655049 GPR655046:GPS655049 GZN655046:GZO655049 HJJ655046:HJK655049 HTF655046:HTG655049 IDB655046:IDC655049 IMX655046:IMY655049 IWT655046:IWU655049 JGP655046:JGQ655049 JQL655046:JQM655049 KAH655046:KAI655049 KKD655046:KKE655049 KTZ655046:KUA655049 LDV655046:LDW655049 LNR655046:LNS655049 LXN655046:LXO655049 MHJ655046:MHK655049 MRF655046:MRG655049 NBB655046:NBC655049 NKX655046:NKY655049 NUT655046:NUU655049 OEP655046:OEQ655049 OOL655046:OOM655049 OYH655046:OYI655049 PID655046:PIE655049 PRZ655046:PSA655049 QBV655046:QBW655049 QLR655046:QLS655049 QVN655046:QVO655049 RFJ655046:RFK655049 RPF655046:RPG655049 RZB655046:RZC655049 SIX655046:SIY655049 SST655046:SSU655049 TCP655046:TCQ655049 TML655046:TMM655049 TWH655046:TWI655049 UGD655046:UGE655049 UPZ655046:UQA655049 UZV655046:UZW655049 VJR655046:VJS655049 VTN655046:VTO655049 WDJ655046:WDK655049 WNF655046:WNG655049 WXB655046:WXC655049 Z720585:AA720588 KP720582:KQ720585 UL720582:UM720585 AEH720582:AEI720585 AOD720582:AOE720585 AXZ720582:AYA720585 BHV720582:BHW720585 BRR720582:BRS720585 CBN720582:CBO720585 CLJ720582:CLK720585 CVF720582:CVG720585 DFB720582:DFC720585 DOX720582:DOY720585 DYT720582:DYU720585 EIP720582:EIQ720585 ESL720582:ESM720585 FCH720582:FCI720585 FMD720582:FME720585 FVZ720582:FWA720585 GFV720582:GFW720585 GPR720582:GPS720585 GZN720582:GZO720585 HJJ720582:HJK720585 HTF720582:HTG720585 IDB720582:IDC720585 IMX720582:IMY720585 IWT720582:IWU720585 JGP720582:JGQ720585 JQL720582:JQM720585 KAH720582:KAI720585 KKD720582:KKE720585 KTZ720582:KUA720585 LDV720582:LDW720585 LNR720582:LNS720585 LXN720582:LXO720585 MHJ720582:MHK720585 MRF720582:MRG720585 NBB720582:NBC720585 NKX720582:NKY720585 NUT720582:NUU720585 OEP720582:OEQ720585 OOL720582:OOM720585 OYH720582:OYI720585 PID720582:PIE720585 PRZ720582:PSA720585 QBV720582:QBW720585 QLR720582:QLS720585 QVN720582:QVO720585 RFJ720582:RFK720585 RPF720582:RPG720585 RZB720582:RZC720585 SIX720582:SIY720585 SST720582:SSU720585 TCP720582:TCQ720585 TML720582:TMM720585 TWH720582:TWI720585 UGD720582:UGE720585 UPZ720582:UQA720585 UZV720582:UZW720585 VJR720582:VJS720585 VTN720582:VTO720585 WDJ720582:WDK720585 WNF720582:WNG720585 WXB720582:WXC720585 Z786121:AA786124 KP786118:KQ786121 UL786118:UM786121 AEH786118:AEI786121 AOD786118:AOE786121 AXZ786118:AYA786121 BHV786118:BHW786121 BRR786118:BRS786121 CBN786118:CBO786121 CLJ786118:CLK786121 CVF786118:CVG786121 DFB786118:DFC786121 DOX786118:DOY786121 DYT786118:DYU786121 EIP786118:EIQ786121 ESL786118:ESM786121 FCH786118:FCI786121 FMD786118:FME786121 FVZ786118:FWA786121 GFV786118:GFW786121 GPR786118:GPS786121 GZN786118:GZO786121 HJJ786118:HJK786121 HTF786118:HTG786121 IDB786118:IDC786121 IMX786118:IMY786121 IWT786118:IWU786121 JGP786118:JGQ786121 JQL786118:JQM786121 KAH786118:KAI786121 KKD786118:KKE786121 KTZ786118:KUA786121 LDV786118:LDW786121 LNR786118:LNS786121 LXN786118:LXO786121 MHJ786118:MHK786121 MRF786118:MRG786121 NBB786118:NBC786121 NKX786118:NKY786121 NUT786118:NUU786121 OEP786118:OEQ786121 OOL786118:OOM786121 OYH786118:OYI786121 PID786118:PIE786121 PRZ786118:PSA786121 QBV786118:QBW786121 QLR786118:QLS786121 QVN786118:QVO786121 RFJ786118:RFK786121 RPF786118:RPG786121 RZB786118:RZC786121 SIX786118:SIY786121 SST786118:SSU786121 TCP786118:TCQ786121 TML786118:TMM786121 TWH786118:TWI786121 UGD786118:UGE786121 UPZ786118:UQA786121 UZV786118:UZW786121 VJR786118:VJS786121 VTN786118:VTO786121 WDJ786118:WDK786121 WNF786118:WNG786121 WXB786118:WXC786121 Z851657:AA851660 KP851654:KQ851657 UL851654:UM851657 AEH851654:AEI851657 AOD851654:AOE851657 AXZ851654:AYA851657 BHV851654:BHW851657 BRR851654:BRS851657 CBN851654:CBO851657 CLJ851654:CLK851657 CVF851654:CVG851657 DFB851654:DFC851657 DOX851654:DOY851657 DYT851654:DYU851657 EIP851654:EIQ851657 ESL851654:ESM851657 FCH851654:FCI851657 FMD851654:FME851657 FVZ851654:FWA851657 GFV851654:GFW851657 GPR851654:GPS851657 GZN851654:GZO851657 HJJ851654:HJK851657 HTF851654:HTG851657 IDB851654:IDC851657 IMX851654:IMY851657 IWT851654:IWU851657 JGP851654:JGQ851657 JQL851654:JQM851657 KAH851654:KAI851657 KKD851654:KKE851657 KTZ851654:KUA851657 LDV851654:LDW851657 LNR851654:LNS851657 LXN851654:LXO851657 MHJ851654:MHK851657 MRF851654:MRG851657 NBB851654:NBC851657 NKX851654:NKY851657 NUT851654:NUU851657 OEP851654:OEQ851657 OOL851654:OOM851657 OYH851654:OYI851657 PID851654:PIE851657 PRZ851654:PSA851657 QBV851654:QBW851657 QLR851654:QLS851657 QVN851654:QVO851657 RFJ851654:RFK851657 RPF851654:RPG851657 RZB851654:RZC851657 SIX851654:SIY851657 SST851654:SSU851657 TCP851654:TCQ851657 TML851654:TMM851657 TWH851654:TWI851657 UGD851654:UGE851657 UPZ851654:UQA851657 UZV851654:UZW851657 VJR851654:VJS851657 VTN851654:VTO851657 WDJ851654:WDK851657 WNF851654:WNG851657 WXB851654:WXC851657 Z917193:AA917196 KP917190:KQ917193 UL917190:UM917193 AEH917190:AEI917193 AOD917190:AOE917193 AXZ917190:AYA917193 BHV917190:BHW917193 BRR917190:BRS917193 CBN917190:CBO917193 CLJ917190:CLK917193 CVF917190:CVG917193 DFB917190:DFC917193 DOX917190:DOY917193 DYT917190:DYU917193 EIP917190:EIQ917193 ESL917190:ESM917193 FCH917190:FCI917193 FMD917190:FME917193 FVZ917190:FWA917193 GFV917190:GFW917193 GPR917190:GPS917193 GZN917190:GZO917193 HJJ917190:HJK917193 HTF917190:HTG917193 IDB917190:IDC917193 IMX917190:IMY917193 IWT917190:IWU917193 JGP917190:JGQ917193 JQL917190:JQM917193 KAH917190:KAI917193 KKD917190:KKE917193 KTZ917190:KUA917193 LDV917190:LDW917193 LNR917190:LNS917193 LXN917190:LXO917193 MHJ917190:MHK917193 MRF917190:MRG917193 NBB917190:NBC917193 NKX917190:NKY917193 NUT917190:NUU917193 OEP917190:OEQ917193 OOL917190:OOM917193 OYH917190:OYI917193 PID917190:PIE917193 PRZ917190:PSA917193 QBV917190:QBW917193 QLR917190:QLS917193 QVN917190:QVO917193 RFJ917190:RFK917193 RPF917190:RPG917193 RZB917190:RZC917193 SIX917190:SIY917193 SST917190:SSU917193 TCP917190:TCQ917193 TML917190:TMM917193 TWH917190:TWI917193 UGD917190:UGE917193 UPZ917190:UQA917193 UZV917190:UZW917193 VJR917190:VJS917193 VTN917190:VTO917193 WDJ917190:WDK917193 WNF917190:WNG917193 WXB917190:WXC917193 Z982729:AA982732 KP982726:KQ982729 UL982726:UM982729 AEH982726:AEI982729 AOD982726:AOE982729 AXZ982726:AYA982729 BHV982726:BHW982729 BRR982726:BRS982729 CBN982726:CBO982729 CLJ982726:CLK982729 CVF982726:CVG982729 DFB982726:DFC982729 DOX982726:DOY982729 DYT982726:DYU982729 EIP982726:EIQ982729 ESL982726:ESM982729 FCH982726:FCI982729 FMD982726:FME982729 FVZ982726:FWA982729 GFV982726:GFW982729 GPR982726:GPS982729 GZN982726:GZO982729 HJJ982726:HJK982729 HTF982726:HTG982729 IDB982726:IDC982729 IMX982726:IMY982729 IWT982726:IWU982729 JGP982726:JGQ982729 JQL982726:JQM982729 KAH982726:KAI982729 KKD982726:KKE982729 KTZ982726:KUA982729 LDV982726:LDW982729 LNR982726:LNS982729 LXN982726:LXO982729 MHJ982726:MHK982729 MRF982726:MRG982729 NBB982726:NBC982729 NKX982726:NKY982729 NUT982726:NUU982729 OEP982726:OEQ982729 OOL982726:OOM982729 OYH982726:OYI982729 PID982726:PIE982729 PRZ982726:PSA982729 QBV982726:QBW982729 QLR982726:QLS982729 QVN982726:QVO982729 RFJ982726:RFK982729 RPF982726:RPG982729 RZB982726:RZC982729 SIX982726:SIY982729 SST982726:SSU982729 TCP982726:TCQ982729 TML982726:TMM982729 TWH982726:TWI982729 UGD982726:UGE982729 UPZ982726:UQA982729 UZV982726:UZW982729 VJR982726:VJS982729" xr:uid="{00000000-0002-0000-62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theme="4" tint="0.39997558519241921"/>
  </sheetPr>
  <dimension ref="A1:BH51"/>
  <sheetViews>
    <sheetView view="pageBreakPreview" topLeftCell="A23" zoomScale="115" zoomScaleNormal="115" zoomScaleSheetLayoutView="115" workbookViewId="0">
      <selection activeCell="BK16" sqref="BK16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100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SUM(A21:G50)+SUM('INS-PACK-A (2)'!A19:G20)</f>
        <v>500803800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851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6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121363200</v>
      </c>
      <c r="B21" s="1022"/>
      <c r="C21" s="1022"/>
      <c r="D21" s="1022"/>
      <c r="E21" s="1022"/>
      <c r="F21" s="1022"/>
      <c r="G21" s="1023"/>
      <c r="H21" s="1051">
        <f>1.806*O21</f>
        <v>4045.44</v>
      </c>
      <c r="I21" s="1022"/>
      <c r="J21" s="1022"/>
      <c r="K21" s="1022"/>
      <c r="L21" s="1022"/>
      <c r="M21" s="1022"/>
      <c r="N21" s="1023"/>
      <c r="O21" s="1053">
        <v>2240</v>
      </c>
      <c r="P21" s="1054"/>
      <c r="Q21" s="1054"/>
      <c r="R21" s="1054"/>
      <c r="S21" s="1054"/>
      <c r="T21" s="1054"/>
      <c r="U21" s="1055"/>
      <c r="V21" s="1059" t="s">
        <v>821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30000</v>
      </c>
      <c r="AG21" s="1084"/>
      <c r="AH21" s="1085"/>
      <c r="AI21" s="1039" t="s">
        <v>822</v>
      </c>
      <c r="AJ21" s="1040"/>
      <c r="AK21" s="1041"/>
      <c r="AL21" s="1045" t="s">
        <v>1078</v>
      </c>
      <c r="AM21" s="1046"/>
      <c r="AN21" s="1046"/>
      <c r="AO21" s="1046"/>
      <c r="AP21" s="1047"/>
      <c r="AQ21" s="1027" t="s">
        <v>840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6.1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121363200</v>
      </c>
      <c r="B23" s="1022"/>
      <c r="C23" s="1022"/>
      <c r="D23" s="1022"/>
      <c r="E23" s="1022"/>
      <c r="F23" s="1022"/>
      <c r="G23" s="1023"/>
      <c r="H23" s="1051">
        <f>1.806*O23</f>
        <v>4045.44</v>
      </c>
      <c r="I23" s="1022"/>
      <c r="J23" s="1022"/>
      <c r="K23" s="1022"/>
      <c r="L23" s="1022"/>
      <c r="M23" s="1022"/>
      <c r="N23" s="1023"/>
      <c r="O23" s="1053">
        <v>2240</v>
      </c>
      <c r="P23" s="1054"/>
      <c r="Q23" s="1054"/>
      <c r="R23" s="1054"/>
      <c r="S23" s="1054"/>
      <c r="T23" s="1054"/>
      <c r="U23" s="1055"/>
      <c r="V23" s="1059" t="s">
        <v>821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83">
        <v>30000</v>
      </c>
      <c r="AG23" s="1084"/>
      <c r="AH23" s="1085"/>
      <c r="AI23" s="1039" t="s">
        <v>822</v>
      </c>
      <c r="AJ23" s="1040"/>
      <c r="AK23" s="1041"/>
      <c r="AL23" s="1045" t="s">
        <v>1079</v>
      </c>
      <c r="AM23" s="1046"/>
      <c r="AN23" s="1046"/>
      <c r="AO23" s="1046"/>
      <c r="AP23" s="1047"/>
      <c r="AQ23" s="1027" t="s">
        <v>827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6.2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85875300</v>
      </c>
      <c r="B25" s="1022"/>
      <c r="C25" s="1022"/>
      <c r="D25" s="1022"/>
      <c r="E25" s="1022"/>
      <c r="F25" s="1022"/>
      <c r="G25" s="1023"/>
      <c r="H25" s="1051">
        <f>1.806*O25</f>
        <v>5725.02</v>
      </c>
      <c r="I25" s="1022"/>
      <c r="J25" s="1022"/>
      <c r="K25" s="1022"/>
      <c r="L25" s="1022"/>
      <c r="M25" s="1022"/>
      <c r="N25" s="1023"/>
      <c r="O25" s="1053">
        <v>3170</v>
      </c>
      <c r="P25" s="1054"/>
      <c r="Q25" s="1054"/>
      <c r="R25" s="1054"/>
      <c r="S25" s="1054"/>
      <c r="T25" s="1054"/>
      <c r="U25" s="1055"/>
      <c r="V25" s="1059" t="s">
        <v>848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15000</v>
      </c>
      <c r="AG25" s="1084"/>
      <c r="AH25" s="1085"/>
      <c r="AI25" s="1039" t="s">
        <v>822</v>
      </c>
      <c r="AJ25" s="1040"/>
      <c r="AK25" s="1041"/>
      <c r="AL25" s="1045" t="s">
        <v>692</v>
      </c>
      <c r="AM25" s="1046"/>
      <c r="AN25" s="1046"/>
      <c r="AO25" s="1046"/>
      <c r="AP25" s="1047"/>
      <c r="AQ25" s="1033" t="s">
        <v>680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6.3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40075140</v>
      </c>
      <c r="B27" s="1022"/>
      <c r="C27" s="1022"/>
      <c r="D27" s="1022"/>
      <c r="E27" s="1022"/>
      <c r="F27" s="1022"/>
      <c r="G27" s="1023"/>
      <c r="H27" s="1051">
        <f>1.806*O27</f>
        <v>5725.02</v>
      </c>
      <c r="I27" s="1022"/>
      <c r="J27" s="1022"/>
      <c r="K27" s="1022"/>
      <c r="L27" s="1022"/>
      <c r="M27" s="1022"/>
      <c r="N27" s="1023"/>
      <c r="O27" s="1053">
        <v>3170</v>
      </c>
      <c r="P27" s="1054"/>
      <c r="Q27" s="1054"/>
      <c r="R27" s="1054"/>
      <c r="S27" s="1054"/>
      <c r="T27" s="1054"/>
      <c r="U27" s="1055"/>
      <c r="V27" s="1059" t="s">
        <v>848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7000</v>
      </c>
      <c r="AG27" s="1084"/>
      <c r="AH27" s="1085"/>
      <c r="AI27" s="1039" t="s">
        <v>822</v>
      </c>
      <c r="AJ27" s="1040"/>
      <c r="AK27" s="1041"/>
      <c r="AL27" s="1045" t="s">
        <v>715</v>
      </c>
      <c r="AM27" s="1046"/>
      <c r="AN27" s="1046"/>
      <c r="AO27" s="1046"/>
      <c r="AP27" s="1047"/>
      <c r="AQ27" s="1027" t="s">
        <v>716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6.4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21">
        <f>H29*AF29</f>
        <v>7765800</v>
      </c>
      <c r="B29" s="1022"/>
      <c r="C29" s="1022"/>
      <c r="D29" s="1022"/>
      <c r="E29" s="1022"/>
      <c r="F29" s="1022"/>
      <c r="G29" s="1023"/>
      <c r="H29" s="1051">
        <f>1.806*O29</f>
        <v>7765.8</v>
      </c>
      <c r="I29" s="1022"/>
      <c r="J29" s="1022"/>
      <c r="K29" s="1022"/>
      <c r="L29" s="1022"/>
      <c r="M29" s="1022"/>
      <c r="N29" s="1023"/>
      <c r="O29" s="1053">
        <v>4300</v>
      </c>
      <c r="P29" s="1054"/>
      <c r="Q29" s="1054"/>
      <c r="R29" s="1054"/>
      <c r="S29" s="1054"/>
      <c r="T29" s="1054"/>
      <c r="U29" s="1055"/>
      <c r="V29" s="1059" t="s">
        <v>849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083">
        <v>1000</v>
      </c>
      <c r="AG29" s="1084"/>
      <c r="AH29" s="1085"/>
      <c r="AI29" s="1039" t="s">
        <v>822</v>
      </c>
      <c r="AJ29" s="1040"/>
      <c r="AK29" s="1041"/>
      <c r="AL29" s="1045" t="s">
        <v>805</v>
      </c>
      <c r="AM29" s="1046"/>
      <c r="AN29" s="1046"/>
      <c r="AO29" s="1046"/>
      <c r="AP29" s="1047"/>
      <c r="AQ29" s="1027" t="s">
        <v>801</v>
      </c>
      <c r="AR29" s="1028"/>
      <c r="AS29" s="1028"/>
      <c r="AT29" s="1028"/>
      <c r="AU29" s="1028"/>
      <c r="AV29" s="1028"/>
      <c r="AW29" s="1028"/>
      <c r="AX29" s="1028"/>
      <c r="AY29" s="1028"/>
      <c r="AZ29" s="1028"/>
      <c r="BA29" s="1028"/>
      <c r="BB29" s="1028"/>
      <c r="BC29" s="1028"/>
      <c r="BD29" s="1028"/>
      <c r="BE29" s="1028"/>
      <c r="BF29" s="1029"/>
      <c r="BG29" s="1011">
        <v>6.5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086"/>
      <c r="AG30" s="1087"/>
      <c r="AH30" s="1088"/>
      <c r="AI30" s="1042"/>
      <c r="AJ30" s="1043"/>
      <c r="AK30" s="1044"/>
      <c r="AL30" s="1048"/>
      <c r="AM30" s="1049"/>
      <c r="AN30" s="1049"/>
      <c r="AO30" s="1049"/>
      <c r="AP30" s="1050"/>
      <c r="AQ30" s="1030"/>
      <c r="AR30" s="1031"/>
      <c r="AS30" s="1031"/>
      <c r="AT30" s="1031"/>
      <c r="AU30" s="1031"/>
      <c r="AV30" s="1031"/>
      <c r="AW30" s="1031"/>
      <c r="AX30" s="1031"/>
      <c r="AY30" s="1031"/>
      <c r="AZ30" s="1031"/>
      <c r="BA30" s="1031"/>
      <c r="BB30" s="1031"/>
      <c r="BC30" s="1031"/>
      <c r="BD30" s="1031"/>
      <c r="BE30" s="1031"/>
      <c r="BF30" s="1032"/>
      <c r="BG30" s="1013"/>
      <c r="BH30" s="1014"/>
    </row>
    <row r="31" spans="1:60" ht="11.65" customHeight="1">
      <c r="A31" s="1021">
        <f>H31*AF31</f>
        <v>11648700</v>
      </c>
      <c r="B31" s="1022"/>
      <c r="C31" s="1022"/>
      <c r="D31" s="1022"/>
      <c r="E31" s="1022"/>
      <c r="F31" s="1022"/>
      <c r="G31" s="1023"/>
      <c r="H31" s="1051">
        <f>1.806*O31</f>
        <v>7765.8</v>
      </c>
      <c r="I31" s="1022"/>
      <c r="J31" s="1022"/>
      <c r="K31" s="1022"/>
      <c r="L31" s="1022"/>
      <c r="M31" s="1022"/>
      <c r="N31" s="1023"/>
      <c r="O31" s="1053">
        <v>4300</v>
      </c>
      <c r="P31" s="1054"/>
      <c r="Q31" s="1054"/>
      <c r="R31" s="1054"/>
      <c r="S31" s="1054"/>
      <c r="T31" s="1054"/>
      <c r="U31" s="1055"/>
      <c r="V31" s="1059" t="s">
        <v>1120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083">
        <v>1500</v>
      </c>
      <c r="AG31" s="1084"/>
      <c r="AH31" s="1085"/>
      <c r="AI31" s="1039" t="s">
        <v>822</v>
      </c>
      <c r="AJ31" s="1040"/>
      <c r="AK31" s="1041"/>
      <c r="AL31" s="1045" t="s">
        <v>616</v>
      </c>
      <c r="AM31" s="1046"/>
      <c r="AN31" s="1046"/>
      <c r="AO31" s="1046"/>
      <c r="AP31" s="1047"/>
      <c r="AQ31" s="1027" t="s">
        <v>617</v>
      </c>
      <c r="AR31" s="1028"/>
      <c r="AS31" s="1028"/>
      <c r="AT31" s="1028"/>
      <c r="AU31" s="1028"/>
      <c r="AV31" s="1028"/>
      <c r="AW31" s="1028"/>
      <c r="AX31" s="1028"/>
      <c r="AY31" s="1028"/>
      <c r="AZ31" s="1028"/>
      <c r="BA31" s="1028"/>
      <c r="BB31" s="1028"/>
      <c r="BC31" s="1028"/>
      <c r="BD31" s="1028"/>
      <c r="BE31" s="1028"/>
      <c r="BF31" s="1029"/>
      <c r="BG31" s="1011">
        <v>6.6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086"/>
      <c r="AG32" s="1087"/>
      <c r="AH32" s="1088"/>
      <c r="AI32" s="1042"/>
      <c r="AJ32" s="1043"/>
      <c r="AK32" s="1044"/>
      <c r="AL32" s="1048"/>
      <c r="AM32" s="1049"/>
      <c r="AN32" s="1049"/>
      <c r="AO32" s="1049"/>
      <c r="AP32" s="1050"/>
      <c r="AQ32" s="1030"/>
      <c r="AR32" s="1031"/>
      <c r="AS32" s="1031"/>
      <c r="AT32" s="1031"/>
      <c r="AU32" s="1031"/>
      <c r="AV32" s="1031"/>
      <c r="AW32" s="1031"/>
      <c r="AX32" s="1031"/>
      <c r="AY32" s="1031"/>
      <c r="AZ32" s="1031"/>
      <c r="BA32" s="1031"/>
      <c r="BB32" s="1031"/>
      <c r="BC32" s="1031"/>
      <c r="BD32" s="1031"/>
      <c r="BE32" s="1031"/>
      <c r="BF32" s="1032"/>
      <c r="BG32" s="1013"/>
      <c r="BH32" s="1014"/>
    </row>
    <row r="33" spans="1:60" ht="11.65" customHeight="1">
      <c r="A33" s="1021">
        <f>H33*AF33</f>
        <v>13256040</v>
      </c>
      <c r="B33" s="1022"/>
      <c r="C33" s="1022"/>
      <c r="D33" s="1022"/>
      <c r="E33" s="1022"/>
      <c r="F33" s="1022"/>
      <c r="G33" s="1023"/>
      <c r="H33" s="1051">
        <f>1.806*O33</f>
        <v>6628.02</v>
      </c>
      <c r="I33" s="1022"/>
      <c r="J33" s="1022"/>
      <c r="K33" s="1022"/>
      <c r="L33" s="1022"/>
      <c r="M33" s="1022"/>
      <c r="N33" s="1023"/>
      <c r="O33" s="1053">
        <v>3670</v>
      </c>
      <c r="P33" s="1054"/>
      <c r="Q33" s="1054"/>
      <c r="R33" s="1054"/>
      <c r="S33" s="1054"/>
      <c r="T33" s="1054"/>
      <c r="U33" s="1055"/>
      <c r="V33" s="1059" t="s">
        <v>850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083">
        <v>2000</v>
      </c>
      <c r="AG33" s="1084"/>
      <c r="AH33" s="1085"/>
      <c r="AI33" s="1039" t="s">
        <v>822</v>
      </c>
      <c r="AJ33" s="1040"/>
      <c r="AK33" s="1041"/>
      <c r="AL33" s="1045" t="s">
        <v>633</v>
      </c>
      <c r="AM33" s="1046"/>
      <c r="AN33" s="1046"/>
      <c r="AO33" s="1046"/>
      <c r="AP33" s="1047"/>
      <c r="AQ33" s="1027" t="s">
        <v>634</v>
      </c>
      <c r="AR33" s="1028"/>
      <c r="AS33" s="1028"/>
      <c r="AT33" s="1028"/>
      <c r="AU33" s="1028"/>
      <c r="AV33" s="1028"/>
      <c r="AW33" s="1028"/>
      <c r="AX33" s="1028"/>
      <c r="AY33" s="1028"/>
      <c r="AZ33" s="1028"/>
      <c r="BA33" s="1028"/>
      <c r="BB33" s="1028"/>
      <c r="BC33" s="1028"/>
      <c r="BD33" s="1028"/>
      <c r="BE33" s="1028"/>
      <c r="BF33" s="1029"/>
      <c r="BG33" s="1011">
        <v>6.7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086"/>
      <c r="AG34" s="1087"/>
      <c r="AH34" s="1088"/>
      <c r="AI34" s="1042"/>
      <c r="AJ34" s="1043"/>
      <c r="AK34" s="1044"/>
      <c r="AL34" s="1048"/>
      <c r="AM34" s="1049"/>
      <c r="AN34" s="1049"/>
      <c r="AO34" s="1049"/>
      <c r="AP34" s="1050"/>
      <c r="AQ34" s="1030"/>
      <c r="AR34" s="1031"/>
      <c r="AS34" s="1031"/>
      <c r="AT34" s="1031"/>
      <c r="AU34" s="1031"/>
      <c r="AV34" s="1031"/>
      <c r="AW34" s="1031"/>
      <c r="AX34" s="1031"/>
      <c r="AY34" s="1031"/>
      <c r="AZ34" s="1031"/>
      <c r="BA34" s="1031"/>
      <c r="BB34" s="1031"/>
      <c r="BC34" s="1031"/>
      <c r="BD34" s="1031"/>
      <c r="BE34" s="1031"/>
      <c r="BF34" s="1032"/>
      <c r="BG34" s="1013"/>
      <c r="BH34" s="1014"/>
    </row>
    <row r="35" spans="1:60" ht="11.65" customHeight="1">
      <c r="A35" s="1021">
        <f>H35*AF35</f>
        <v>11648700</v>
      </c>
      <c r="B35" s="1022"/>
      <c r="C35" s="1022"/>
      <c r="D35" s="1022"/>
      <c r="E35" s="1022"/>
      <c r="F35" s="1022"/>
      <c r="G35" s="1023"/>
      <c r="H35" s="1051">
        <f>1.806*O35</f>
        <v>7765.8</v>
      </c>
      <c r="I35" s="1022"/>
      <c r="J35" s="1022"/>
      <c r="K35" s="1022"/>
      <c r="L35" s="1022"/>
      <c r="M35" s="1022"/>
      <c r="N35" s="1023"/>
      <c r="O35" s="1053">
        <v>4300</v>
      </c>
      <c r="P35" s="1054"/>
      <c r="Q35" s="1054"/>
      <c r="R35" s="1054"/>
      <c r="S35" s="1054"/>
      <c r="T35" s="1054"/>
      <c r="U35" s="1055"/>
      <c r="V35" s="1059" t="s">
        <v>1120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083">
        <v>1500</v>
      </c>
      <c r="AG35" s="1084"/>
      <c r="AH35" s="1085"/>
      <c r="AI35" s="1039" t="s">
        <v>822</v>
      </c>
      <c r="AJ35" s="1040"/>
      <c r="AK35" s="1041"/>
      <c r="AL35" s="1045" t="s">
        <v>636</v>
      </c>
      <c r="AM35" s="1046"/>
      <c r="AN35" s="1046"/>
      <c r="AO35" s="1046"/>
      <c r="AP35" s="1047"/>
      <c r="AQ35" s="1027" t="s">
        <v>639</v>
      </c>
      <c r="AR35" s="1028"/>
      <c r="AS35" s="1028"/>
      <c r="AT35" s="1028"/>
      <c r="AU35" s="1028"/>
      <c r="AV35" s="1028"/>
      <c r="AW35" s="1028"/>
      <c r="AX35" s="1028"/>
      <c r="AY35" s="1028"/>
      <c r="AZ35" s="1028"/>
      <c r="BA35" s="1028"/>
      <c r="BB35" s="1028"/>
      <c r="BC35" s="1028"/>
      <c r="BD35" s="1028"/>
      <c r="BE35" s="1028"/>
      <c r="BF35" s="1029"/>
      <c r="BG35" s="1011">
        <v>6.8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086"/>
      <c r="AG36" s="1087"/>
      <c r="AH36" s="1088"/>
      <c r="AI36" s="1042"/>
      <c r="AJ36" s="1043"/>
      <c r="AK36" s="1044"/>
      <c r="AL36" s="1048"/>
      <c r="AM36" s="1049"/>
      <c r="AN36" s="1049"/>
      <c r="AO36" s="1049"/>
      <c r="AP36" s="1050"/>
      <c r="AQ36" s="1030"/>
      <c r="AR36" s="1031"/>
      <c r="AS36" s="1031"/>
      <c r="AT36" s="1031"/>
      <c r="AU36" s="1031"/>
      <c r="AV36" s="1031"/>
      <c r="AW36" s="1031"/>
      <c r="AX36" s="1031"/>
      <c r="AY36" s="1031"/>
      <c r="AZ36" s="1031"/>
      <c r="BA36" s="1031"/>
      <c r="BB36" s="1031"/>
      <c r="BC36" s="1031"/>
      <c r="BD36" s="1031"/>
      <c r="BE36" s="1031"/>
      <c r="BF36" s="1032"/>
      <c r="BG36" s="1013"/>
      <c r="BH36" s="1014"/>
    </row>
    <row r="37" spans="1:60" ht="11.65" customHeight="1">
      <c r="A37" s="1021">
        <f>H37*AF37</f>
        <v>12425280</v>
      </c>
      <c r="B37" s="1022"/>
      <c r="C37" s="1022"/>
      <c r="D37" s="1022"/>
      <c r="E37" s="1022"/>
      <c r="F37" s="1022"/>
      <c r="G37" s="1023"/>
      <c r="H37" s="1051">
        <f>1.806*O37</f>
        <v>7765.8</v>
      </c>
      <c r="I37" s="1022"/>
      <c r="J37" s="1022"/>
      <c r="K37" s="1022"/>
      <c r="L37" s="1022"/>
      <c r="M37" s="1022"/>
      <c r="N37" s="1023"/>
      <c r="O37" s="1053">
        <v>4300</v>
      </c>
      <c r="P37" s="1054"/>
      <c r="Q37" s="1054"/>
      <c r="R37" s="1054"/>
      <c r="S37" s="1054"/>
      <c r="T37" s="1054"/>
      <c r="U37" s="1055"/>
      <c r="V37" s="1059" t="s">
        <v>1120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083">
        <v>1600</v>
      </c>
      <c r="AG37" s="1084"/>
      <c r="AH37" s="1085"/>
      <c r="AI37" s="1039" t="s">
        <v>822</v>
      </c>
      <c r="AJ37" s="1040"/>
      <c r="AK37" s="1041"/>
      <c r="AL37" s="1045" t="s">
        <v>637</v>
      </c>
      <c r="AM37" s="1046"/>
      <c r="AN37" s="1046"/>
      <c r="AO37" s="1046"/>
      <c r="AP37" s="1047"/>
      <c r="AQ37" s="1027" t="s">
        <v>640</v>
      </c>
      <c r="AR37" s="1028"/>
      <c r="AS37" s="1028"/>
      <c r="AT37" s="1028"/>
      <c r="AU37" s="1028"/>
      <c r="AV37" s="1028"/>
      <c r="AW37" s="1028"/>
      <c r="AX37" s="1028"/>
      <c r="AY37" s="1028"/>
      <c r="AZ37" s="1028"/>
      <c r="BA37" s="1028"/>
      <c r="BB37" s="1028"/>
      <c r="BC37" s="1028"/>
      <c r="BD37" s="1028"/>
      <c r="BE37" s="1028"/>
      <c r="BF37" s="1029"/>
      <c r="BG37" s="1011">
        <v>6.9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086"/>
      <c r="AG38" s="1087"/>
      <c r="AH38" s="1088"/>
      <c r="AI38" s="1042"/>
      <c r="AJ38" s="1043"/>
      <c r="AK38" s="1044"/>
      <c r="AL38" s="1048"/>
      <c r="AM38" s="1049"/>
      <c r="AN38" s="1049"/>
      <c r="AO38" s="1049"/>
      <c r="AP38" s="1050"/>
      <c r="AQ38" s="1030"/>
      <c r="AR38" s="1031"/>
      <c r="AS38" s="1031"/>
      <c r="AT38" s="1031"/>
      <c r="AU38" s="1031"/>
      <c r="AV38" s="1031"/>
      <c r="AW38" s="1031"/>
      <c r="AX38" s="1031"/>
      <c r="AY38" s="1031"/>
      <c r="AZ38" s="1031"/>
      <c r="BA38" s="1031"/>
      <c r="BB38" s="1031"/>
      <c r="BC38" s="1031"/>
      <c r="BD38" s="1031"/>
      <c r="BE38" s="1031"/>
      <c r="BF38" s="1032"/>
      <c r="BG38" s="1013"/>
      <c r="BH38" s="1014"/>
    </row>
    <row r="39" spans="1:60" ht="11.65" customHeight="1">
      <c r="A39" s="1021">
        <f>H39*AF39</f>
        <v>11648700</v>
      </c>
      <c r="B39" s="1022"/>
      <c r="C39" s="1022"/>
      <c r="D39" s="1022"/>
      <c r="E39" s="1022"/>
      <c r="F39" s="1022"/>
      <c r="G39" s="1023"/>
      <c r="H39" s="1051">
        <f>1.806*O39</f>
        <v>7765.8</v>
      </c>
      <c r="I39" s="1022"/>
      <c r="J39" s="1022"/>
      <c r="K39" s="1022"/>
      <c r="L39" s="1022"/>
      <c r="M39" s="1022"/>
      <c r="N39" s="1023"/>
      <c r="O39" s="1053">
        <v>4300</v>
      </c>
      <c r="P39" s="1054"/>
      <c r="Q39" s="1054"/>
      <c r="R39" s="1054"/>
      <c r="S39" s="1054"/>
      <c r="T39" s="1054"/>
      <c r="U39" s="1055"/>
      <c r="V39" s="1059" t="s">
        <v>1120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083">
        <v>1500</v>
      </c>
      <c r="AG39" s="1084"/>
      <c r="AH39" s="1085"/>
      <c r="AI39" s="1039" t="s">
        <v>822</v>
      </c>
      <c r="AJ39" s="1040"/>
      <c r="AK39" s="1041"/>
      <c r="AL39" s="1045" t="s">
        <v>643</v>
      </c>
      <c r="AM39" s="1046"/>
      <c r="AN39" s="1046"/>
      <c r="AO39" s="1046"/>
      <c r="AP39" s="1047"/>
      <c r="AQ39" s="1027" t="s">
        <v>645</v>
      </c>
      <c r="AR39" s="1028"/>
      <c r="AS39" s="1028"/>
      <c r="AT39" s="1028"/>
      <c r="AU39" s="1028"/>
      <c r="AV39" s="1028"/>
      <c r="AW39" s="1028"/>
      <c r="AX39" s="1028"/>
      <c r="AY39" s="1028"/>
      <c r="AZ39" s="1028"/>
      <c r="BA39" s="1028"/>
      <c r="BB39" s="1028"/>
      <c r="BC39" s="1028"/>
      <c r="BD39" s="1028"/>
      <c r="BE39" s="1028"/>
      <c r="BF39" s="1029"/>
      <c r="BG39" s="1174">
        <v>6.1</v>
      </c>
      <c r="BH39" s="1175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086"/>
      <c r="AG40" s="1087"/>
      <c r="AH40" s="1088"/>
      <c r="AI40" s="1042"/>
      <c r="AJ40" s="1043"/>
      <c r="AK40" s="1044"/>
      <c r="AL40" s="1048"/>
      <c r="AM40" s="1049"/>
      <c r="AN40" s="1049"/>
      <c r="AO40" s="1049"/>
      <c r="AP40" s="1050"/>
      <c r="AQ40" s="1030"/>
      <c r="AR40" s="1031"/>
      <c r="AS40" s="1031"/>
      <c r="AT40" s="1031"/>
      <c r="AU40" s="1031"/>
      <c r="AV40" s="1031"/>
      <c r="AW40" s="1031"/>
      <c r="AX40" s="1031"/>
      <c r="AY40" s="1031"/>
      <c r="AZ40" s="1031"/>
      <c r="BA40" s="1031"/>
      <c r="BB40" s="1031"/>
      <c r="BC40" s="1031"/>
      <c r="BD40" s="1031"/>
      <c r="BE40" s="1031"/>
      <c r="BF40" s="1032"/>
      <c r="BG40" s="1176"/>
      <c r="BH40" s="1177"/>
    </row>
    <row r="41" spans="1:60" ht="11.65" customHeight="1">
      <c r="A41" s="1021">
        <f>H41*AF41</f>
        <v>7765800</v>
      </c>
      <c r="B41" s="1022"/>
      <c r="C41" s="1022"/>
      <c r="D41" s="1022"/>
      <c r="E41" s="1022"/>
      <c r="F41" s="1022"/>
      <c r="G41" s="1023"/>
      <c r="H41" s="1051">
        <f>1.806*O41</f>
        <v>7765.8</v>
      </c>
      <c r="I41" s="1022"/>
      <c r="J41" s="1022"/>
      <c r="K41" s="1022"/>
      <c r="L41" s="1022"/>
      <c r="M41" s="1022"/>
      <c r="N41" s="1023"/>
      <c r="O41" s="1053">
        <v>4300</v>
      </c>
      <c r="P41" s="1054"/>
      <c r="Q41" s="1054"/>
      <c r="R41" s="1054"/>
      <c r="S41" s="1054"/>
      <c r="T41" s="1054"/>
      <c r="U41" s="1055"/>
      <c r="V41" s="1059" t="s">
        <v>1120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083">
        <v>1000</v>
      </c>
      <c r="AG41" s="1084"/>
      <c r="AH41" s="1085"/>
      <c r="AI41" s="1039" t="s">
        <v>822</v>
      </c>
      <c r="AJ41" s="1040"/>
      <c r="AK41" s="1041"/>
      <c r="AL41" s="1045" t="s">
        <v>644</v>
      </c>
      <c r="AM41" s="1046"/>
      <c r="AN41" s="1046"/>
      <c r="AO41" s="1046"/>
      <c r="AP41" s="1047"/>
      <c r="AQ41" s="1027" t="s">
        <v>646</v>
      </c>
      <c r="AR41" s="1028"/>
      <c r="AS41" s="1028"/>
      <c r="AT41" s="1028"/>
      <c r="AU41" s="1028"/>
      <c r="AV41" s="1028"/>
      <c r="AW41" s="1028"/>
      <c r="AX41" s="1028"/>
      <c r="AY41" s="1028"/>
      <c r="AZ41" s="1028"/>
      <c r="BA41" s="1028"/>
      <c r="BB41" s="1028"/>
      <c r="BC41" s="1028"/>
      <c r="BD41" s="1028"/>
      <c r="BE41" s="1028"/>
      <c r="BF41" s="1029"/>
      <c r="BG41" s="1174">
        <v>6.11</v>
      </c>
      <c r="BH41" s="1175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086"/>
      <c r="AG42" s="1087"/>
      <c r="AH42" s="1088"/>
      <c r="AI42" s="1042"/>
      <c r="AJ42" s="1043"/>
      <c r="AK42" s="1044"/>
      <c r="AL42" s="1048"/>
      <c r="AM42" s="1049"/>
      <c r="AN42" s="1049"/>
      <c r="AO42" s="1049"/>
      <c r="AP42" s="1050"/>
      <c r="AQ42" s="1030"/>
      <c r="AR42" s="1031"/>
      <c r="AS42" s="1031"/>
      <c r="AT42" s="1031"/>
      <c r="AU42" s="1031"/>
      <c r="AV42" s="1031"/>
      <c r="AW42" s="1031"/>
      <c r="AX42" s="1031"/>
      <c r="AY42" s="1031"/>
      <c r="AZ42" s="1031"/>
      <c r="BA42" s="1031"/>
      <c r="BB42" s="1031"/>
      <c r="BC42" s="1031"/>
      <c r="BD42" s="1031"/>
      <c r="BE42" s="1031"/>
      <c r="BF42" s="1032"/>
      <c r="BG42" s="1176"/>
      <c r="BH42" s="1177"/>
    </row>
    <row r="43" spans="1:60" ht="11.65" customHeight="1">
      <c r="A43" s="1021">
        <f>H43*AF43</f>
        <v>11648700</v>
      </c>
      <c r="B43" s="1022"/>
      <c r="C43" s="1022"/>
      <c r="D43" s="1022"/>
      <c r="E43" s="1022"/>
      <c r="F43" s="1022"/>
      <c r="G43" s="1023"/>
      <c r="H43" s="1051">
        <f>1.806*O43</f>
        <v>7765.8</v>
      </c>
      <c r="I43" s="1022"/>
      <c r="J43" s="1022"/>
      <c r="K43" s="1022"/>
      <c r="L43" s="1022"/>
      <c r="M43" s="1022"/>
      <c r="N43" s="1023"/>
      <c r="O43" s="1053">
        <v>4300</v>
      </c>
      <c r="P43" s="1054"/>
      <c r="Q43" s="1054"/>
      <c r="R43" s="1054"/>
      <c r="S43" s="1054"/>
      <c r="T43" s="1054"/>
      <c r="U43" s="1055"/>
      <c r="V43" s="1059" t="s">
        <v>1120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083">
        <v>1500</v>
      </c>
      <c r="AG43" s="1084"/>
      <c r="AH43" s="1085"/>
      <c r="AI43" s="1039" t="s">
        <v>822</v>
      </c>
      <c r="AJ43" s="1040"/>
      <c r="AK43" s="1041"/>
      <c r="AL43" s="1045" t="s">
        <v>652</v>
      </c>
      <c r="AM43" s="1046"/>
      <c r="AN43" s="1046"/>
      <c r="AO43" s="1046"/>
      <c r="AP43" s="1047"/>
      <c r="AQ43" s="1027" t="s">
        <v>617</v>
      </c>
      <c r="AR43" s="1028"/>
      <c r="AS43" s="1028"/>
      <c r="AT43" s="1028"/>
      <c r="AU43" s="1028"/>
      <c r="AV43" s="1028"/>
      <c r="AW43" s="1028"/>
      <c r="AX43" s="1028"/>
      <c r="AY43" s="1028"/>
      <c r="AZ43" s="1028"/>
      <c r="BA43" s="1028"/>
      <c r="BB43" s="1028"/>
      <c r="BC43" s="1028"/>
      <c r="BD43" s="1028"/>
      <c r="BE43" s="1028"/>
      <c r="BF43" s="1029"/>
      <c r="BG43" s="1174">
        <v>6.12</v>
      </c>
      <c r="BH43" s="1175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086"/>
      <c r="AG44" s="1087"/>
      <c r="AH44" s="1088"/>
      <c r="AI44" s="1042"/>
      <c r="AJ44" s="1043"/>
      <c r="AK44" s="1044"/>
      <c r="AL44" s="1048"/>
      <c r="AM44" s="1049"/>
      <c r="AN44" s="1049"/>
      <c r="AO44" s="1049"/>
      <c r="AP44" s="1050"/>
      <c r="AQ44" s="1030"/>
      <c r="AR44" s="1031"/>
      <c r="AS44" s="1031"/>
      <c r="AT44" s="1031"/>
      <c r="AU44" s="1031"/>
      <c r="AV44" s="1031"/>
      <c r="AW44" s="1031"/>
      <c r="AX44" s="1031"/>
      <c r="AY44" s="1031"/>
      <c r="AZ44" s="1031"/>
      <c r="BA44" s="1031"/>
      <c r="BB44" s="1031"/>
      <c r="BC44" s="1031"/>
      <c r="BD44" s="1031"/>
      <c r="BE44" s="1031"/>
      <c r="BF44" s="1032"/>
      <c r="BG44" s="1176"/>
      <c r="BH44" s="1177"/>
    </row>
    <row r="45" spans="1:60" ht="11.65" customHeight="1">
      <c r="A45" s="1021">
        <f>H45*AF45</f>
        <v>11648700</v>
      </c>
      <c r="B45" s="1022"/>
      <c r="C45" s="1022"/>
      <c r="D45" s="1022"/>
      <c r="E45" s="1022"/>
      <c r="F45" s="1022"/>
      <c r="G45" s="1023"/>
      <c r="H45" s="1051">
        <f>1.806*O45</f>
        <v>7765.8</v>
      </c>
      <c r="I45" s="1022"/>
      <c r="J45" s="1022"/>
      <c r="K45" s="1022"/>
      <c r="L45" s="1022"/>
      <c r="M45" s="1022"/>
      <c r="N45" s="1023"/>
      <c r="O45" s="1053">
        <v>4300</v>
      </c>
      <c r="P45" s="1054"/>
      <c r="Q45" s="1054"/>
      <c r="R45" s="1054"/>
      <c r="S45" s="1054"/>
      <c r="T45" s="1054"/>
      <c r="U45" s="1055"/>
      <c r="V45" s="1059" t="s">
        <v>1120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083">
        <v>1500</v>
      </c>
      <c r="AG45" s="1084"/>
      <c r="AH45" s="1085"/>
      <c r="AI45" s="1039" t="s">
        <v>822</v>
      </c>
      <c r="AJ45" s="1040"/>
      <c r="AK45" s="1041"/>
      <c r="AL45" s="1045" t="s">
        <v>653</v>
      </c>
      <c r="AM45" s="1046"/>
      <c r="AN45" s="1046"/>
      <c r="AO45" s="1046"/>
      <c r="AP45" s="1047"/>
      <c r="AQ45" s="1027" t="s">
        <v>617</v>
      </c>
      <c r="AR45" s="1028"/>
      <c r="AS45" s="1028"/>
      <c r="AT45" s="1028"/>
      <c r="AU45" s="1028"/>
      <c r="AV45" s="1028"/>
      <c r="AW45" s="1028"/>
      <c r="AX45" s="1028"/>
      <c r="AY45" s="1028"/>
      <c r="AZ45" s="1028"/>
      <c r="BA45" s="1028"/>
      <c r="BB45" s="1028"/>
      <c r="BC45" s="1028"/>
      <c r="BD45" s="1028"/>
      <c r="BE45" s="1028"/>
      <c r="BF45" s="1029"/>
      <c r="BG45" s="1174">
        <v>6.13</v>
      </c>
      <c r="BH45" s="1175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086"/>
      <c r="AG46" s="1087"/>
      <c r="AH46" s="1088"/>
      <c r="AI46" s="1042"/>
      <c r="AJ46" s="1043"/>
      <c r="AK46" s="1044"/>
      <c r="AL46" s="1048"/>
      <c r="AM46" s="1049"/>
      <c r="AN46" s="1049"/>
      <c r="AO46" s="1049"/>
      <c r="AP46" s="1050"/>
      <c r="AQ46" s="1030"/>
      <c r="AR46" s="1031"/>
      <c r="AS46" s="1031"/>
      <c r="AT46" s="1031"/>
      <c r="AU46" s="1031"/>
      <c r="AV46" s="1031"/>
      <c r="AW46" s="1031"/>
      <c r="AX46" s="1031"/>
      <c r="AY46" s="1031"/>
      <c r="AZ46" s="1031"/>
      <c r="BA46" s="1031"/>
      <c r="BB46" s="1031"/>
      <c r="BC46" s="1031"/>
      <c r="BD46" s="1031"/>
      <c r="BE46" s="1031"/>
      <c r="BF46" s="1032"/>
      <c r="BG46" s="1176"/>
      <c r="BH46" s="1177"/>
    </row>
    <row r="47" spans="1:60" ht="11.65" customHeight="1">
      <c r="A47" s="1021">
        <f>H47*AF47</f>
        <v>7765800</v>
      </c>
      <c r="B47" s="1022"/>
      <c r="C47" s="1022"/>
      <c r="D47" s="1022"/>
      <c r="E47" s="1022"/>
      <c r="F47" s="1022"/>
      <c r="G47" s="1023"/>
      <c r="H47" s="1051">
        <f>1.806*O47</f>
        <v>7765.8</v>
      </c>
      <c r="I47" s="1022"/>
      <c r="J47" s="1022"/>
      <c r="K47" s="1022"/>
      <c r="L47" s="1022"/>
      <c r="M47" s="1022"/>
      <c r="N47" s="1023"/>
      <c r="O47" s="1053">
        <v>4300</v>
      </c>
      <c r="P47" s="1054"/>
      <c r="Q47" s="1054"/>
      <c r="R47" s="1054"/>
      <c r="S47" s="1054"/>
      <c r="T47" s="1054"/>
      <c r="U47" s="1055"/>
      <c r="V47" s="1059" t="s">
        <v>1120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083">
        <v>1000</v>
      </c>
      <c r="AG47" s="1084"/>
      <c r="AH47" s="1085"/>
      <c r="AI47" s="1039" t="s">
        <v>822</v>
      </c>
      <c r="AJ47" s="1040"/>
      <c r="AK47" s="1041"/>
      <c r="AL47" s="1045" t="s">
        <v>654</v>
      </c>
      <c r="AM47" s="1046"/>
      <c r="AN47" s="1046"/>
      <c r="AO47" s="1046"/>
      <c r="AP47" s="1047"/>
      <c r="AQ47" s="1027" t="s">
        <v>646</v>
      </c>
      <c r="AR47" s="1028"/>
      <c r="AS47" s="1028"/>
      <c r="AT47" s="1028"/>
      <c r="AU47" s="1028"/>
      <c r="AV47" s="1028"/>
      <c r="AW47" s="1028"/>
      <c r="AX47" s="1028"/>
      <c r="AY47" s="1028"/>
      <c r="AZ47" s="1028"/>
      <c r="BA47" s="1028"/>
      <c r="BB47" s="1028"/>
      <c r="BC47" s="1028"/>
      <c r="BD47" s="1028"/>
      <c r="BE47" s="1028"/>
      <c r="BF47" s="1029"/>
      <c r="BG47" s="1174">
        <v>6.14</v>
      </c>
      <c r="BH47" s="1175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086"/>
      <c r="AG48" s="1087"/>
      <c r="AH48" s="1088"/>
      <c r="AI48" s="1042"/>
      <c r="AJ48" s="1043"/>
      <c r="AK48" s="1044"/>
      <c r="AL48" s="1048"/>
      <c r="AM48" s="1049"/>
      <c r="AN48" s="1049"/>
      <c r="AO48" s="1049"/>
      <c r="AP48" s="1050"/>
      <c r="AQ48" s="1030"/>
      <c r="AR48" s="1031"/>
      <c r="AS48" s="1031"/>
      <c r="AT48" s="1031"/>
      <c r="AU48" s="1031"/>
      <c r="AV48" s="1031"/>
      <c r="AW48" s="1031"/>
      <c r="AX48" s="1031"/>
      <c r="AY48" s="1031"/>
      <c r="AZ48" s="1031"/>
      <c r="BA48" s="1031"/>
      <c r="BB48" s="1031"/>
      <c r="BC48" s="1031"/>
      <c r="BD48" s="1031"/>
      <c r="BE48" s="1031"/>
      <c r="BF48" s="1032"/>
      <c r="BG48" s="1176"/>
      <c r="BH48" s="1177"/>
    </row>
    <row r="49" spans="1:60" ht="11.65" customHeight="1">
      <c r="A49" s="1021">
        <f>H49*AF49</f>
        <v>13256040</v>
      </c>
      <c r="B49" s="1022"/>
      <c r="C49" s="1022"/>
      <c r="D49" s="1022"/>
      <c r="E49" s="1022"/>
      <c r="F49" s="1022"/>
      <c r="G49" s="1023"/>
      <c r="H49" s="1051">
        <f>1.806*O49</f>
        <v>6628.02</v>
      </c>
      <c r="I49" s="1022"/>
      <c r="J49" s="1022"/>
      <c r="K49" s="1022"/>
      <c r="L49" s="1022"/>
      <c r="M49" s="1022"/>
      <c r="N49" s="1023"/>
      <c r="O49" s="1053">
        <v>3670</v>
      </c>
      <c r="P49" s="1054"/>
      <c r="Q49" s="1054"/>
      <c r="R49" s="1054"/>
      <c r="S49" s="1054"/>
      <c r="T49" s="1054"/>
      <c r="U49" s="1055"/>
      <c r="V49" s="1059" t="s">
        <v>850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083">
        <v>2000</v>
      </c>
      <c r="AG49" s="1084"/>
      <c r="AH49" s="1085"/>
      <c r="AI49" s="1039" t="s">
        <v>822</v>
      </c>
      <c r="AJ49" s="1040"/>
      <c r="AK49" s="1041"/>
      <c r="AL49" s="1045" t="s">
        <v>655</v>
      </c>
      <c r="AM49" s="1046"/>
      <c r="AN49" s="1046"/>
      <c r="AO49" s="1046"/>
      <c r="AP49" s="1047"/>
      <c r="AQ49" s="1027" t="s">
        <v>1083</v>
      </c>
      <c r="AR49" s="1028"/>
      <c r="AS49" s="1028"/>
      <c r="AT49" s="1028"/>
      <c r="AU49" s="1028"/>
      <c r="AV49" s="1028"/>
      <c r="AW49" s="1028"/>
      <c r="AX49" s="1028"/>
      <c r="AY49" s="1028"/>
      <c r="AZ49" s="1028"/>
      <c r="BA49" s="1028"/>
      <c r="BB49" s="1028"/>
      <c r="BC49" s="1028"/>
      <c r="BD49" s="1028"/>
      <c r="BE49" s="1028"/>
      <c r="BF49" s="1029"/>
      <c r="BG49" s="1174">
        <v>6.15</v>
      </c>
      <c r="BH49" s="1175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086"/>
      <c r="AG50" s="1087"/>
      <c r="AH50" s="1088"/>
      <c r="AI50" s="1042"/>
      <c r="AJ50" s="1043"/>
      <c r="AK50" s="1044"/>
      <c r="AL50" s="1048"/>
      <c r="AM50" s="1049"/>
      <c r="AN50" s="1049"/>
      <c r="AO50" s="1049"/>
      <c r="AP50" s="1050"/>
      <c r="AQ50" s="1030"/>
      <c r="AR50" s="1031"/>
      <c r="AS50" s="1031"/>
      <c r="AT50" s="1031"/>
      <c r="AU50" s="1031"/>
      <c r="AV50" s="1031"/>
      <c r="AW50" s="1031"/>
      <c r="AX50" s="1031"/>
      <c r="AY50" s="1031"/>
      <c r="AZ50" s="1031"/>
      <c r="BA50" s="1031"/>
      <c r="BB50" s="1031"/>
      <c r="BC50" s="1031"/>
      <c r="BD50" s="1031"/>
      <c r="BE50" s="1031"/>
      <c r="BF50" s="1032"/>
      <c r="BG50" s="1176"/>
      <c r="BH50" s="117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BG31:BH32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Q31:BF32"/>
    <mergeCell ref="A31:G32"/>
    <mergeCell ref="H31:N32"/>
    <mergeCell ref="O31:U32"/>
    <mergeCell ref="V31:AE32"/>
    <mergeCell ref="AF31:AH32"/>
    <mergeCell ref="AI31:AK32"/>
    <mergeCell ref="AL31:AP32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41:AP42"/>
    <mergeCell ref="AQ41:BF42"/>
    <mergeCell ref="BG41:BH42"/>
    <mergeCell ref="A39:G40"/>
    <mergeCell ref="H39:N40"/>
    <mergeCell ref="O39:U40"/>
    <mergeCell ref="V39:AE40"/>
    <mergeCell ref="AF39:AH40"/>
    <mergeCell ref="AI39:AK40"/>
    <mergeCell ref="AL39:AP40"/>
    <mergeCell ref="A41:G42"/>
    <mergeCell ref="H41:N42"/>
    <mergeCell ref="O41:U42"/>
    <mergeCell ref="V41:AE42"/>
    <mergeCell ref="AF41:AH42"/>
    <mergeCell ref="AI41:AK42"/>
    <mergeCell ref="AQ39:BF40"/>
    <mergeCell ref="BG39:BH40"/>
    <mergeCell ref="A49:G50"/>
    <mergeCell ref="H49:N50"/>
    <mergeCell ref="O49:U50"/>
    <mergeCell ref="V49:AE50"/>
    <mergeCell ref="AF49:AH50"/>
    <mergeCell ref="AI49:AK50"/>
    <mergeCell ref="AL49:AP50"/>
    <mergeCell ref="AQ49:BF50"/>
    <mergeCell ref="BG49:BH50"/>
    <mergeCell ref="A33:G34"/>
    <mergeCell ref="H33:N34"/>
    <mergeCell ref="O33:U34"/>
    <mergeCell ref="V33:AE34"/>
    <mergeCell ref="AF33:AH34"/>
    <mergeCell ref="AI33:AK34"/>
    <mergeCell ref="AL33:AP34"/>
    <mergeCell ref="AQ33:BF34"/>
    <mergeCell ref="BG33:BH34"/>
    <mergeCell ref="AL25:AP26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25:G26"/>
    <mergeCell ref="H25:N26"/>
    <mergeCell ref="O25:U26"/>
    <mergeCell ref="V25:AE26"/>
    <mergeCell ref="AF25:AH26"/>
    <mergeCell ref="AI25:AK26"/>
    <mergeCell ref="AQ27:BF28"/>
    <mergeCell ref="BG27:BH28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3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theme="4" tint="0.39997558519241921"/>
  </sheetPr>
  <dimension ref="A1:BH51"/>
  <sheetViews>
    <sheetView view="pageBreakPreview" topLeftCell="A5" zoomScale="115" zoomScaleNormal="115" zoomScaleSheetLayoutView="115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101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ht="11.65" customHeight="1">
      <c r="A19" s="1021">
        <f>H19*AF19</f>
        <v>11648700</v>
      </c>
      <c r="B19" s="1022"/>
      <c r="C19" s="1022"/>
      <c r="D19" s="1022"/>
      <c r="E19" s="1022"/>
      <c r="F19" s="1022"/>
      <c r="G19" s="1023"/>
      <c r="H19" s="1051">
        <f>1.806*O19</f>
        <v>7765.8</v>
      </c>
      <c r="I19" s="1022"/>
      <c r="J19" s="1022"/>
      <c r="K19" s="1022"/>
      <c r="L19" s="1022"/>
      <c r="M19" s="1022"/>
      <c r="N19" s="1023"/>
      <c r="O19" s="1053">
        <v>4300</v>
      </c>
      <c r="P19" s="1054"/>
      <c r="Q19" s="1054"/>
      <c r="R19" s="1054"/>
      <c r="S19" s="1054"/>
      <c r="T19" s="1054"/>
      <c r="U19" s="1055"/>
      <c r="V19" s="1059" t="s">
        <v>1120</v>
      </c>
      <c r="W19" s="1060"/>
      <c r="X19" s="1060"/>
      <c r="Y19" s="1060"/>
      <c r="Z19" s="1060"/>
      <c r="AA19" s="1060"/>
      <c r="AB19" s="1060"/>
      <c r="AC19" s="1060"/>
      <c r="AD19" s="1060"/>
      <c r="AE19" s="1061"/>
      <c r="AF19" s="1083">
        <v>1500</v>
      </c>
      <c r="AG19" s="1084"/>
      <c r="AH19" s="1085"/>
      <c r="AI19" s="1039" t="s">
        <v>822</v>
      </c>
      <c r="AJ19" s="1040"/>
      <c r="AK19" s="1041"/>
      <c r="AL19" s="1045" t="s">
        <v>659</v>
      </c>
      <c r="AM19" s="1046"/>
      <c r="AN19" s="1046"/>
      <c r="AO19" s="1046"/>
      <c r="AP19" s="1047"/>
      <c r="AQ19" s="1027" t="s">
        <v>1084</v>
      </c>
      <c r="AR19" s="1028"/>
      <c r="AS19" s="1028"/>
      <c r="AT19" s="1028"/>
      <c r="AU19" s="1028"/>
      <c r="AV19" s="1028"/>
      <c r="AW19" s="1028"/>
      <c r="AX19" s="1028"/>
      <c r="AY19" s="1028"/>
      <c r="AZ19" s="1028"/>
      <c r="BA19" s="1028"/>
      <c r="BB19" s="1028"/>
      <c r="BC19" s="1028"/>
      <c r="BD19" s="1028"/>
      <c r="BE19" s="1028"/>
      <c r="BF19" s="1029"/>
      <c r="BG19" s="1174">
        <v>6.16</v>
      </c>
      <c r="BH19" s="1175"/>
    </row>
    <row r="20" spans="1:60" ht="11.65" customHeight="1">
      <c r="A20" s="1024"/>
      <c r="B20" s="1025"/>
      <c r="C20" s="1025"/>
      <c r="D20" s="1025"/>
      <c r="E20" s="1025"/>
      <c r="F20" s="1025"/>
      <c r="G20" s="1026"/>
      <c r="H20" s="1052"/>
      <c r="I20" s="1025"/>
      <c r="J20" s="1025"/>
      <c r="K20" s="1025"/>
      <c r="L20" s="1025"/>
      <c r="M20" s="1025"/>
      <c r="N20" s="1026"/>
      <c r="O20" s="1056"/>
      <c r="P20" s="1057"/>
      <c r="Q20" s="1057"/>
      <c r="R20" s="1057"/>
      <c r="S20" s="1057"/>
      <c r="T20" s="1057"/>
      <c r="U20" s="1058"/>
      <c r="V20" s="1062"/>
      <c r="W20" s="1063"/>
      <c r="X20" s="1063"/>
      <c r="Y20" s="1063"/>
      <c r="Z20" s="1063"/>
      <c r="AA20" s="1063"/>
      <c r="AB20" s="1063"/>
      <c r="AC20" s="1063"/>
      <c r="AD20" s="1063"/>
      <c r="AE20" s="1064"/>
      <c r="AF20" s="1086"/>
      <c r="AG20" s="1087"/>
      <c r="AH20" s="1088"/>
      <c r="AI20" s="1042"/>
      <c r="AJ20" s="1043"/>
      <c r="AK20" s="1044"/>
      <c r="AL20" s="1048"/>
      <c r="AM20" s="1049"/>
      <c r="AN20" s="1049"/>
      <c r="AO20" s="1049"/>
      <c r="AP20" s="1050"/>
      <c r="AQ20" s="1030"/>
      <c r="AR20" s="1031"/>
      <c r="AS20" s="1031"/>
      <c r="AT20" s="1031"/>
      <c r="AU20" s="1031"/>
      <c r="AV20" s="1031"/>
      <c r="AW20" s="1031"/>
      <c r="AX20" s="1031"/>
      <c r="AY20" s="1031"/>
      <c r="AZ20" s="1031"/>
      <c r="BA20" s="1031"/>
      <c r="BB20" s="1031"/>
      <c r="BC20" s="1031"/>
      <c r="BD20" s="1031"/>
      <c r="BE20" s="1031"/>
      <c r="BF20" s="1032"/>
      <c r="BG20" s="1176"/>
      <c r="BH20" s="1177"/>
    </row>
    <row r="21" spans="1:60" ht="11.25" customHeight="1">
      <c r="A21" s="1181"/>
      <c r="B21" s="1182"/>
      <c r="C21" s="1182"/>
      <c r="D21" s="1182"/>
      <c r="E21" s="1182"/>
      <c r="F21" s="1182"/>
      <c r="G21" s="1182"/>
      <c r="H21" s="1183"/>
      <c r="I21" s="1183"/>
      <c r="J21" s="1183"/>
      <c r="K21" s="1183"/>
      <c r="L21" s="1183"/>
      <c r="M21" s="1183"/>
      <c r="N21" s="1183"/>
      <c r="O21" s="1184"/>
      <c r="P21" s="1184"/>
      <c r="Q21" s="1184"/>
      <c r="R21" s="1184"/>
      <c r="S21" s="1184"/>
      <c r="T21" s="1184"/>
      <c r="U21" s="1184"/>
      <c r="V21" s="1115"/>
      <c r="W21" s="1115"/>
      <c r="X21" s="1115"/>
      <c r="Y21" s="1115"/>
      <c r="Z21" s="1115"/>
      <c r="AA21" s="1115"/>
      <c r="AB21" s="1115"/>
      <c r="AC21" s="1115"/>
      <c r="AD21" s="1115"/>
      <c r="AE21" s="1115"/>
      <c r="AF21" s="1115"/>
      <c r="AG21" s="1115"/>
      <c r="AH21" s="1115"/>
      <c r="AI21" s="1115"/>
      <c r="AJ21" s="1115"/>
      <c r="AK21" s="1115"/>
      <c r="AL21" s="1115"/>
      <c r="AM21" s="1115"/>
      <c r="AN21" s="1115"/>
      <c r="AO21" s="1115"/>
      <c r="AP21" s="1115"/>
      <c r="AQ21" s="1185"/>
      <c r="AR21" s="1185"/>
      <c r="AS21" s="1185"/>
      <c r="AT21" s="1185"/>
      <c r="AU21" s="1185"/>
      <c r="AV21" s="1185"/>
      <c r="AW21" s="1185"/>
      <c r="AX21" s="1185"/>
      <c r="AY21" s="1185"/>
      <c r="AZ21" s="1185"/>
      <c r="BA21" s="1185"/>
      <c r="BB21" s="1185"/>
      <c r="BC21" s="1185"/>
      <c r="BD21" s="1185"/>
      <c r="BE21" s="1185"/>
      <c r="BF21" s="1185"/>
      <c r="BG21" s="1186"/>
      <c r="BH21" s="1187"/>
    </row>
    <row r="22" spans="1:60" ht="11.25" customHeight="1">
      <c r="A22" s="1181"/>
      <c r="B22" s="1182"/>
      <c r="C22" s="1182"/>
      <c r="D22" s="1182"/>
      <c r="E22" s="1182"/>
      <c r="F22" s="1182"/>
      <c r="G22" s="1182"/>
      <c r="H22" s="1183"/>
      <c r="I22" s="1183"/>
      <c r="J22" s="1183"/>
      <c r="K22" s="1183"/>
      <c r="L22" s="1183"/>
      <c r="M22" s="1183"/>
      <c r="N22" s="1183"/>
      <c r="O22" s="1184"/>
      <c r="P22" s="1184"/>
      <c r="Q22" s="1184"/>
      <c r="R22" s="1184"/>
      <c r="S22" s="1184"/>
      <c r="T22" s="1184"/>
      <c r="U22" s="1184"/>
      <c r="V22" s="1115"/>
      <c r="W22" s="1115"/>
      <c r="X22" s="1115"/>
      <c r="Y22" s="1115"/>
      <c r="Z22" s="1115"/>
      <c r="AA22" s="1115"/>
      <c r="AB22" s="1115"/>
      <c r="AC22" s="1115"/>
      <c r="AD22" s="1115"/>
      <c r="AE22" s="1115"/>
      <c r="AF22" s="1115"/>
      <c r="AG22" s="1115"/>
      <c r="AH22" s="1115"/>
      <c r="AI22" s="1115"/>
      <c r="AJ22" s="1115"/>
      <c r="AK22" s="1115"/>
      <c r="AL22" s="1115"/>
      <c r="AM22" s="1115"/>
      <c r="AN22" s="1115"/>
      <c r="AO22" s="1115"/>
      <c r="AP22" s="1115"/>
      <c r="AQ22" s="1185"/>
      <c r="AR22" s="1185"/>
      <c r="AS22" s="1185"/>
      <c r="AT22" s="1185"/>
      <c r="AU22" s="1185"/>
      <c r="AV22" s="1185"/>
      <c r="AW22" s="1185"/>
      <c r="AX22" s="1185"/>
      <c r="AY22" s="1185"/>
      <c r="AZ22" s="1185"/>
      <c r="BA22" s="1185"/>
      <c r="BB22" s="1185"/>
      <c r="BC22" s="1185"/>
      <c r="BD22" s="1185"/>
      <c r="BE22" s="1185"/>
      <c r="BF22" s="1185"/>
      <c r="BG22" s="1186"/>
      <c r="BH22" s="1187"/>
    </row>
    <row r="23" spans="1:60" ht="11.25" customHeight="1">
      <c r="A23" s="1159"/>
      <c r="B23" s="1160"/>
      <c r="C23" s="1160"/>
      <c r="D23" s="1160"/>
      <c r="E23" s="1160"/>
      <c r="F23" s="1160"/>
      <c r="G23" s="1160"/>
      <c r="H23" s="1160"/>
      <c r="I23" s="1160"/>
      <c r="J23" s="1160"/>
      <c r="K23" s="1160"/>
      <c r="L23" s="1160"/>
      <c r="M23" s="1160"/>
      <c r="N23" s="1160"/>
      <c r="O23" s="1091"/>
      <c r="P23" s="1091"/>
      <c r="Q23" s="1091"/>
      <c r="R23" s="1091"/>
      <c r="S23" s="1091"/>
      <c r="T23" s="1091"/>
      <c r="U23" s="1091"/>
      <c r="V23" s="1092"/>
      <c r="W23" s="1092"/>
      <c r="X23" s="1092"/>
      <c r="Y23" s="1092"/>
      <c r="Z23" s="1092"/>
      <c r="AA23" s="1092"/>
      <c r="AB23" s="1092"/>
      <c r="AC23" s="1092"/>
      <c r="AD23" s="1092"/>
      <c r="AE23" s="1092"/>
      <c r="AF23" s="1188"/>
      <c r="AG23" s="1188"/>
      <c r="AH23" s="1188"/>
      <c r="AI23" s="1094"/>
      <c r="AJ23" s="1094"/>
      <c r="AK23" s="1094"/>
      <c r="AL23" s="1093"/>
      <c r="AM23" s="1093"/>
      <c r="AN23" s="1093"/>
      <c r="AO23" s="1093"/>
      <c r="AP23" s="1093"/>
      <c r="AQ23" s="1095"/>
      <c r="AR23" s="1095"/>
      <c r="AS23" s="1095"/>
      <c r="AT23" s="1095"/>
      <c r="AU23" s="1095"/>
      <c r="AV23" s="1095"/>
      <c r="AW23" s="1095"/>
      <c r="AX23" s="1095"/>
      <c r="AY23" s="1095"/>
      <c r="AZ23" s="1095"/>
      <c r="BA23" s="1095"/>
      <c r="BB23" s="1095"/>
      <c r="BC23" s="1095"/>
      <c r="BD23" s="1095"/>
      <c r="BE23" s="1095"/>
      <c r="BF23" s="1095"/>
      <c r="BG23" s="1096"/>
      <c r="BH23" s="1097"/>
    </row>
    <row r="24" spans="1:60" ht="11.25" customHeight="1">
      <c r="A24" s="1159"/>
      <c r="B24" s="1160"/>
      <c r="C24" s="1160"/>
      <c r="D24" s="1160"/>
      <c r="E24" s="1160"/>
      <c r="F24" s="1160"/>
      <c r="G24" s="1160"/>
      <c r="H24" s="1160"/>
      <c r="I24" s="1160"/>
      <c r="J24" s="1160"/>
      <c r="K24" s="1160"/>
      <c r="L24" s="1160"/>
      <c r="M24" s="1160"/>
      <c r="N24" s="1160"/>
      <c r="O24" s="1091"/>
      <c r="P24" s="1091"/>
      <c r="Q24" s="1091"/>
      <c r="R24" s="1091"/>
      <c r="S24" s="1091"/>
      <c r="T24" s="1091"/>
      <c r="U24" s="1091"/>
      <c r="V24" s="1092"/>
      <c r="W24" s="1092"/>
      <c r="X24" s="1092"/>
      <c r="Y24" s="1092"/>
      <c r="Z24" s="1092"/>
      <c r="AA24" s="1092"/>
      <c r="AB24" s="1092"/>
      <c r="AC24" s="1092"/>
      <c r="AD24" s="1092"/>
      <c r="AE24" s="1092"/>
      <c r="AF24" s="1188"/>
      <c r="AG24" s="1188"/>
      <c r="AH24" s="1188"/>
      <c r="AI24" s="1094"/>
      <c r="AJ24" s="1094"/>
      <c r="AK24" s="1094"/>
      <c r="AL24" s="1093"/>
      <c r="AM24" s="1093"/>
      <c r="AN24" s="1093"/>
      <c r="AO24" s="1093"/>
      <c r="AP24" s="1093"/>
      <c r="AQ24" s="1095"/>
      <c r="AR24" s="1095"/>
      <c r="AS24" s="1095"/>
      <c r="AT24" s="1095"/>
      <c r="AU24" s="1095"/>
      <c r="AV24" s="1095"/>
      <c r="AW24" s="1095"/>
      <c r="AX24" s="1095"/>
      <c r="AY24" s="1095"/>
      <c r="AZ24" s="1095"/>
      <c r="BA24" s="1095"/>
      <c r="BB24" s="1095"/>
      <c r="BC24" s="1095"/>
      <c r="BD24" s="1095"/>
      <c r="BE24" s="1095"/>
      <c r="BF24" s="1095"/>
      <c r="BG24" s="1096"/>
      <c r="BH24" s="1097"/>
    </row>
    <row r="25" spans="1:60" ht="11.65" customHeight="1">
      <c r="A25" s="1159"/>
      <c r="B25" s="1160"/>
      <c r="C25" s="1160"/>
      <c r="D25" s="1160"/>
      <c r="E25" s="1160"/>
      <c r="F25" s="1160"/>
      <c r="G25" s="1160"/>
      <c r="H25" s="1160"/>
      <c r="I25" s="1160"/>
      <c r="J25" s="1160"/>
      <c r="K25" s="1160"/>
      <c r="L25" s="1160"/>
      <c r="M25" s="1160"/>
      <c r="N25" s="116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188"/>
      <c r="AG25" s="1188"/>
      <c r="AH25" s="1188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159"/>
      <c r="B26" s="1160"/>
      <c r="C26" s="1160"/>
      <c r="D26" s="1160"/>
      <c r="E26" s="1160"/>
      <c r="F26" s="1160"/>
      <c r="G26" s="1160"/>
      <c r="H26" s="1160"/>
      <c r="I26" s="1160"/>
      <c r="J26" s="1160"/>
      <c r="K26" s="1160"/>
      <c r="L26" s="1160"/>
      <c r="M26" s="1160"/>
      <c r="N26" s="116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188"/>
      <c r="AG26" s="1188"/>
      <c r="AH26" s="1188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159"/>
      <c r="B27" s="1160"/>
      <c r="C27" s="1160"/>
      <c r="D27" s="1160"/>
      <c r="E27" s="1160"/>
      <c r="F27" s="1160"/>
      <c r="G27" s="1160"/>
      <c r="H27" s="1160"/>
      <c r="I27" s="1160"/>
      <c r="J27" s="1160"/>
      <c r="K27" s="1160"/>
      <c r="L27" s="1160"/>
      <c r="M27" s="1160"/>
      <c r="N27" s="116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189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159"/>
      <c r="B28" s="1160"/>
      <c r="C28" s="1160"/>
      <c r="D28" s="1160"/>
      <c r="E28" s="1160"/>
      <c r="F28" s="1160"/>
      <c r="G28" s="1160"/>
      <c r="H28" s="1160"/>
      <c r="I28" s="1160"/>
      <c r="J28" s="1160"/>
      <c r="K28" s="1160"/>
      <c r="L28" s="1160"/>
      <c r="M28" s="1160"/>
      <c r="N28" s="116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159"/>
      <c r="B29" s="1160"/>
      <c r="C29" s="1160"/>
      <c r="D29" s="1160"/>
      <c r="E29" s="1160"/>
      <c r="F29" s="1160"/>
      <c r="G29" s="1160"/>
      <c r="H29" s="1160"/>
      <c r="I29" s="1160"/>
      <c r="J29" s="1160"/>
      <c r="K29" s="1160"/>
      <c r="L29" s="1160"/>
      <c r="M29" s="1160"/>
      <c r="N29" s="116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159"/>
      <c r="B30" s="1160"/>
      <c r="C30" s="1160"/>
      <c r="D30" s="1160"/>
      <c r="E30" s="1160"/>
      <c r="F30" s="1160"/>
      <c r="G30" s="1160"/>
      <c r="H30" s="1160"/>
      <c r="I30" s="1160"/>
      <c r="J30" s="1160"/>
      <c r="K30" s="1160"/>
      <c r="L30" s="1160"/>
      <c r="M30" s="1160"/>
      <c r="N30" s="116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159"/>
      <c r="B31" s="1160"/>
      <c r="C31" s="1160"/>
      <c r="D31" s="1160"/>
      <c r="E31" s="1160"/>
      <c r="F31" s="1160"/>
      <c r="G31" s="1160"/>
      <c r="H31" s="1160"/>
      <c r="I31" s="1160"/>
      <c r="J31" s="1160"/>
      <c r="K31" s="1160"/>
      <c r="L31" s="1160"/>
      <c r="M31" s="1160"/>
      <c r="N31" s="116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159"/>
      <c r="B32" s="1160"/>
      <c r="C32" s="1160"/>
      <c r="D32" s="1160"/>
      <c r="E32" s="1160"/>
      <c r="F32" s="1160"/>
      <c r="G32" s="1160"/>
      <c r="H32" s="1160"/>
      <c r="I32" s="1160"/>
      <c r="J32" s="1160"/>
      <c r="K32" s="1160"/>
      <c r="L32" s="1160"/>
      <c r="M32" s="1160"/>
      <c r="N32" s="116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1159"/>
      <c r="B33" s="1160"/>
      <c r="C33" s="1160"/>
      <c r="D33" s="1160"/>
      <c r="E33" s="1160"/>
      <c r="F33" s="1160"/>
      <c r="G33" s="1160"/>
      <c r="H33" s="1160"/>
      <c r="I33" s="1160"/>
      <c r="J33" s="1160"/>
      <c r="K33" s="1160"/>
      <c r="L33" s="1160"/>
      <c r="M33" s="1160"/>
      <c r="N33" s="116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159"/>
      <c r="B34" s="1160"/>
      <c r="C34" s="1160"/>
      <c r="D34" s="1160"/>
      <c r="E34" s="1160"/>
      <c r="F34" s="1160"/>
      <c r="G34" s="1160"/>
      <c r="H34" s="1160"/>
      <c r="I34" s="1160"/>
      <c r="J34" s="1160"/>
      <c r="K34" s="1160"/>
      <c r="L34" s="1160"/>
      <c r="M34" s="1160"/>
      <c r="N34" s="116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159"/>
      <c r="B35" s="1160"/>
      <c r="C35" s="1160"/>
      <c r="D35" s="1160"/>
      <c r="E35" s="1160"/>
      <c r="F35" s="1160"/>
      <c r="G35" s="1160"/>
      <c r="H35" s="1160"/>
      <c r="I35" s="1160"/>
      <c r="J35" s="1160"/>
      <c r="K35" s="1160"/>
      <c r="L35" s="1160"/>
      <c r="M35" s="1160"/>
      <c r="N35" s="116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159"/>
      <c r="B36" s="1160"/>
      <c r="C36" s="1160"/>
      <c r="D36" s="1160"/>
      <c r="E36" s="1160"/>
      <c r="F36" s="1160"/>
      <c r="G36" s="1160"/>
      <c r="H36" s="1160"/>
      <c r="I36" s="1160"/>
      <c r="J36" s="1160"/>
      <c r="K36" s="1160"/>
      <c r="L36" s="1160"/>
      <c r="M36" s="1160"/>
      <c r="N36" s="116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159"/>
      <c r="B37" s="1160"/>
      <c r="C37" s="1160"/>
      <c r="D37" s="1160"/>
      <c r="E37" s="1160"/>
      <c r="F37" s="1160"/>
      <c r="G37" s="1160"/>
      <c r="H37" s="1160"/>
      <c r="I37" s="1160"/>
      <c r="J37" s="1160"/>
      <c r="K37" s="1160"/>
      <c r="L37" s="1160"/>
      <c r="M37" s="1160"/>
      <c r="N37" s="116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159"/>
      <c r="B38" s="1160"/>
      <c r="C38" s="1160"/>
      <c r="D38" s="1160"/>
      <c r="E38" s="1160"/>
      <c r="F38" s="1160"/>
      <c r="G38" s="1160"/>
      <c r="H38" s="1160"/>
      <c r="I38" s="1160"/>
      <c r="J38" s="1160"/>
      <c r="K38" s="1160"/>
      <c r="L38" s="1160"/>
      <c r="M38" s="1160"/>
      <c r="N38" s="116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159"/>
      <c r="B39" s="1160"/>
      <c r="C39" s="1160"/>
      <c r="D39" s="1160"/>
      <c r="E39" s="1160"/>
      <c r="F39" s="1160"/>
      <c r="G39" s="1160"/>
      <c r="H39" s="1160"/>
      <c r="I39" s="1160"/>
      <c r="J39" s="1160"/>
      <c r="K39" s="1160"/>
      <c r="L39" s="1160"/>
      <c r="M39" s="1160"/>
      <c r="N39" s="116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159"/>
      <c r="B40" s="1160"/>
      <c r="C40" s="1160"/>
      <c r="D40" s="1160"/>
      <c r="E40" s="1160"/>
      <c r="F40" s="1160"/>
      <c r="G40" s="1160"/>
      <c r="H40" s="1160"/>
      <c r="I40" s="1160"/>
      <c r="J40" s="1160"/>
      <c r="K40" s="1160"/>
      <c r="L40" s="1160"/>
      <c r="M40" s="1160"/>
      <c r="N40" s="116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159"/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116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179"/>
      <c r="BH41" s="1180"/>
    </row>
    <row r="42" spans="1:60" ht="11.65" customHeight="1">
      <c r="A42" s="1159"/>
      <c r="B42" s="1160"/>
      <c r="C42" s="1160"/>
      <c r="D42" s="1160"/>
      <c r="E42" s="1160"/>
      <c r="F42" s="1160"/>
      <c r="G42" s="1160"/>
      <c r="H42" s="1160"/>
      <c r="I42" s="1160"/>
      <c r="J42" s="1160"/>
      <c r="K42" s="1160"/>
      <c r="L42" s="1160"/>
      <c r="M42" s="1160"/>
      <c r="N42" s="116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179"/>
      <c r="BH42" s="1180"/>
    </row>
    <row r="43" spans="1:60" ht="11.65" customHeight="1">
      <c r="A43" s="1159"/>
      <c r="B43" s="1160"/>
      <c r="C43" s="1160"/>
      <c r="D43" s="1160"/>
      <c r="E43" s="1160"/>
      <c r="F43" s="1160"/>
      <c r="G43" s="1160"/>
      <c r="H43" s="1160"/>
      <c r="I43" s="1160"/>
      <c r="J43" s="1160"/>
      <c r="K43" s="1160"/>
      <c r="L43" s="1160"/>
      <c r="M43" s="1160"/>
      <c r="N43" s="116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179"/>
      <c r="BH43" s="1180"/>
    </row>
    <row r="44" spans="1:60" ht="11.65" customHeight="1">
      <c r="A44" s="1159"/>
      <c r="B44" s="1160"/>
      <c r="C44" s="1160"/>
      <c r="D44" s="1160"/>
      <c r="E44" s="1160"/>
      <c r="F44" s="1160"/>
      <c r="G44" s="1160"/>
      <c r="H44" s="1160"/>
      <c r="I44" s="1160"/>
      <c r="J44" s="1160"/>
      <c r="K44" s="1160"/>
      <c r="L44" s="1160"/>
      <c r="M44" s="1160"/>
      <c r="N44" s="116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179"/>
      <c r="BH44" s="1180"/>
    </row>
    <row r="45" spans="1:60" ht="11.65" customHeight="1">
      <c r="A45" s="1159"/>
      <c r="B45" s="1160"/>
      <c r="C45" s="1160"/>
      <c r="D45" s="1160"/>
      <c r="E45" s="1160"/>
      <c r="F45" s="1160"/>
      <c r="G45" s="1160"/>
      <c r="H45" s="1160"/>
      <c r="I45" s="1160"/>
      <c r="J45" s="1160"/>
      <c r="K45" s="1160"/>
      <c r="L45" s="1160"/>
      <c r="M45" s="1160"/>
      <c r="N45" s="116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179"/>
      <c r="BH45" s="1180"/>
    </row>
    <row r="46" spans="1:60" ht="11.65" customHeight="1">
      <c r="A46" s="1159"/>
      <c r="B46" s="1160"/>
      <c r="C46" s="1160"/>
      <c r="D46" s="1160"/>
      <c r="E46" s="1160"/>
      <c r="F46" s="1160"/>
      <c r="G46" s="1160"/>
      <c r="H46" s="1160"/>
      <c r="I46" s="1160"/>
      <c r="J46" s="1160"/>
      <c r="K46" s="1160"/>
      <c r="L46" s="1160"/>
      <c r="M46" s="1160"/>
      <c r="N46" s="116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179"/>
      <c r="BH46" s="1180"/>
    </row>
    <row r="47" spans="1:60" ht="11.65" customHeight="1">
      <c r="A47" s="1159"/>
      <c r="B47" s="1160"/>
      <c r="C47" s="1160"/>
      <c r="D47" s="1160"/>
      <c r="E47" s="1160"/>
      <c r="F47" s="1160"/>
      <c r="G47" s="1160"/>
      <c r="H47" s="1160"/>
      <c r="I47" s="1160"/>
      <c r="J47" s="1160"/>
      <c r="K47" s="1160"/>
      <c r="L47" s="1160"/>
      <c r="M47" s="1160"/>
      <c r="N47" s="116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179"/>
      <c r="BH47" s="1180"/>
    </row>
    <row r="48" spans="1:60" ht="11.65" customHeight="1">
      <c r="A48" s="1159"/>
      <c r="B48" s="1160"/>
      <c r="C48" s="1160"/>
      <c r="D48" s="1160"/>
      <c r="E48" s="1160"/>
      <c r="F48" s="1160"/>
      <c r="G48" s="1160"/>
      <c r="H48" s="1160"/>
      <c r="I48" s="1160"/>
      <c r="J48" s="1160"/>
      <c r="K48" s="1160"/>
      <c r="L48" s="1160"/>
      <c r="M48" s="1160"/>
      <c r="N48" s="116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179"/>
      <c r="BH48" s="1180"/>
    </row>
    <row r="49" spans="1:60" ht="11.65" customHeight="1">
      <c r="A49" s="1159"/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  <c r="L49" s="1160"/>
      <c r="M49" s="1160"/>
      <c r="N49" s="116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179"/>
      <c r="BH49" s="1180"/>
    </row>
    <row r="50" spans="1:60" ht="11.65" customHeight="1">
      <c r="A50" s="1159"/>
      <c r="B50" s="1160"/>
      <c r="C50" s="1160"/>
      <c r="D50" s="1160"/>
      <c r="E50" s="1160"/>
      <c r="F50" s="1160"/>
      <c r="G50" s="1160"/>
      <c r="H50" s="1160"/>
      <c r="I50" s="1160"/>
      <c r="J50" s="1160"/>
      <c r="K50" s="1160"/>
      <c r="L50" s="1160"/>
      <c r="M50" s="1160"/>
      <c r="N50" s="116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179"/>
      <c r="BH50" s="1180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L49:AP50"/>
    <mergeCell ref="AQ49:BF50"/>
    <mergeCell ref="BG49:BH50"/>
    <mergeCell ref="A49:G50"/>
    <mergeCell ref="H49:N50"/>
    <mergeCell ref="O49:U50"/>
    <mergeCell ref="V49:AE50"/>
    <mergeCell ref="AF49:AH50"/>
    <mergeCell ref="AI49:AK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41:G42"/>
    <mergeCell ref="H41:N42"/>
    <mergeCell ref="O41:U42"/>
    <mergeCell ref="V41:AE42"/>
    <mergeCell ref="AF41:AH42"/>
    <mergeCell ref="AI41:AK42"/>
    <mergeCell ref="AQ43:BF44"/>
    <mergeCell ref="BG43:BH44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3:AP34"/>
    <mergeCell ref="AQ33:BF34"/>
    <mergeCell ref="BG33:BH34"/>
    <mergeCell ref="A35:G36"/>
    <mergeCell ref="H35:N36"/>
    <mergeCell ref="O35:U36"/>
    <mergeCell ref="V35:AE36"/>
    <mergeCell ref="AF35:AH36"/>
    <mergeCell ref="AI35:AK36"/>
    <mergeCell ref="AL35:AP36"/>
    <mergeCell ref="A33:G34"/>
    <mergeCell ref="H33:N34"/>
    <mergeCell ref="O33:U34"/>
    <mergeCell ref="V33:AE34"/>
    <mergeCell ref="AF33:AH34"/>
    <mergeCell ref="AI33:AK34"/>
    <mergeCell ref="AQ35:BF36"/>
    <mergeCell ref="BG35:BH36"/>
    <mergeCell ref="A31:G32"/>
    <mergeCell ref="H31:N32"/>
    <mergeCell ref="O31:U32"/>
    <mergeCell ref="V31:AE32"/>
    <mergeCell ref="AF31:AH32"/>
    <mergeCell ref="AI31:AK32"/>
    <mergeCell ref="AL31:AP32"/>
    <mergeCell ref="AQ31:BF32"/>
    <mergeCell ref="BG31:BH32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L25:AP26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25:G26"/>
    <mergeCell ref="H25:N26"/>
    <mergeCell ref="O25:U26"/>
    <mergeCell ref="V25:AE26"/>
    <mergeCell ref="AF25:AH26"/>
    <mergeCell ref="AI25:AK26"/>
    <mergeCell ref="AQ27:BF28"/>
    <mergeCell ref="BG27:BH28"/>
    <mergeCell ref="A23:G24"/>
    <mergeCell ref="H23:N24"/>
    <mergeCell ref="O23:U24"/>
    <mergeCell ref="V23:AE24"/>
    <mergeCell ref="AF23:AH24"/>
    <mergeCell ref="AI23:AK24"/>
    <mergeCell ref="AL23:AP24"/>
    <mergeCell ref="AQ23:BF24"/>
    <mergeCell ref="BG23:BH24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A10:M11"/>
    <mergeCell ref="N10:S10"/>
    <mergeCell ref="T10:Y10"/>
    <mergeCell ref="Z10:AE10"/>
    <mergeCell ref="AF10:AK10"/>
    <mergeCell ref="AL10:AQ10"/>
    <mergeCell ref="AR11:AV11"/>
    <mergeCell ref="H16:N18"/>
    <mergeCell ref="O16:U18"/>
    <mergeCell ref="V16:AE18"/>
    <mergeCell ref="AF16:AH18"/>
    <mergeCell ref="AI16:AK18"/>
    <mergeCell ref="AL16:AP18"/>
    <mergeCell ref="AQ16:BF18"/>
    <mergeCell ref="A13:BH13"/>
    <mergeCell ref="A14:BH14"/>
    <mergeCell ref="BG16:BH18"/>
    <mergeCell ref="A16:G18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4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theme="4" tint="0.39997558519241921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102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SUM(A21:G50)</f>
        <v>434216580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851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6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88999680</v>
      </c>
      <c r="B21" s="1022"/>
      <c r="C21" s="1022"/>
      <c r="D21" s="1022"/>
      <c r="E21" s="1022"/>
      <c r="F21" s="1022"/>
      <c r="G21" s="1023"/>
      <c r="H21" s="1051">
        <f>1.806*O21</f>
        <v>4045.44</v>
      </c>
      <c r="I21" s="1022"/>
      <c r="J21" s="1022"/>
      <c r="K21" s="1022"/>
      <c r="L21" s="1022"/>
      <c r="M21" s="1022"/>
      <c r="N21" s="1023"/>
      <c r="O21" s="1053">
        <v>2240</v>
      </c>
      <c r="P21" s="1054"/>
      <c r="Q21" s="1054"/>
      <c r="R21" s="1054"/>
      <c r="S21" s="1054"/>
      <c r="T21" s="1054"/>
      <c r="U21" s="1055"/>
      <c r="V21" s="1059" t="s">
        <v>821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190">
        <v>22000</v>
      </c>
      <c r="AG21" s="1191"/>
      <c r="AH21" s="1192"/>
      <c r="AI21" s="1039" t="s">
        <v>822</v>
      </c>
      <c r="AJ21" s="1040"/>
      <c r="AK21" s="1041"/>
      <c r="AL21" s="1045" t="s">
        <v>1085</v>
      </c>
      <c r="AM21" s="1046"/>
      <c r="AN21" s="1046"/>
      <c r="AO21" s="1046"/>
      <c r="AP21" s="1047"/>
      <c r="AQ21" s="1027" t="s">
        <v>840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6.1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193"/>
      <c r="AG22" s="1194"/>
      <c r="AH22" s="1195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88999680</v>
      </c>
      <c r="B23" s="1022"/>
      <c r="C23" s="1022"/>
      <c r="D23" s="1022"/>
      <c r="E23" s="1022"/>
      <c r="F23" s="1022"/>
      <c r="G23" s="1023"/>
      <c r="H23" s="1051">
        <f>1.806*O23</f>
        <v>4045.44</v>
      </c>
      <c r="I23" s="1022"/>
      <c r="J23" s="1022"/>
      <c r="K23" s="1022"/>
      <c r="L23" s="1022"/>
      <c r="M23" s="1022"/>
      <c r="N23" s="1023"/>
      <c r="O23" s="1053">
        <v>2240</v>
      </c>
      <c r="P23" s="1054"/>
      <c r="Q23" s="1054"/>
      <c r="R23" s="1054"/>
      <c r="S23" s="1054"/>
      <c r="T23" s="1054"/>
      <c r="U23" s="1055"/>
      <c r="V23" s="1059" t="s">
        <v>821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190">
        <v>22000</v>
      </c>
      <c r="AG23" s="1191"/>
      <c r="AH23" s="1192"/>
      <c r="AI23" s="1039" t="s">
        <v>822</v>
      </c>
      <c r="AJ23" s="1040"/>
      <c r="AK23" s="1041"/>
      <c r="AL23" s="1045" t="s">
        <v>1086</v>
      </c>
      <c r="AM23" s="1046"/>
      <c r="AN23" s="1046"/>
      <c r="AO23" s="1046"/>
      <c r="AP23" s="1047"/>
      <c r="AQ23" s="1027" t="s">
        <v>827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6.2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193"/>
      <c r="AG24" s="1194"/>
      <c r="AH24" s="1195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68700240</v>
      </c>
      <c r="B25" s="1022"/>
      <c r="C25" s="1022"/>
      <c r="D25" s="1022"/>
      <c r="E25" s="1022"/>
      <c r="F25" s="1022"/>
      <c r="G25" s="1023"/>
      <c r="H25" s="1051">
        <f>1.806*O25</f>
        <v>5725.02</v>
      </c>
      <c r="I25" s="1022"/>
      <c r="J25" s="1022"/>
      <c r="K25" s="1022"/>
      <c r="L25" s="1022"/>
      <c r="M25" s="1022"/>
      <c r="N25" s="1023"/>
      <c r="O25" s="1053">
        <v>3170</v>
      </c>
      <c r="P25" s="1054"/>
      <c r="Q25" s="1054"/>
      <c r="R25" s="1054"/>
      <c r="S25" s="1054"/>
      <c r="T25" s="1054"/>
      <c r="U25" s="1055"/>
      <c r="V25" s="1059" t="s">
        <v>848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12000</v>
      </c>
      <c r="AG25" s="1084"/>
      <c r="AH25" s="1085"/>
      <c r="AI25" s="1039" t="s">
        <v>822</v>
      </c>
      <c r="AJ25" s="1040"/>
      <c r="AK25" s="1041"/>
      <c r="AL25" s="1045" t="s">
        <v>699</v>
      </c>
      <c r="AM25" s="1046"/>
      <c r="AN25" s="1046"/>
      <c r="AO25" s="1046"/>
      <c r="AP25" s="1047"/>
      <c r="AQ25" s="1033" t="s">
        <v>680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6.3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34350120</v>
      </c>
      <c r="B27" s="1022"/>
      <c r="C27" s="1022"/>
      <c r="D27" s="1022"/>
      <c r="E27" s="1022"/>
      <c r="F27" s="1022"/>
      <c r="G27" s="1023"/>
      <c r="H27" s="1051">
        <f>1.806*O27</f>
        <v>5725.02</v>
      </c>
      <c r="I27" s="1022"/>
      <c r="J27" s="1022"/>
      <c r="K27" s="1022"/>
      <c r="L27" s="1022"/>
      <c r="M27" s="1022"/>
      <c r="N27" s="1023"/>
      <c r="O27" s="1053">
        <v>3170</v>
      </c>
      <c r="P27" s="1054"/>
      <c r="Q27" s="1054"/>
      <c r="R27" s="1054"/>
      <c r="S27" s="1054"/>
      <c r="T27" s="1054"/>
      <c r="U27" s="1055"/>
      <c r="V27" s="1059" t="s">
        <v>848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6000</v>
      </c>
      <c r="AG27" s="1084"/>
      <c r="AH27" s="1085"/>
      <c r="AI27" s="1039" t="s">
        <v>822</v>
      </c>
      <c r="AJ27" s="1040"/>
      <c r="AK27" s="1041"/>
      <c r="AL27" s="1045" t="s">
        <v>721</v>
      </c>
      <c r="AM27" s="1046"/>
      <c r="AN27" s="1046"/>
      <c r="AO27" s="1046"/>
      <c r="AP27" s="1047"/>
      <c r="AQ27" s="1027" t="s">
        <v>716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6.4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21">
        <f>H29*AF29</f>
        <v>7765800</v>
      </c>
      <c r="B29" s="1022"/>
      <c r="C29" s="1022"/>
      <c r="D29" s="1022"/>
      <c r="E29" s="1022"/>
      <c r="F29" s="1022"/>
      <c r="G29" s="1023"/>
      <c r="H29" s="1051">
        <f>1.806*O29</f>
        <v>7765.8</v>
      </c>
      <c r="I29" s="1022"/>
      <c r="J29" s="1022"/>
      <c r="K29" s="1022"/>
      <c r="L29" s="1022"/>
      <c r="M29" s="1022"/>
      <c r="N29" s="1023"/>
      <c r="O29" s="1053">
        <v>4300</v>
      </c>
      <c r="P29" s="1054"/>
      <c r="Q29" s="1054"/>
      <c r="R29" s="1054"/>
      <c r="S29" s="1054"/>
      <c r="T29" s="1054"/>
      <c r="U29" s="1055"/>
      <c r="V29" s="1059" t="s">
        <v>849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083">
        <v>1000</v>
      </c>
      <c r="AG29" s="1084"/>
      <c r="AH29" s="1085"/>
      <c r="AI29" s="1039" t="s">
        <v>822</v>
      </c>
      <c r="AJ29" s="1040"/>
      <c r="AK29" s="1041"/>
      <c r="AL29" s="1045" t="s">
        <v>808</v>
      </c>
      <c r="AM29" s="1046"/>
      <c r="AN29" s="1046"/>
      <c r="AO29" s="1046"/>
      <c r="AP29" s="1047"/>
      <c r="AQ29" s="1027" t="s">
        <v>801</v>
      </c>
      <c r="AR29" s="1028"/>
      <c r="AS29" s="1028"/>
      <c r="AT29" s="1028"/>
      <c r="AU29" s="1028"/>
      <c r="AV29" s="1028"/>
      <c r="AW29" s="1028"/>
      <c r="AX29" s="1028"/>
      <c r="AY29" s="1028"/>
      <c r="AZ29" s="1028"/>
      <c r="BA29" s="1028"/>
      <c r="BB29" s="1028"/>
      <c r="BC29" s="1028"/>
      <c r="BD29" s="1028"/>
      <c r="BE29" s="1028"/>
      <c r="BF29" s="1029"/>
      <c r="BG29" s="1011">
        <v>6.5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086"/>
      <c r="AG30" s="1087"/>
      <c r="AH30" s="1088"/>
      <c r="AI30" s="1042"/>
      <c r="AJ30" s="1043"/>
      <c r="AK30" s="1044"/>
      <c r="AL30" s="1048"/>
      <c r="AM30" s="1049"/>
      <c r="AN30" s="1049"/>
      <c r="AO30" s="1049"/>
      <c r="AP30" s="1050"/>
      <c r="AQ30" s="1030"/>
      <c r="AR30" s="1031"/>
      <c r="AS30" s="1031"/>
      <c r="AT30" s="1031"/>
      <c r="AU30" s="1031"/>
      <c r="AV30" s="1031"/>
      <c r="AW30" s="1031"/>
      <c r="AX30" s="1031"/>
      <c r="AY30" s="1031"/>
      <c r="AZ30" s="1031"/>
      <c r="BA30" s="1031"/>
      <c r="BB30" s="1031"/>
      <c r="BC30" s="1031"/>
      <c r="BD30" s="1031"/>
      <c r="BE30" s="1031"/>
      <c r="BF30" s="1032"/>
      <c r="BG30" s="1013"/>
      <c r="BH30" s="1014"/>
    </row>
    <row r="31" spans="1:60" ht="11.65" customHeight="1">
      <c r="A31" s="1021">
        <f>H31*AF31</f>
        <v>40454400</v>
      </c>
      <c r="B31" s="1022"/>
      <c r="C31" s="1022"/>
      <c r="D31" s="1022"/>
      <c r="E31" s="1022"/>
      <c r="F31" s="1022"/>
      <c r="G31" s="1023"/>
      <c r="H31" s="1051">
        <f>1.806*O31</f>
        <v>4045.44</v>
      </c>
      <c r="I31" s="1022"/>
      <c r="J31" s="1022"/>
      <c r="K31" s="1022"/>
      <c r="L31" s="1022"/>
      <c r="M31" s="1022"/>
      <c r="N31" s="1023"/>
      <c r="O31" s="1053">
        <v>2240</v>
      </c>
      <c r="P31" s="1054"/>
      <c r="Q31" s="1054"/>
      <c r="R31" s="1054"/>
      <c r="S31" s="1054"/>
      <c r="T31" s="1054"/>
      <c r="U31" s="1055"/>
      <c r="V31" s="1059" t="s">
        <v>821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190">
        <v>10000</v>
      </c>
      <c r="AG31" s="1191"/>
      <c r="AH31" s="1192"/>
      <c r="AI31" s="1039" t="s">
        <v>822</v>
      </c>
      <c r="AJ31" s="1040"/>
      <c r="AK31" s="1041"/>
      <c r="AL31" s="1045" t="s">
        <v>773</v>
      </c>
      <c r="AM31" s="1046"/>
      <c r="AN31" s="1046"/>
      <c r="AO31" s="1046"/>
      <c r="AP31" s="1047"/>
      <c r="AQ31" s="1027" t="s">
        <v>772</v>
      </c>
      <c r="AR31" s="1028"/>
      <c r="AS31" s="1028"/>
      <c r="AT31" s="1028"/>
      <c r="AU31" s="1028"/>
      <c r="AV31" s="1028"/>
      <c r="AW31" s="1028"/>
      <c r="AX31" s="1028"/>
      <c r="AY31" s="1028"/>
      <c r="AZ31" s="1028"/>
      <c r="BA31" s="1028"/>
      <c r="BB31" s="1028"/>
      <c r="BC31" s="1028"/>
      <c r="BD31" s="1028"/>
      <c r="BE31" s="1028"/>
      <c r="BF31" s="1029"/>
      <c r="BG31" s="1011">
        <v>6.6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193"/>
      <c r="AG32" s="1194"/>
      <c r="AH32" s="1195"/>
      <c r="AI32" s="1042"/>
      <c r="AJ32" s="1043"/>
      <c r="AK32" s="1044"/>
      <c r="AL32" s="1048"/>
      <c r="AM32" s="1049"/>
      <c r="AN32" s="1049"/>
      <c r="AO32" s="1049"/>
      <c r="AP32" s="1050"/>
      <c r="AQ32" s="1030"/>
      <c r="AR32" s="1031"/>
      <c r="AS32" s="1031"/>
      <c r="AT32" s="1031"/>
      <c r="AU32" s="1031"/>
      <c r="AV32" s="1031"/>
      <c r="AW32" s="1031"/>
      <c r="AX32" s="1031"/>
      <c r="AY32" s="1031"/>
      <c r="AZ32" s="1031"/>
      <c r="BA32" s="1031"/>
      <c r="BB32" s="1031"/>
      <c r="BC32" s="1031"/>
      <c r="BD32" s="1031"/>
      <c r="BE32" s="1031"/>
      <c r="BF32" s="1032"/>
      <c r="BG32" s="1013"/>
      <c r="BH32" s="1014"/>
    </row>
    <row r="33" spans="1:60" ht="11.65" customHeight="1">
      <c r="A33" s="1021">
        <f>H33*AF33</f>
        <v>13256040</v>
      </c>
      <c r="B33" s="1022"/>
      <c r="C33" s="1022"/>
      <c r="D33" s="1022"/>
      <c r="E33" s="1022"/>
      <c r="F33" s="1022"/>
      <c r="G33" s="1023"/>
      <c r="H33" s="1051">
        <f>1.806*O33</f>
        <v>6628.02</v>
      </c>
      <c r="I33" s="1022"/>
      <c r="J33" s="1022"/>
      <c r="K33" s="1022"/>
      <c r="L33" s="1022"/>
      <c r="M33" s="1022"/>
      <c r="N33" s="1023"/>
      <c r="O33" s="1053">
        <v>3670</v>
      </c>
      <c r="P33" s="1054"/>
      <c r="Q33" s="1054"/>
      <c r="R33" s="1054"/>
      <c r="S33" s="1054"/>
      <c r="T33" s="1054"/>
      <c r="U33" s="1055"/>
      <c r="V33" s="1059" t="s">
        <v>850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083">
        <v>2000</v>
      </c>
      <c r="AG33" s="1084"/>
      <c r="AH33" s="1085"/>
      <c r="AI33" s="1039" t="s">
        <v>822</v>
      </c>
      <c r="AJ33" s="1040"/>
      <c r="AK33" s="1041"/>
      <c r="AL33" s="1045" t="s">
        <v>662</v>
      </c>
      <c r="AM33" s="1046"/>
      <c r="AN33" s="1046"/>
      <c r="AO33" s="1046"/>
      <c r="AP33" s="1047"/>
      <c r="AQ33" s="1027" t="s">
        <v>634</v>
      </c>
      <c r="AR33" s="1028"/>
      <c r="AS33" s="1028"/>
      <c r="AT33" s="1028"/>
      <c r="AU33" s="1028"/>
      <c r="AV33" s="1028"/>
      <c r="AW33" s="1028"/>
      <c r="AX33" s="1028"/>
      <c r="AY33" s="1028"/>
      <c r="AZ33" s="1028"/>
      <c r="BA33" s="1028"/>
      <c r="BB33" s="1028"/>
      <c r="BC33" s="1028"/>
      <c r="BD33" s="1028"/>
      <c r="BE33" s="1028"/>
      <c r="BF33" s="1029"/>
      <c r="BG33" s="1011">
        <v>6.7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086"/>
      <c r="AG34" s="1087"/>
      <c r="AH34" s="1088"/>
      <c r="AI34" s="1042"/>
      <c r="AJ34" s="1043"/>
      <c r="AK34" s="1044"/>
      <c r="AL34" s="1048"/>
      <c r="AM34" s="1049"/>
      <c r="AN34" s="1049"/>
      <c r="AO34" s="1049"/>
      <c r="AP34" s="1050"/>
      <c r="AQ34" s="1030"/>
      <c r="AR34" s="1031"/>
      <c r="AS34" s="1031"/>
      <c r="AT34" s="1031"/>
      <c r="AU34" s="1031"/>
      <c r="AV34" s="1031"/>
      <c r="AW34" s="1031"/>
      <c r="AX34" s="1031"/>
      <c r="AY34" s="1031"/>
      <c r="AZ34" s="1031"/>
      <c r="BA34" s="1031"/>
      <c r="BB34" s="1031"/>
      <c r="BC34" s="1031"/>
      <c r="BD34" s="1031"/>
      <c r="BE34" s="1031"/>
      <c r="BF34" s="1032"/>
      <c r="BG34" s="1013"/>
      <c r="BH34" s="1014"/>
    </row>
    <row r="35" spans="1:60" ht="11.65" customHeight="1">
      <c r="A35" s="1021">
        <f>H35*AF35</f>
        <v>11648700</v>
      </c>
      <c r="B35" s="1022"/>
      <c r="C35" s="1022"/>
      <c r="D35" s="1022"/>
      <c r="E35" s="1022"/>
      <c r="F35" s="1022"/>
      <c r="G35" s="1023"/>
      <c r="H35" s="1051">
        <f>1.806*O35</f>
        <v>7765.8</v>
      </c>
      <c r="I35" s="1022"/>
      <c r="J35" s="1022"/>
      <c r="K35" s="1022"/>
      <c r="L35" s="1022"/>
      <c r="M35" s="1022"/>
      <c r="N35" s="1023"/>
      <c r="O35" s="1053">
        <v>4300</v>
      </c>
      <c r="P35" s="1054"/>
      <c r="Q35" s="1054"/>
      <c r="R35" s="1054"/>
      <c r="S35" s="1054"/>
      <c r="T35" s="1054"/>
      <c r="U35" s="1055"/>
      <c r="V35" s="1059" t="s">
        <v>1120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083">
        <v>1500</v>
      </c>
      <c r="AG35" s="1084"/>
      <c r="AH35" s="1085"/>
      <c r="AI35" s="1039" t="s">
        <v>822</v>
      </c>
      <c r="AJ35" s="1040"/>
      <c r="AK35" s="1041"/>
      <c r="AL35" s="1045" t="s">
        <v>663</v>
      </c>
      <c r="AM35" s="1046"/>
      <c r="AN35" s="1046"/>
      <c r="AO35" s="1046"/>
      <c r="AP35" s="1047"/>
      <c r="AQ35" s="1027" t="s">
        <v>639</v>
      </c>
      <c r="AR35" s="1028"/>
      <c r="AS35" s="1028"/>
      <c r="AT35" s="1028"/>
      <c r="AU35" s="1028"/>
      <c r="AV35" s="1028"/>
      <c r="AW35" s="1028"/>
      <c r="AX35" s="1028"/>
      <c r="AY35" s="1028"/>
      <c r="AZ35" s="1028"/>
      <c r="BA35" s="1028"/>
      <c r="BB35" s="1028"/>
      <c r="BC35" s="1028"/>
      <c r="BD35" s="1028"/>
      <c r="BE35" s="1028"/>
      <c r="BF35" s="1029"/>
      <c r="BG35" s="1011">
        <v>6.8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086"/>
      <c r="AG36" s="1087"/>
      <c r="AH36" s="1088"/>
      <c r="AI36" s="1042"/>
      <c r="AJ36" s="1043"/>
      <c r="AK36" s="1044"/>
      <c r="AL36" s="1048"/>
      <c r="AM36" s="1049"/>
      <c r="AN36" s="1049"/>
      <c r="AO36" s="1049"/>
      <c r="AP36" s="1050"/>
      <c r="AQ36" s="1030"/>
      <c r="AR36" s="1031"/>
      <c r="AS36" s="1031"/>
      <c r="AT36" s="1031"/>
      <c r="AU36" s="1031"/>
      <c r="AV36" s="1031"/>
      <c r="AW36" s="1031"/>
      <c r="AX36" s="1031"/>
      <c r="AY36" s="1031"/>
      <c r="AZ36" s="1031"/>
      <c r="BA36" s="1031"/>
      <c r="BB36" s="1031"/>
      <c r="BC36" s="1031"/>
      <c r="BD36" s="1031"/>
      <c r="BE36" s="1031"/>
      <c r="BF36" s="1032"/>
      <c r="BG36" s="1013"/>
      <c r="BH36" s="1014"/>
    </row>
    <row r="37" spans="1:60" ht="11.65" customHeight="1">
      <c r="A37" s="1021">
        <f>H37*AF37</f>
        <v>12425280</v>
      </c>
      <c r="B37" s="1022"/>
      <c r="C37" s="1022"/>
      <c r="D37" s="1022"/>
      <c r="E37" s="1022"/>
      <c r="F37" s="1022"/>
      <c r="G37" s="1023"/>
      <c r="H37" s="1051">
        <f>1.806*O37</f>
        <v>7765.8</v>
      </c>
      <c r="I37" s="1022"/>
      <c r="J37" s="1022"/>
      <c r="K37" s="1022"/>
      <c r="L37" s="1022"/>
      <c r="M37" s="1022"/>
      <c r="N37" s="1023"/>
      <c r="O37" s="1053">
        <v>4300</v>
      </c>
      <c r="P37" s="1054"/>
      <c r="Q37" s="1054"/>
      <c r="R37" s="1054"/>
      <c r="S37" s="1054"/>
      <c r="T37" s="1054"/>
      <c r="U37" s="1055"/>
      <c r="V37" s="1059" t="s">
        <v>1120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083">
        <v>1600</v>
      </c>
      <c r="AG37" s="1084"/>
      <c r="AH37" s="1085"/>
      <c r="AI37" s="1039" t="s">
        <v>822</v>
      </c>
      <c r="AJ37" s="1040"/>
      <c r="AK37" s="1041"/>
      <c r="AL37" s="1045" t="s">
        <v>664</v>
      </c>
      <c r="AM37" s="1046"/>
      <c r="AN37" s="1046"/>
      <c r="AO37" s="1046"/>
      <c r="AP37" s="1047"/>
      <c r="AQ37" s="1027" t="s">
        <v>640</v>
      </c>
      <c r="AR37" s="1028"/>
      <c r="AS37" s="1028"/>
      <c r="AT37" s="1028"/>
      <c r="AU37" s="1028"/>
      <c r="AV37" s="1028"/>
      <c r="AW37" s="1028"/>
      <c r="AX37" s="1028"/>
      <c r="AY37" s="1028"/>
      <c r="AZ37" s="1028"/>
      <c r="BA37" s="1028"/>
      <c r="BB37" s="1028"/>
      <c r="BC37" s="1028"/>
      <c r="BD37" s="1028"/>
      <c r="BE37" s="1028"/>
      <c r="BF37" s="1029"/>
      <c r="BG37" s="1011">
        <v>6.9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086"/>
      <c r="AG38" s="1087"/>
      <c r="AH38" s="1088"/>
      <c r="AI38" s="1042"/>
      <c r="AJ38" s="1043"/>
      <c r="AK38" s="1044"/>
      <c r="AL38" s="1048"/>
      <c r="AM38" s="1049"/>
      <c r="AN38" s="1049"/>
      <c r="AO38" s="1049"/>
      <c r="AP38" s="1050"/>
      <c r="AQ38" s="1030"/>
      <c r="AR38" s="1031"/>
      <c r="AS38" s="1031"/>
      <c r="AT38" s="1031"/>
      <c r="AU38" s="1031"/>
      <c r="AV38" s="1031"/>
      <c r="AW38" s="1031"/>
      <c r="AX38" s="1031"/>
      <c r="AY38" s="1031"/>
      <c r="AZ38" s="1031"/>
      <c r="BA38" s="1031"/>
      <c r="BB38" s="1031"/>
      <c r="BC38" s="1031"/>
      <c r="BD38" s="1031"/>
      <c r="BE38" s="1031"/>
      <c r="BF38" s="1032"/>
      <c r="BG38" s="1013"/>
      <c r="BH38" s="1014"/>
    </row>
    <row r="39" spans="1:60" ht="11.65" customHeight="1">
      <c r="A39" s="1021">
        <f>H39*AF39</f>
        <v>11648700</v>
      </c>
      <c r="B39" s="1022"/>
      <c r="C39" s="1022"/>
      <c r="D39" s="1022"/>
      <c r="E39" s="1022"/>
      <c r="F39" s="1022"/>
      <c r="G39" s="1023"/>
      <c r="H39" s="1051">
        <f>1.806*O39</f>
        <v>7765.8</v>
      </c>
      <c r="I39" s="1022"/>
      <c r="J39" s="1022"/>
      <c r="K39" s="1022"/>
      <c r="L39" s="1022"/>
      <c r="M39" s="1022"/>
      <c r="N39" s="1023"/>
      <c r="O39" s="1053">
        <v>4300</v>
      </c>
      <c r="P39" s="1054"/>
      <c r="Q39" s="1054"/>
      <c r="R39" s="1054"/>
      <c r="S39" s="1054"/>
      <c r="T39" s="1054"/>
      <c r="U39" s="1055"/>
      <c r="V39" s="1059" t="s">
        <v>1120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083">
        <v>1500</v>
      </c>
      <c r="AG39" s="1084"/>
      <c r="AH39" s="1085"/>
      <c r="AI39" s="1039" t="s">
        <v>822</v>
      </c>
      <c r="AJ39" s="1040"/>
      <c r="AK39" s="1041"/>
      <c r="AL39" s="1045" t="s">
        <v>665</v>
      </c>
      <c r="AM39" s="1046"/>
      <c r="AN39" s="1046"/>
      <c r="AO39" s="1046"/>
      <c r="AP39" s="1047"/>
      <c r="AQ39" s="1027" t="s">
        <v>645</v>
      </c>
      <c r="AR39" s="1028"/>
      <c r="AS39" s="1028"/>
      <c r="AT39" s="1028"/>
      <c r="AU39" s="1028"/>
      <c r="AV39" s="1028"/>
      <c r="AW39" s="1028"/>
      <c r="AX39" s="1028"/>
      <c r="AY39" s="1028"/>
      <c r="AZ39" s="1028"/>
      <c r="BA39" s="1028"/>
      <c r="BB39" s="1028"/>
      <c r="BC39" s="1028"/>
      <c r="BD39" s="1028"/>
      <c r="BE39" s="1028"/>
      <c r="BF39" s="1029"/>
      <c r="BG39" s="1174">
        <v>6.1</v>
      </c>
      <c r="BH39" s="1175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086"/>
      <c r="AG40" s="1087"/>
      <c r="AH40" s="1088"/>
      <c r="AI40" s="1042"/>
      <c r="AJ40" s="1043"/>
      <c r="AK40" s="1044"/>
      <c r="AL40" s="1048"/>
      <c r="AM40" s="1049"/>
      <c r="AN40" s="1049"/>
      <c r="AO40" s="1049"/>
      <c r="AP40" s="1050"/>
      <c r="AQ40" s="1030"/>
      <c r="AR40" s="1031"/>
      <c r="AS40" s="1031"/>
      <c r="AT40" s="1031"/>
      <c r="AU40" s="1031"/>
      <c r="AV40" s="1031"/>
      <c r="AW40" s="1031"/>
      <c r="AX40" s="1031"/>
      <c r="AY40" s="1031"/>
      <c r="AZ40" s="1031"/>
      <c r="BA40" s="1031"/>
      <c r="BB40" s="1031"/>
      <c r="BC40" s="1031"/>
      <c r="BD40" s="1031"/>
      <c r="BE40" s="1031"/>
      <c r="BF40" s="1032"/>
      <c r="BG40" s="1176"/>
      <c r="BH40" s="1177"/>
    </row>
    <row r="41" spans="1:60" ht="11.65" customHeight="1">
      <c r="A41" s="1021">
        <f>H41*AF41</f>
        <v>7765800</v>
      </c>
      <c r="B41" s="1022"/>
      <c r="C41" s="1022"/>
      <c r="D41" s="1022"/>
      <c r="E41" s="1022"/>
      <c r="F41" s="1022"/>
      <c r="G41" s="1023"/>
      <c r="H41" s="1051">
        <f>1.806*O41</f>
        <v>7765.8</v>
      </c>
      <c r="I41" s="1022"/>
      <c r="J41" s="1022"/>
      <c r="K41" s="1022"/>
      <c r="L41" s="1022"/>
      <c r="M41" s="1022"/>
      <c r="N41" s="1023"/>
      <c r="O41" s="1053">
        <v>4300</v>
      </c>
      <c r="P41" s="1054"/>
      <c r="Q41" s="1054"/>
      <c r="R41" s="1054"/>
      <c r="S41" s="1054"/>
      <c r="T41" s="1054"/>
      <c r="U41" s="1055"/>
      <c r="V41" s="1059" t="s">
        <v>1120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083">
        <v>1000</v>
      </c>
      <c r="AG41" s="1084"/>
      <c r="AH41" s="1085"/>
      <c r="AI41" s="1039" t="s">
        <v>822</v>
      </c>
      <c r="AJ41" s="1040"/>
      <c r="AK41" s="1041"/>
      <c r="AL41" s="1045" t="s">
        <v>666</v>
      </c>
      <c r="AM41" s="1046"/>
      <c r="AN41" s="1046"/>
      <c r="AO41" s="1046"/>
      <c r="AP41" s="1047"/>
      <c r="AQ41" s="1027" t="s">
        <v>646</v>
      </c>
      <c r="AR41" s="1028"/>
      <c r="AS41" s="1028"/>
      <c r="AT41" s="1028"/>
      <c r="AU41" s="1028"/>
      <c r="AV41" s="1028"/>
      <c r="AW41" s="1028"/>
      <c r="AX41" s="1028"/>
      <c r="AY41" s="1028"/>
      <c r="AZ41" s="1028"/>
      <c r="BA41" s="1028"/>
      <c r="BB41" s="1028"/>
      <c r="BC41" s="1028"/>
      <c r="BD41" s="1028"/>
      <c r="BE41" s="1028"/>
      <c r="BF41" s="1029"/>
      <c r="BG41" s="1174">
        <v>6.11</v>
      </c>
      <c r="BH41" s="1175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086"/>
      <c r="AG42" s="1087"/>
      <c r="AH42" s="1088"/>
      <c r="AI42" s="1042"/>
      <c r="AJ42" s="1043"/>
      <c r="AK42" s="1044"/>
      <c r="AL42" s="1048"/>
      <c r="AM42" s="1049"/>
      <c r="AN42" s="1049"/>
      <c r="AO42" s="1049"/>
      <c r="AP42" s="1050"/>
      <c r="AQ42" s="1030"/>
      <c r="AR42" s="1031"/>
      <c r="AS42" s="1031"/>
      <c r="AT42" s="1031"/>
      <c r="AU42" s="1031"/>
      <c r="AV42" s="1031"/>
      <c r="AW42" s="1031"/>
      <c r="AX42" s="1031"/>
      <c r="AY42" s="1031"/>
      <c r="AZ42" s="1031"/>
      <c r="BA42" s="1031"/>
      <c r="BB42" s="1031"/>
      <c r="BC42" s="1031"/>
      <c r="BD42" s="1031"/>
      <c r="BE42" s="1031"/>
      <c r="BF42" s="1032"/>
      <c r="BG42" s="1176"/>
      <c r="BH42" s="1177"/>
    </row>
    <row r="43" spans="1:60" ht="11.65" customHeight="1">
      <c r="A43" s="1021">
        <f>H43*AF43</f>
        <v>11648700</v>
      </c>
      <c r="B43" s="1022"/>
      <c r="C43" s="1022"/>
      <c r="D43" s="1022"/>
      <c r="E43" s="1022"/>
      <c r="F43" s="1022"/>
      <c r="G43" s="1023"/>
      <c r="H43" s="1051">
        <f>1.806*O43</f>
        <v>7765.8</v>
      </c>
      <c r="I43" s="1022"/>
      <c r="J43" s="1022"/>
      <c r="K43" s="1022"/>
      <c r="L43" s="1022"/>
      <c r="M43" s="1022"/>
      <c r="N43" s="1023"/>
      <c r="O43" s="1053">
        <v>4300</v>
      </c>
      <c r="P43" s="1054"/>
      <c r="Q43" s="1054"/>
      <c r="R43" s="1054"/>
      <c r="S43" s="1054"/>
      <c r="T43" s="1054"/>
      <c r="U43" s="1055"/>
      <c r="V43" s="1059" t="s">
        <v>1120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083">
        <v>1500</v>
      </c>
      <c r="AG43" s="1084"/>
      <c r="AH43" s="1085"/>
      <c r="AI43" s="1039" t="s">
        <v>822</v>
      </c>
      <c r="AJ43" s="1040"/>
      <c r="AK43" s="1041"/>
      <c r="AL43" s="1045" t="s">
        <v>667</v>
      </c>
      <c r="AM43" s="1046"/>
      <c r="AN43" s="1046"/>
      <c r="AO43" s="1046"/>
      <c r="AP43" s="1047"/>
      <c r="AQ43" s="1027" t="s">
        <v>617</v>
      </c>
      <c r="AR43" s="1028"/>
      <c r="AS43" s="1028"/>
      <c r="AT43" s="1028"/>
      <c r="AU43" s="1028"/>
      <c r="AV43" s="1028"/>
      <c r="AW43" s="1028"/>
      <c r="AX43" s="1028"/>
      <c r="AY43" s="1028"/>
      <c r="AZ43" s="1028"/>
      <c r="BA43" s="1028"/>
      <c r="BB43" s="1028"/>
      <c r="BC43" s="1028"/>
      <c r="BD43" s="1028"/>
      <c r="BE43" s="1028"/>
      <c r="BF43" s="1029"/>
      <c r="BG43" s="1174">
        <v>6.12</v>
      </c>
      <c r="BH43" s="1175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086"/>
      <c r="AG44" s="1087"/>
      <c r="AH44" s="1088"/>
      <c r="AI44" s="1042"/>
      <c r="AJ44" s="1043"/>
      <c r="AK44" s="1044"/>
      <c r="AL44" s="1048"/>
      <c r="AM44" s="1049"/>
      <c r="AN44" s="1049"/>
      <c r="AO44" s="1049"/>
      <c r="AP44" s="1050"/>
      <c r="AQ44" s="1030"/>
      <c r="AR44" s="1031"/>
      <c r="AS44" s="1031"/>
      <c r="AT44" s="1031"/>
      <c r="AU44" s="1031"/>
      <c r="AV44" s="1031"/>
      <c r="AW44" s="1031"/>
      <c r="AX44" s="1031"/>
      <c r="AY44" s="1031"/>
      <c r="AZ44" s="1031"/>
      <c r="BA44" s="1031"/>
      <c r="BB44" s="1031"/>
      <c r="BC44" s="1031"/>
      <c r="BD44" s="1031"/>
      <c r="BE44" s="1031"/>
      <c r="BF44" s="1032"/>
      <c r="BG44" s="1176"/>
      <c r="BH44" s="1177"/>
    </row>
    <row r="45" spans="1:60" ht="11.65" customHeight="1">
      <c r="A45" s="1021">
        <f>H45*AF45</f>
        <v>11648700</v>
      </c>
      <c r="B45" s="1022"/>
      <c r="C45" s="1022"/>
      <c r="D45" s="1022"/>
      <c r="E45" s="1022"/>
      <c r="F45" s="1022"/>
      <c r="G45" s="1023"/>
      <c r="H45" s="1051">
        <f>1.806*O45</f>
        <v>7765.8</v>
      </c>
      <c r="I45" s="1022"/>
      <c r="J45" s="1022"/>
      <c r="K45" s="1022"/>
      <c r="L45" s="1022"/>
      <c r="M45" s="1022"/>
      <c r="N45" s="1023"/>
      <c r="O45" s="1053">
        <v>4300</v>
      </c>
      <c r="P45" s="1054"/>
      <c r="Q45" s="1054"/>
      <c r="R45" s="1054"/>
      <c r="S45" s="1054"/>
      <c r="T45" s="1054"/>
      <c r="U45" s="1055"/>
      <c r="V45" s="1059" t="s">
        <v>1120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083">
        <v>1500</v>
      </c>
      <c r="AG45" s="1084"/>
      <c r="AH45" s="1085"/>
      <c r="AI45" s="1039" t="s">
        <v>822</v>
      </c>
      <c r="AJ45" s="1040"/>
      <c r="AK45" s="1041"/>
      <c r="AL45" s="1045" t="s">
        <v>668</v>
      </c>
      <c r="AM45" s="1046"/>
      <c r="AN45" s="1046"/>
      <c r="AO45" s="1046"/>
      <c r="AP45" s="1047"/>
      <c r="AQ45" s="1027" t="s">
        <v>617</v>
      </c>
      <c r="AR45" s="1028"/>
      <c r="AS45" s="1028"/>
      <c r="AT45" s="1028"/>
      <c r="AU45" s="1028"/>
      <c r="AV45" s="1028"/>
      <c r="AW45" s="1028"/>
      <c r="AX45" s="1028"/>
      <c r="AY45" s="1028"/>
      <c r="AZ45" s="1028"/>
      <c r="BA45" s="1028"/>
      <c r="BB45" s="1028"/>
      <c r="BC45" s="1028"/>
      <c r="BD45" s="1028"/>
      <c r="BE45" s="1028"/>
      <c r="BF45" s="1029"/>
      <c r="BG45" s="1174">
        <v>6.13</v>
      </c>
      <c r="BH45" s="1175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086"/>
      <c r="AG46" s="1087"/>
      <c r="AH46" s="1088"/>
      <c r="AI46" s="1042"/>
      <c r="AJ46" s="1043"/>
      <c r="AK46" s="1044"/>
      <c r="AL46" s="1048"/>
      <c r="AM46" s="1049"/>
      <c r="AN46" s="1049"/>
      <c r="AO46" s="1049"/>
      <c r="AP46" s="1050"/>
      <c r="AQ46" s="1030"/>
      <c r="AR46" s="1031"/>
      <c r="AS46" s="1031"/>
      <c r="AT46" s="1031"/>
      <c r="AU46" s="1031"/>
      <c r="AV46" s="1031"/>
      <c r="AW46" s="1031"/>
      <c r="AX46" s="1031"/>
      <c r="AY46" s="1031"/>
      <c r="AZ46" s="1031"/>
      <c r="BA46" s="1031"/>
      <c r="BB46" s="1031"/>
      <c r="BC46" s="1031"/>
      <c r="BD46" s="1031"/>
      <c r="BE46" s="1031"/>
      <c r="BF46" s="1032"/>
      <c r="BG46" s="1176"/>
      <c r="BH46" s="1177"/>
    </row>
    <row r="47" spans="1:60" ht="11.65" customHeight="1">
      <c r="A47" s="1021">
        <f>H47*AF47</f>
        <v>13256040</v>
      </c>
      <c r="B47" s="1022"/>
      <c r="C47" s="1022"/>
      <c r="D47" s="1022"/>
      <c r="E47" s="1022"/>
      <c r="F47" s="1022"/>
      <c r="G47" s="1023"/>
      <c r="H47" s="1051">
        <f>1.806*O47</f>
        <v>6628.02</v>
      </c>
      <c r="I47" s="1022"/>
      <c r="J47" s="1022"/>
      <c r="K47" s="1022"/>
      <c r="L47" s="1022"/>
      <c r="M47" s="1022"/>
      <c r="N47" s="1023"/>
      <c r="O47" s="1053">
        <v>3670</v>
      </c>
      <c r="P47" s="1054"/>
      <c r="Q47" s="1054"/>
      <c r="R47" s="1054"/>
      <c r="S47" s="1054"/>
      <c r="T47" s="1054"/>
      <c r="U47" s="1055"/>
      <c r="V47" s="1059" t="s">
        <v>850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083">
        <v>2000</v>
      </c>
      <c r="AG47" s="1084"/>
      <c r="AH47" s="1085"/>
      <c r="AI47" s="1039" t="s">
        <v>822</v>
      </c>
      <c r="AJ47" s="1040"/>
      <c r="AK47" s="1041"/>
      <c r="AL47" s="1045" t="s">
        <v>669</v>
      </c>
      <c r="AM47" s="1046"/>
      <c r="AN47" s="1046"/>
      <c r="AO47" s="1046"/>
      <c r="AP47" s="1047"/>
      <c r="AQ47" s="1027" t="s">
        <v>1083</v>
      </c>
      <c r="AR47" s="1028"/>
      <c r="AS47" s="1028"/>
      <c r="AT47" s="1028"/>
      <c r="AU47" s="1028"/>
      <c r="AV47" s="1028"/>
      <c r="AW47" s="1028"/>
      <c r="AX47" s="1028"/>
      <c r="AY47" s="1028"/>
      <c r="AZ47" s="1028"/>
      <c r="BA47" s="1028"/>
      <c r="BB47" s="1028"/>
      <c r="BC47" s="1028"/>
      <c r="BD47" s="1028"/>
      <c r="BE47" s="1028"/>
      <c r="BF47" s="1029"/>
      <c r="BG47" s="1174">
        <v>6.15</v>
      </c>
      <c r="BH47" s="1175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086"/>
      <c r="AG48" s="1087"/>
      <c r="AH48" s="1088"/>
      <c r="AI48" s="1042"/>
      <c r="AJ48" s="1043"/>
      <c r="AK48" s="1044"/>
      <c r="AL48" s="1048"/>
      <c r="AM48" s="1049"/>
      <c r="AN48" s="1049"/>
      <c r="AO48" s="1049"/>
      <c r="AP48" s="1050"/>
      <c r="AQ48" s="1030"/>
      <c r="AR48" s="1031"/>
      <c r="AS48" s="1031"/>
      <c r="AT48" s="1031"/>
      <c r="AU48" s="1031"/>
      <c r="AV48" s="1031"/>
      <c r="AW48" s="1031"/>
      <c r="AX48" s="1031"/>
      <c r="AY48" s="1031"/>
      <c r="AZ48" s="1031"/>
      <c r="BA48" s="1031"/>
      <c r="BB48" s="1031"/>
      <c r="BC48" s="1031"/>
      <c r="BD48" s="1031"/>
      <c r="BE48" s="1031"/>
      <c r="BF48" s="1032"/>
      <c r="BG48" s="1176"/>
      <c r="BH48" s="1177"/>
    </row>
    <row r="49" spans="1:60" ht="11.65" customHeight="1">
      <c r="A49" s="1021">
        <f>H49*AF49</f>
        <v>11648700</v>
      </c>
      <c r="B49" s="1022"/>
      <c r="C49" s="1022"/>
      <c r="D49" s="1022"/>
      <c r="E49" s="1022"/>
      <c r="F49" s="1022"/>
      <c r="G49" s="1023"/>
      <c r="H49" s="1051">
        <f>1.806*O49</f>
        <v>7765.8</v>
      </c>
      <c r="I49" s="1022"/>
      <c r="J49" s="1022"/>
      <c r="K49" s="1022"/>
      <c r="L49" s="1022"/>
      <c r="M49" s="1022"/>
      <c r="N49" s="1023"/>
      <c r="O49" s="1053">
        <v>4300</v>
      </c>
      <c r="P49" s="1054"/>
      <c r="Q49" s="1054"/>
      <c r="R49" s="1054"/>
      <c r="S49" s="1054"/>
      <c r="T49" s="1054"/>
      <c r="U49" s="1055"/>
      <c r="V49" s="1059" t="s">
        <v>1120</v>
      </c>
      <c r="W49" s="1060"/>
      <c r="X49" s="1060"/>
      <c r="Y49" s="1060"/>
      <c r="Z49" s="1060"/>
      <c r="AA49" s="1060"/>
      <c r="AB49" s="1060"/>
      <c r="AC49" s="1060"/>
      <c r="AD49" s="1060"/>
      <c r="AE49" s="1061"/>
      <c r="AF49" s="1083">
        <v>1500</v>
      </c>
      <c r="AG49" s="1084"/>
      <c r="AH49" s="1085"/>
      <c r="AI49" s="1039" t="s">
        <v>822</v>
      </c>
      <c r="AJ49" s="1040"/>
      <c r="AK49" s="1041"/>
      <c r="AL49" s="1045" t="s">
        <v>670</v>
      </c>
      <c r="AM49" s="1046"/>
      <c r="AN49" s="1046"/>
      <c r="AO49" s="1046"/>
      <c r="AP49" s="1047"/>
      <c r="AQ49" s="1027" t="s">
        <v>1084</v>
      </c>
      <c r="AR49" s="1028"/>
      <c r="AS49" s="1028"/>
      <c r="AT49" s="1028"/>
      <c r="AU49" s="1028"/>
      <c r="AV49" s="1028"/>
      <c r="AW49" s="1028"/>
      <c r="AX49" s="1028"/>
      <c r="AY49" s="1028"/>
      <c r="AZ49" s="1028"/>
      <c r="BA49" s="1028"/>
      <c r="BB49" s="1028"/>
      <c r="BC49" s="1028"/>
      <c r="BD49" s="1028"/>
      <c r="BE49" s="1028"/>
      <c r="BF49" s="1029"/>
      <c r="BG49" s="1174">
        <v>6.16</v>
      </c>
      <c r="BH49" s="1175"/>
    </row>
    <row r="50" spans="1:60" ht="11.65" customHeight="1">
      <c r="A50" s="1024"/>
      <c r="B50" s="1025"/>
      <c r="C50" s="1025"/>
      <c r="D50" s="1025"/>
      <c r="E50" s="1025"/>
      <c r="F50" s="1025"/>
      <c r="G50" s="1026"/>
      <c r="H50" s="1052"/>
      <c r="I50" s="1025"/>
      <c r="J50" s="1025"/>
      <c r="K50" s="1025"/>
      <c r="L50" s="1025"/>
      <c r="M50" s="1025"/>
      <c r="N50" s="1026"/>
      <c r="O50" s="1056"/>
      <c r="P50" s="1057"/>
      <c r="Q50" s="1057"/>
      <c r="R50" s="1057"/>
      <c r="S50" s="1057"/>
      <c r="T50" s="1057"/>
      <c r="U50" s="1058"/>
      <c r="V50" s="1062"/>
      <c r="W50" s="1063"/>
      <c r="X50" s="1063"/>
      <c r="Y50" s="1063"/>
      <c r="Z50" s="1063"/>
      <c r="AA50" s="1063"/>
      <c r="AB50" s="1063"/>
      <c r="AC50" s="1063"/>
      <c r="AD50" s="1063"/>
      <c r="AE50" s="1064"/>
      <c r="AF50" s="1086"/>
      <c r="AG50" s="1087"/>
      <c r="AH50" s="1088"/>
      <c r="AI50" s="1042"/>
      <c r="AJ50" s="1043"/>
      <c r="AK50" s="1044"/>
      <c r="AL50" s="1048"/>
      <c r="AM50" s="1049"/>
      <c r="AN50" s="1049"/>
      <c r="AO50" s="1049"/>
      <c r="AP50" s="1050"/>
      <c r="AQ50" s="1030"/>
      <c r="AR50" s="1031"/>
      <c r="AS50" s="1031"/>
      <c r="AT50" s="1031"/>
      <c r="AU50" s="1031"/>
      <c r="AV50" s="1031"/>
      <c r="AW50" s="1031"/>
      <c r="AX50" s="1031"/>
      <c r="AY50" s="1031"/>
      <c r="AZ50" s="1031"/>
      <c r="BA50" s="1031"/>
      <c r="BB50" s="1031"/>
      <c r="BC50" s="1031"/>
      <c r="BD50" s="1031"/>
      <c r="BE50" s="1031"/>
      <c r="BF50" s="1032"/>
      <c r="BG50" s="1176"/>
      <c r="BH50" s="117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L49:AP50"/>
    <mergeCell ref="AQ49:BF50"/>
    <mergeCell ref="BG49:BH50"/>
    <mergeCell ref="A49:G50"/>
    <mergeCell ref="H49:N50"/>
    <mergeCell ref="O49:U50"/>
    <mergeCell ref="V49:AE50"/>
    <mergeCell ref="AF49:AH50"/>
    <mergeCell ref="AI49:AK50"/>
    <mergeCell ref="BG47:BH48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AQ45:BF46"/>
    <mergeCell ref="BG45:BH46"/>
    <mergeCell ref="AL43:AP44"/>
    <mergeCell ref="AQ43:BF44"/>
    <mergeCell ref="BG43:BH44"/>
    <mergeCell ref="A45:G46"/>
    <mergeCell ref="H45:N46"/>
    <mergeCell ref="O45:U46"/>
    <mergeCell ref="V45:AE46"/>
    <mergeCell ref="AF45:AH46"/>
    <mergeCell ref="AI45:AK46"/>
    <mergeCell ref="AL45:AP46"/>
    <mergeCell ref="A43:G44"/>
    <mergeCell ref="H43:N44"/>
    <mergeCell ref="O43:U44"/>
    <mergeCell ref="V43:AE44"/>
    <mergeCell ref="AF43:AH44"/>
    <mergeCell ref="AI43:AK44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Q41:BF42"/>
    <mergeCell ref="BG41:BH42"/>
    <mergeCell ref="A39:G40"/>
    <mergeCell ref="H39:N40"/>
    <mergeCell ref="O39:U40"/>
    <mergeCell ref="V39:AE40"/>
    <mergeCell ref="AF39:AH40"/>
    <mergeCell ref="AI39:AK40"/>
    <mergeCell ref="AL39:AP40"/>
    <mergeCell ref="AQ35:BF36"/>
    <mergeCell ref="BG35:BH36"/>
    <mergeCell ref="A37:G38"/>
    <mergeCell ref="H37:N38"/>
    <mergeCell ref="O37:U38"/>
    <mergeCell ref="V37:AE38"/>
    <mergeCell ref="AF37:AH38"/>
    <mergeCell ref="AI37:AK38"/>
    <mergeCell ref="AL37:AP38"/>
    <mergeCell ref="A35:G36"/>
    <mergeCell ref="H35:N36"/>
    <mergeCell ref="O35:U36"/>
    <mergeCell ref="V35:AE36"/>
    <mergeCell ref="AF35:AH36"/>
    <mergeCell ref="AI35:AK36"/>
    <mergeCell ref="AQ37:BF38"/>
    <mergeCell ref="BG37:BH38"/>
    <mergeCell ref="AL35:AP36"/>
    <mergeCell ref="A33:G34"/>
    <mergeCell ref="H33:N34"/>
    <mergeCell ref="AQ33:BF34"/>
    <mergeCell ref="AL31:AP32"/>
    <mergeCell ref="AQ31:BF32"/>
    <mergeCell ref="BG31:BH32"/>
    <mergeCell ref="BG33:BH34"/>
    <mergeCell ref="A31:G32"/>
    <mergeCell ref="H31:N32"/>
    <mergeCell ref="O31:U32"/>
    <mergeCell ref="O33:U34"/>
    <mergeCell ref="V33:AE34"/>
    <mergeCell ref="AF33:AH34"/>
    <mergeCell ref="AI33:AK34"/>
    <mergeCell ref="AL33:AP34"/>
    <mergeCell ref="V31:AE32"/>
    <mergeCell ref="AF31:AH32"/>
    <mergeCell ref="AI31:AK32"/>
    <mergeCell ref="AI27:AK28"/>
    <mergeCell ref="AL27:AP28"/>
    <mergeCell ref="AQ27:BF28"/>
    <mergeCell ref="BG27:BH28"/>
    <mergeCell ref="A25:G26"/>
    <mergeCell ref="H25:N26"/>
    <mergeCell ref="O25:U26"/>
    <mergeCell ref="V25:AE26"/>
    <mergeCell ref="AF25:AH26"/>
    <mergeCell ref="AI25:AK26"/>
    <mergeCell ref="AL25:AP26"/>
    <mergeCell ref="AQ25:BF26"/>
    <mergeCell ref="A29:G30"/>
    <mergeCell ref="H29:N30"/>
    <mergeCell ref="O29:U30"/>
    <mergeCell ref="AL23:AP24"/>
    <mergeCell ref="AQ23:BF24"/>
    <mergeCell ref="BG23:BH24"/>
    <mergeCell ref="A23:G24"/>
    <mergeCell ref="H23:N24"/>
    <mergeCell ref="O23:U24"/>
    <mergeCell ref="V23:AE24"/>
    <mergeCell ref="AF23:AH24"/>
    <mergeCell ref="AI23:AK24"/>
    <mergeCell ref="V29:AE30"/>
    <mergeCell ref="AF29:AH30"/>
    <mergeCell ref="AI29:AK30"/>
    <mergeCell ref="AL29:AP30"/>
    <mergeCell ref="AQ29:BF30"/>
    <mergeCell ref="BG29:BH30"/>
    <mergeCell ref="BG25:BH26"/>
    <mergeCell ref="A27:G28"/>
    <mergeCell ref="H27:N28"/>
    <mergeCell ref="O27:U28"/>
    <mergeCell ref="V27:AE28"/>
    <mergeCell ref="AF27:AH28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5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theme="4" tint="0.39997558519241921"/>
  </sheetPr>
  <dimension ref="A1:BH51"/>
  <sheetViews>
    <sheetView view="pageBreakPreview" topLeftCell="A7" zoomScale="130" zoomScaleNormal="115" zoomScaleSheetLayoutView="13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103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1098" t="s">
        <v>536</v>
      </c>
      <c r="B14" s="1099"/>
      <c r="C14" s="1099"/>
      <c r="D14" s="1099"/>
      <c r="E14" s="1099"/>
      <c r="F14" s="1099"/>
      <c r="G14" s="1099"/>
      <c r="H14" s="1099"/>
      <c r="I14" s="1099"/>
      <c r="J14" s="1099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  <c r="V14" s="1099"/>
      <c r="W14" s="1099"/>
      <c r="X14" s="1099"/>
      <c r="Y14" s="1099"/>
      <c r="Z14" s="1099"/>
      <c r="AA14" s="1099"/>
      <c r="AB14" s="1099"/>
      <c r="AC14" s="1099"/>
      <c r="AD14" s="1099"/>
      <c r="AE14" s="1099"/>
      <c r="AF14" s="1099"/>
      <c r="AG14" s="1099"/>
      <c r="AH14" s="1099"/>
      <c r="AI14" s="1099"/>
      <c r="AJ14" s="1099"/>
      <c r="AK14" s="1099"/>
      <c r="AL14" s="1099"/>
      <c r="AM14" s="1099"/>
      <c r="AN14" s="1099"/>
      <c r="AO14" s="1099"/>
      <c r="AP14" s="1099"/>
      <c r="AQ14" s="1099"/>
      <c r="AR14" s="1099"/>
      <c r="AS14" s="1099"/>
      <c r="AT14" s="1099"/>
      <c r="AU14" s="1099"/>
      <c r="AV14" s="1099"/>
      <c r="AW14" s="1099"/>
      <c r="AX14" s="1099"/>
      <c r="AY14" s="1099"/>
      <c r="AZ14" s="1099"/>
      <c r="BA14" s="1099"/>
      <c r="BB14" s="1099"/>
      <c r="BC14" s="1099"/>
      <c r="BD14" s="1099"/>
      <c r="BE14" s="1099"/>
      <c r="BF14" s="1099"/>
      <c r="BG14" s="1099"/>
      <c r="BH14" s="1100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SUM(A21:G28)</f>
        <v>140398440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851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6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68700240</v>
      </c>
      <c r="B21" s="1022"/>
      <c r="C21" s="1022"/>
      <c r="D21" s="1022"/>
      <c r="E21" s="1022"/>
      <c r="F21" s="1022"/>
      <c r="G21" s="1023"/>
      <c r="H21" s="1051">
        <f>1.806*O21</f>
        <v>5725.02</v>
      </c>
      <c r="I21" s="1022"/>
      <c r="J21" s="1022"/>
      <c r="K21" s="1022"/>
      <c r="L21" s="1022"/>
      <c r="M21" s="1022"/>
      <c r="N21" s="1023"/>
      <c r="O21" s="1053">
        <v>3170</v>
      </c>
      <c r="P21" s="1054"/>
      <c r="Q21" s="1054"/>
      <c r="R21" s="1054"/>
      <c r="S21" s="1054"/>
      <c r="T21" s="1054"/>
      <c r="U21" s="1055"/>
      <c r="V21" s="1059" t="s">
        <v>848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12000</v>
      </c>
      <c r="AG21" s="1084"/>
      <c r="AH21" s="1085"/>
      <c r="AI21" s="1039" t="s">
        <v>822</v>
      </c>
      <c r="AJ21" s="1040"/>
      <c r="AK21" s="1041"/>
      <c r="AL21" s="1045" t="s">
        <v>1080</v>
      </c>
      <c r="AM21" s="1046"/>
      <c r="AN21" s="1046"/>
      <c r="AO21" s="1046"/>
      <c r="AP21" s="1047"/>
      <c r="AQ21" s="1027" t="s">
        <v>1081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6.1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48400800</v>
      </c>
      <c r="B23" s="1022"/>
      <c r="C23" s="1022"/>
      <c r="D23" s="1022"/>
      <c r="E23" s="1022"/>
      <c r="F23" s="1022"/>
      <c r="G23" s="1023"/>
      <c r="H23" s="1051">
        <f>1.806*O23</f>
        <v>12100.2</v>
      </c>
      <c r="I23" s="1022"/>
      <c r="J23" s="1022"/>
      <c r="K23" s="1022"/>
      <c r="L23" s="1022"/>
      <c r="M23" s="1022"/>
      <c r="N23" s="1023"/>
      <c r="O23" s="1053">
        <v>6700</v>
      </c>
      <c r="P23" s="1054"/>
      <c r="Q23" s="1054"/>
      <c r="R23" s="1054"/>
      <c r="S23" s="1054"/>
      <c r="T23" s="1054"/>
      <c r="U23" s="1055"/>
      <c r="V23" s="1196" t="s">
        <v>1121</v>
      </c>
      <c r="W23" s="1197"/>
      <c r="X23" s="1197"/>
      <c r="Y23" s="1197"/>
      <c r="Z23" s="1197"/>
      <c r="AA23" s="1197"/>
      <c r="AB23" s="1197"/>
      <c r="AC23" s="1197"/>
      <c r="AD23" s="1197"/>
      <c r="AE23" s="1198"/>
      <c r="AF23" s="1083">
        <v>4000</v>
      </c>
      <c r="AG23" s="1084"/>
      <c r="AH23" s="1085"/>
      <c r="AI23" s="1039" t="s">
        <v>822</v>
      </c>
      <c r="AJ23" s="1040"/>
      <c r="AK23" s="1041"/>
      <c r="AL23" s="1045" t="s">
        <v>724</v>
      </c>
      <c r="AM23" s="1046"/>
      <c r="AN23" s="1046"/>
      <c r="AO23" s="1046"/>
      <c r="AP23" s="1047"/>
      <c r="AQ23" s="1027" t="s">
        <v>846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6.2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199"/>
      <c r="W24" s="1200"/>
      <c r="X24" s="1200"/>
      <c r="Y24" s="1200"/>
      <c r="Z24" s="1200"/>
      <c r="AA24" s="1200"/>
      <c r="AB24" s="1200"/>
      <c r="AC24" s="1200"/>
      <c r="AD24" s="1200"/>
      <c r="AE24" s="1201"/>
      <c r="AF24" s="1086"/>
      <c r="AG24" s="1087"/>
      <c r="AH24" s="1088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>H25*AF25</f>
        <v>7765800</v>
      </c>
      <c r="B25" s="1022"/>
      <c r="C25" s="1022"/>
      <c r="D25" s="1022"/>
      <c r="E25" s="1022"/>
      <c r="F25" s="1022"/>
      <c r="G25" s="1023"/>
      <c r="H25" s="1051">
        <f>1.806*O25</f>
        <v>7765.8</v>
      </c>
      <c r="I25" s="1022"/>
      <c r="J25" s="1022"/>
      <c r="K25" s="1022"/>
      <c r="L25" s="1022"/>
      <c r="M25" s="1022"/>
      <c r="N25" s="1023"/>
      <c r="O25" s="1053">
        <v>4300</v>
      </c>
      <c r="P25" s="1054"/>
      <c r="Q25" s="1054"/>
      <c r="R25" s="1054"/>
      <c r="S25" s="1054"/>
      <c r="T25" s="1054"/>
      <c r="U25" s="1055"/>
      <c r="V25" s="1059" t="s">
        <v>849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83">
        <v>1000</v>
      </c>
      <c r="AG25" s="1084"/>
      <c r="AH25" s="1085"/>
      <c r="AI25" s="1039" t="s">
        <v>822</v>
      </c>
      <c r="AJ25" s="1040"/>
      <c r="AK25" s="1041"/>
      <c r="AL25" s="1045" t="s">
        <v>737</v>
      </c>
      <c r="AM25" s="1046"/>
      <c r="AN25" s="1046"/>
      <c r="AO25" s="1046"/>
      <c r="AP25" s="1047"/>
      <c r="AQ25" s="1027" t="s">
        <v>847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6.3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86"/>
      <c r="AG26" s="1087"/>
      <c r="AH26" s="1088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>H27*AF27</f>
        <v>15531600</v>
      </c>
      <c r="B27" s="1022"/>
      <c r="C27" s="1022"/>
      <c r="D27" s="1022"/>
      <c r="E27" s="1022"/>
      <c r="F27" s="1022"/>
      <c r="G27" s="1023"/>
      <c r="H27" s="1051">
        <f>1.806*O27</f>
        <v>7765.8</v>
      </c>
      <c r="I27" s="1022"/>
      <c r="J27" s="1022"/>
      <c r="K27" s="1022"/>
      <c r="L27" s="1022"/>
      <c r="M27" s="1022"/>
      <c r="N27" s="1023"/>
      <c r="O27" s="1053">
        <v>4300</v>
      </c>
      <c r="P27" s="1054"/>
      <c r="Q27" s="1054"/>
      <c r="R27" s="1054"/>
      <c r="S27" s="1054"/>
      <c r="T27" s="1054"/>
      <c r="U27" s="1055"/>
      <c r="V27" s="1059" t="s">
        <v>849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83">
        <v>2000</v>
      </c>
      <c r="AG27" s="1084"/>
      <c r="AH27" s="1085"/>
      <c r="AI27" s="1039" t="s">
        <v>822</v>
      </c>
      <c r="AJ27" s="1040"/>
      <c r="AK27" s="1041"/>
      <c r="AL27" s="1045" t="s">
        <v>748</v>
      </c>
      <c r="AM27" s="1046"/>
      <c r="AN27" s="1046"/>
      <c r="AO27" s="1046"/>
      <c r="AP27" s="1047"/>
      <c r="AQ27" s="1027" t="s">
        <v>1082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6.4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86"/>
      <c r="AG28" s="1087"/>
      <c r="AH28" s="1088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402"/>
      <c r="B29" s="403"/>
      <c r="C29" s="403"/>
      <c r="D29" s="403"/>
      <c r="E29" s="403"/>
      <c r="F29" s="403"/>
      <c r="G29" s="403"/>
      <c r="H29" s="403"/>
      <c r="I29" s="403"/>
      <c r="J29" s="403"/>
      <c r="K29" s="403"/>
      <c r="L29" s="403"/>
      <c r="M29" s="403"/>
      <c r="N29" s="403"/>
      <c r="O29" s="404"/>
      <c r="P29" s="404"/>
      <c r="Q29" s="404"/>
      <c r="R29" s="404"/>
      <c r="S29" s="404"/>
      <c r="T29" s="404"/>
      <c r="U29" s="404"/>
      <c r="V29" s="405"/>
      <c r="W29" s="405"/>
      <c r="X29" s="405"/>
      <c r="Y29" s="405"/>
      <c r="Z29" s="405"/>
      <c r="AA29" s="405"/>
      <c r="AB29" s="405"/>
      <c r="AC29" s="405"/>
      <c r="AD29" s="405"/>
      <c r="AE29" s="405"/>
      <c r="AF29" s="397"/>
      <c r="AG29" s="397"/>
      <c r="AH29" s="397"/>
      <c r="AI29" s="398"/>
      <c r="AJ29" s="398"/>
      <c r="AK29" s="398"/>
      <c r="AL29" s="397"/>
      <c r="AM29" s="397"/>
      <c r="AN29" s="397"/>
      <c r="AO29" s="397"/>
      <c r="AP29" s="397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400"/>
      <c r="BH29" s="401"/>
    </row>
    <row r="30" spans="1:60" ht="11.65" customHeight="1">
      <c r="A30" s="402"/>
      <c r="B30" s="403"/>
      <c r="C30" s="403"/>
      <c r="D30" s="403"/>
      <c r="E30" s="403"/>
      <c r="F30" s="403"/>
      <c r="G30" s="403"/>
      <c r="H30" s="403"/>
      <c r="I30" s="403"/>
      <c r="J30" s="403"/>
      <c r="K30" s="403"/>
      <c r="L30" s="403"/>
      <c r="M30" s="403"/>
      <c r="N30" s="403"/>
      <c r="O30" s="404"/>
      <c r="P30" s="404"/>
      <c r="Q30" s="404"/>
      <c r="R30" s="404"/>
      <c r="S30" s="404"/>
      <c r="T30" s="404"/>
      <c r="U30" s="404"/>
      <c r="V30" s="405"/>
      <c r="W30" s="405"/>
      <c r="X30" s="405"/>
      <c r="Y30" s="405"/>
      <c r="Z30" s="405"/>
      <c r="AA30" s="405"/>
      <c r="AB30" s="405"/>
      <c r="AC30" s="405"/>
      <c r="AD30" s="405"/>
      <c r="AE30" s="405"/>
      <c r="AF30" s="397"/>
      <c r="AG30" s="397"/>
      <c r="AH30" s="397"/>
      <c r="AI30" s="398"/>
      <c r="AJ30" s="398"/>
      <c r="AK30" s="398"/>
      <c r="AL30" s="397"/>
      <c r="AM30" s="397"/>
      <c r="AN30" s="397"/>
      <c r="AO30" s="397"/>
      <c r="AP30" s="397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400"/>
      <c r="BH30" s="401"/>
    </row>
    <row r="31" spans="1:60" ht="11.65" customHeight="1">
      <c r="A31" s="402"/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3"/>
      <c r="M31" s="403"/>
      <c r="N31" s="403"/>
      <c r="O31" s="404"/>
      <c r="P31" s="404"/>
      <c r="Q31" s="404"/>
      <c r="R31" s="404"/>
      <c r="S31" s="404"/>
      <c r="T31" s="404"/>
      <c r="U31" s="404"/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397"/>
      <c r="AG31" s="397"/>
      <c r="AH31" s="397"/>
      <c r="AI31" s="398"/>
      <c r="AJ31" s="398"/>
      <c r="AK31" s="398"/>
      <c r="AL31" s="397"/>
      <c r="AM31" s="397"/>
      <c r="AN31" s="397"/>
      <c r="AO31" s="397"/>
      <c r="AP31" s="397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400"/>
      <c r="BH31" s="401"/>
    </row>
    <row r="32" spans="1:60" ht="11.65" customHeight="1">
      <c r="A32" s="402"/>
      <c r="B32" s="403"/>
      <c r="C32" s="403"/>
      <c r="D32" s="403"/>
      <c r="E32" s="403"/>
      <c r="F32" s="403"/>
      <c r="G32" s="403"/>
      <c r="H32" s="403"/>
      <c r="I32" s="403"/>
      <c r="J32" s="403"/>
      <c r="K32" s="403"/>
      <c r="L32" s="403"/>
      <c r="M32" s="403"/>
      <c r="N32" s="403"/>
      <c r="O32" s="404"/>
      <c r="P32" s="404"/>
      <c r="Q32" s="404"/>
      <c r="R32" s="404"/>
      <c r="S32" s="404"/>
      <c r="T32" s="404"/>
      <c r="U32" s="404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397"/>
      <c r="AG32" s="397"/>
      <c r="AH32" s="397"/>
      <c r="AI32" s="398"/>
      <c r="AJ32" s="398"/>
      <c r="AK32" s="398"/>
      <c r="AL32" s="397"/>
      <c r="AM32" s="397"/>
      <c r="AN32" s="397"/>
      <c r="AO32" s="397"/>
      <c r="AP32" s="397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400"/>
      <c r="BH32" s="401"/>
    </row>
    <row r="33" spans="1:60" ht="11.65" customHeight="1">
      <c r="A33" s="402"/>
      <c r="B33" s="403"/>
      <c r="C33" s="403"/>
      <c r="D33" s="403"/>
      <c r="E33" s="403"/>
      <c r="F33" s="403"/>
      <c r="G33" s="403"/>
      <c r="H33" s="403"/>
      <c r="I33" s="403"/>
      <c r="J33" s="403"/>
      <c r="K33" s="403"/>
      <c r="L33" s="403"/>
      <c r="M33" s="403"/>
      <c r="N33" s="403"/>
      <c r="O33" s="404"/>
      <c r="P33" s="404"/>
      <c r="Q33" s="404"/>
      <c r="R33" s="404"/>
      <c r="S33" s="404"/>
      <c r="T33" s="404"/>
      <c r="U33" s="404"/>
      <c r="V33" s="405"/>
      <c r="W33" s="405"/>
      <c r="X33" s="405"/>
      <c r="Y33" s="405"/>
      <c r="Z33" s="405"/>
      <c r="AA33" s="405"/>
      <c r="AB33" s="405"/>
      <c r="AC33" s="405"/>
      <c r="AD33" s="405"/>
      <c r="AE33" s="405"/>
      <c r="AF33" s="397"/>
      <c r="AG33" s="397"/>
      <c r="AH33" s="397"/>
      <c r="AI33" s="398"/>
      <c r="AJ33" s="398"/>
      <c r="AK33" s="398"/>
      <c r="AL33" s="397"/>
      <c r="AM33" s="397"/>
      <c r="AN33" s="397"/>
      <c r="AO33" s="397"/>
      <c r="AP33" s="397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400"/>
      <c r="BH33" s="401"/>
    </row>
    <row r="34" spans="1:60" ht="11.65" customHeight="1">
      <c r="A34" s="402"/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4"/>
      <c r="P34" s="404"/>
      <c r="Q34" s="404"/>
      <c r="R34" s="404"/>
      <c r="S34" s="404"/>
      <c r="T34" s="404"/>
      <c r="U34" s="404"/>
      <c r="V34" s="405"/>
      <c r="W34" s="405"/>
      <c r="X34" s="405"/>
      <c r="Y34" s="405"/>
      <c r="Z34" s="405"/>
      <c r="AA34" s="405"/>
      <c r="AB34" s="405"/>
      <c r="AC34" s="405"/>
      <c r="AD34" s="405"/>
      <c r="AE34" s="405"/>
      <c r="AF34" s="397"/>
      <c r="AG34" s="397"/>
      <c r="AH34" s="397"/>
      <c r="AI34" s="398"/>
      <c r="AJ34" s="398"/>
      <c r="AK34" s="398"/>
      <c r="AL34" s="397"/>
      <c r="AM34" s="397"/>
      <c r="AN34" s="397"/>
      <c r="AO34" s="397"/>
      <c r="AP34" s="397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400"/>
      <c r="BH34" s="401"/>
    </row>
    <row r="35" spans="1:60" ht="11.65" customHeight="1">
      <c r="A35" s="402"/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04"/>
      <c r="P35" s="404"/>
      <c r="Q35" s="404"/>
      <c r="R35" s="404"/>
      <c r="S35" s="404"/>
      <c r="T35" s="404"/>
      <c r="U35" s="404"/>
      <c r="V35" s="405"/>
      <c r="W35" s="405"/>
      <c r="X35" s="405"/>
      <c r="Y35" s="405"/>
      <c r="Z35" s="405"/>
      <c r="AA35" s="405"/>
      <c r="AB35" s="405"/>
      <c r="AC35" s="405"/>
      <c r="AD35" s="405"/>
      <c r="AE35" s="405"/>
      <c r="AF35" s="397"/>
      <c r="AG35" s="397"/>
      <c r="AH35" s="397"/>
      <c r="AI35" s="398"/>
      <c r="AJ35" s="398"/>
      <c r="AK35" s="398"/>
      <c r="AL35" s="397"/>
      <c r="AM35" s="397"/>
      <c r="AN35" s="397"/>
      <c r="AO35" s="397"/>
      <c r="AP35" s="397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400"/>
      <c r="BH35" s="401"/>
    </row>
    <row r="36" spans="1:60" ht="11.65" customHeight="1">
      <c r="A36" s="402"/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3"/>
      <c r="M36" s="403"/>
      <c r="N36" s="403"/>
      <c r="O36" s="404"/>
      <c r="P36" s="404"/>
      <c r="Q36" s="404"/>
      <c r="R36" s="404"/>
      <c r="S36" s="404"/>
      <c r="T36" s="404"/>
      <c r="U36" s="404"/>
      <c r="V36" s="405"/>
      <c r="W36" s="405"/>
      <c r="X36" s="405"/>
      <c r="Y36" s="405"/>
      <c r="Z36" s="405"/>
      <c r="AA36" s="405"/>
      <c r="AB36" s="405"/>
      <c r="AC36" s="405"/>
      <c r="AD36" s="405"/>
      <c r="AE36" s="405"/>
      <c r="AF36" s="397"/>
      <c r="AG36" s="397"/>
      <c r="AH36" s="397"/>
      <c r="AI36" s="398"/>
      <c r="AJ36" s="398"/>
      <c r="AK36" s="398"/>
      <c r="AL36" s="397"/>
      <c r="AM36" s="397"/>
      <c r="AN36" s="397"/>
      <c r="AO36" s="397"/>
      <c r="AP36" s="397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400"/>
      <c r="BH36" s="401"/>
    </row>
    <row r="37" spans="1:60" ht="11.65" customHeight="1">
      <c r="A37" s="402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4"/>
      <c r="P37" s="404"/>
      <c r="Q37" s="404"/>
      <c r="R37" s="404"/>
      <c r="S37" s="404"/>
      <c r="T37" s="404"/>
      <c r="U37" s="404"/>
      <c r="V37" s="405"/>
      <c r="W37" s="405"/>
      <c r="X37" s="405"/>
      <c r="Y37" s="405"/>
      <c r="Z37" s="405"/>
      <c r="AA37" s="405"/>
      <c r="AB37" s="405"/>
      <c r="AC37" s="405"/>
      <c r="AD37" s="405"/>
      <c r="AE37" s="405"/>
      <c r="AF37" s="397"/>
      <c r="AG37" s="397"/>
      <c r="AH37" s="397"/>
      <c r="AI37" s="398"/>
      <c r="AJ37" s="398"/>
      <c r="AK37" s="398"/>
      <c r="AL37" s="397"/>
      <c r="AM37" s="397"/>
      <c r="AN37" s="397"/>
      <c r="AO37" s="397"/>
      <c r="AP37" s="397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400"/>
      <c r="BH37" s="401"/>
    </row>
    <row r="38" spans="1:60" ht="11.65" customHeight="1">
      <c r="A38" s="402"/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4"/>
      <c r="P38" s="404"/>
      <c r="Q38" s="404"/>
      <c r="R38" s="404"/>
      <c r="S38" s="404"/>
      <c r="T38" s="404"/>
      <c r="U38" s="404"/>
      <c r="V38" s="405"/>
      <c r="W38" s="405"/>
      <c r="X38" s="405"/>
      <c r="Y38" s="405"/>
      <c r="Z38" s="405"/>
      <c r="AA38" s="405"/>
      <c r="AB38" s="405"/>
      <c r="AC38" s="405"/>
      <c r="AD38" s="405"/>
      <c r="AE38" s="405"/>
      <c r="AF38" s="397"/>
      <c r="AG38" s="397"/>
      <c r="AH38" s="397"/>
      <c r="AI38" s="398"/>
      <c r="AJ38" s="398"/>
      <c r="AK38" s="398"/>
      <c r="AL38" s="397"/>
      <c r="AM38" s="397"/>
      <c r="AN38" s="397"/>
      <c r="AO38" s="397"/>
      <c r="AP38" s="397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400"/>
      <c r="BH38" s="401"/>
    </row>
    <row r="39" spans="1:60" ht="11.65" customHeight="1">
      <c r="A39" s="402"/>
      <c r="B39" s="403"/>
      <c r="C39" s="403"/>
      <c r="D39" s="403"/>
      <c r="E39" s="403"/>
      <c r="F39" s="403"/>
      <c r="G39" s="403"/>
      <c r="H39" s="403"/>
      <c r="I39" s="403"/>
      <c r="J39" s="403"/>
      <c r="K39" s="403"/>
      <c r="L39" s="403"/>
      <c r="M39" s="403"/>
      <c r="N39" s="403"/>
      <c r="O39" s="404"/>
      <c r="P39" s="404"/>
      <c r="Q39" s="404"/>
      <c r="R39" s="404"/>
      <c r="S39" s="404"/>
      <c r="T39" s="404"/>
      <c r="U39" s="404"/>
      <c r="V39" s="405"/>
      <c r="W39" s="405"/>
      <c r="X39" s="405"/>
      <c r="Y39" s="405"/>
      <c r="Z39" s="405"/>
      <c r="AA39" s="405"/>
      <c r="AB39" s="405"/>
      <c r="AC39" s="405"/>
      <c r="AD39" s="405"/>
      <c r="AE39" s="405"/>
      <c r="AF39" s="397"/>
      <c r="AG39" s="397"/>
      <c r="AH39" s="397"/>
      <c r="AI39" s="398"/>
      <c r="AJ39" s="398"/>
      <c r="AK39" s="398"/>
      <c r="AL39" s="397"/>
      <c r="AM39" s="397"/>
      <c r="AN39" s="397"/>
      <c r="AO39" s="397"/>
      <c r="AP39" s="397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400"/>
      <c r="BH39" s="401"/>
    </row>
    <row r="40" spans="1:60" ht="11.65" customHeight="1">
      <c r="A40" s="402"/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4"/>
      <c r="P40" s="404"/>
      <c r="Q40" s="404"/>
      <c r="R40" s="404"/>
      <c r="S40" s="404"/>
      <c r="T40" s="404"/>
      <c r="U40" s="404"/>
      <c r="V40" s="405"/>
      <c r="W40" s="405"/>
      <c r="X40" s="405"/>
      <c r="Y40" s="405"/>
      <c r="Z40" s="405"/>
      <c r="AA40" s="405"/>
      <c r="AB40" s="405"/>
      <c r="AC40" s="405"/>
      <c r="AD40" s="405"/>
      <c r="AE40" s="405"/>
      <c r="AF40" s="397"/>
      <c r="AG40" s="397"/>
      <c r="AH40" s="397"/>
      <c r="AI40" s="398"/>
      <c r="AJ40" s="398"/>
      <c r="AK40" s="398"/>
      <c r="AL40" s="397"/>
      <c r="AM40" s="397"/>
      <c r="AN40" s="397"/>
      <c r="AO40" s="397"/>
      <c r="AP40" s="397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400"/>
      <c r="BH40" s="401"/>
    </row>
    <row r="41" spans="1:60" ht="11.65" customHeight="1">
      <c r="A41" s="402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3"/>
      <c r="M41" s="403"/>
      <c r="N41" s="403"/>
      <c r="O41" s="404"/>
      <c r="P41" s="404"/>
      <c r="Q41" s="404"/>
      <c r="R41" s="404"/>
      <c r="S41" s="404"/>
      <c r="T41" s="404"/>
      <c r="U41" s="404"/>
      <c r="V41" s="405"/>
      <c r="W41" s="405"/>
      <c r="X41" s="405"/>
      <c r="Y41" s="405"/>
      <c r="Z41" s="405"/>
      <c r="AA41" s="405"/>
      <c r="AB41" s="405"/>
      <c r="AC41" s="405"/>
      <c r="AD41" s="405"/>
      <c r="AE41" s="405"/>
      <c r="AF41" s="397"/>
      <c r="AG41" s="397"/>
      <c r="AH41" s="397"/>
      <c r="AI41" s="398"/>
      <c r="AJ41" s="398"/>
      <c r="AK41" s="398"/>
      <c r="AL41" s="397"/>
      <c r="AM41" s="397"/>
      <c r="AN41" s="397"/>
      <c r="AO41" s="397"/>
      <c r="AP41" s="397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400"/>
      <c r="BH41" s="401"/>
    </row>
    <row r="42" spans="1:60" ht="11.65" customHeight="1">
      <c r="A42" s="402"/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4"/>
      <c r="P42" s="404"/>
      <c r="Q42" s="404"/>
      <c r="R42" s="404"/>
      <c r="S42" s="404"/>
      <c r="T42" s="404"/>
      <c r="U42" s="404"/>
      <c r="V42" s="405"/>
      <c r="W42" s="405"/>
      <c r="X42" s="405"/>
      <c r="Y42" s="405"/>
      <c r="Z42" s="405"/>
      <c r="AA42" s="405"/>
      <c r="AB42" s="405"/>
      <c r="AC42" s="405"/>
      <c r="AD42" s="405"/>
      <c r="AE42" s="405"/>
      <c r="AF42" s="397"/>
      <c r="AG42" s="397"/>
      <c r="AH42" s="397"/>
      <c r="AI42" s="398"/>
      <c r="AJ42" s="398"/>
      <c r="AK42" s="398"/>
      <c r="AL42" s="397"/>
      <c r="AM42" s="397"/>
      <c r="AN42" s="397"/>
      <c r="AO42" s="397"/>
      <c r="AP42" s="397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400"/>
      <c r="BH42" s="401"/>
    </row>
    <row r="43" spans="1:60" ht="11.65" customHeight="1">
      <c r="A43" s="402"/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4"/>
      <c r="P43" s="404"/>
      <c r="Q43" s="404"/>
      <c r="R43" s="404"/>
      <c r="S43" s="404"/>
      <c r="T43" s="404"/>
      <c r="U43" s="404"/>
      <c r="V43" s="405"/>
      <c r="W43" s="405"/>
      <c r="X43" s="405"/>
      <c r="Y43" s="405"/>
      <c r="Z43" s="405"/>
      <c r="AA43" s="405"/>
      <c r="AB43" s="405"/>
      <c r="AC43" s="405"/>
      <c r="AD43" s="405"/>
      <c r="AE43" s="405"/>
      <c r="AF43" s="397"/>
      <c r="AG43" s="397"/>
      <c r="AH43" s="397"/>
      <c r="AI43" s="398"/>
      <c r="AJ43" s="398"/>
      <c r="AK43" s="398"/>
      <c r="AL43" s="397"/>
      <c r="AM43" s="397"/>
      <c r="AN43" s="397"/>
      <c r="AO43" s="397"/>
      <c r="AP43" s="397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400"/>
      <c r="BH43" s="401"/>
    </row>
    <row r="44" spans="1:60" ht="11.65" customHeight="1">
      <c r="A44" s="402"/>
      <c r="B44" s="403"/>
      <c r="C44" s="403"/>
      <c r="D44" s="403"/>
      <c r="E44" s="403"/>
      <c r="F44" s="403"/>
      <c r="G44" s="403"/>
      <c r="H44" s="403"/>
      <c r="I44" s="403"/>
      <c r="J44" s="403"/>
      <c r="K44" s="403"/>
      <c r="L44" s="403"/>
      <c r="M44" s="403"/>
      <c r="N44" s="403"/>
      <c r="O44" s="404"/>
      <c r="P44" s="404"/>
      <c r="Q44" s="404"/>
      <c r="R44" s="404"/>
      <c r="S44" s="404"/>
      <c r="T44" s="404"/>
      <c r="U44" s="404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397"/>
      <c r="AG44" s="397"/>
      <c r="AH44" s="397"/>
      <c r="AI44" s="398"/>
      <c r="AJ44" s="398"/>
      <c r="AK44" s="398"/>
      <c r="AL44" s="397"/>
      <c r="AM44" s="397"/>
      <c r="AN44" s="397"/>
      <c r="AO44" s="397"/>
      <c r="AP44" s="397"/>
      <c r="AQ44" s="399"/>
      <c r="AR44" s="399"/>
      <c r="AS44" s="399"/>
      <c r="AT44" s="399"/>
      <c r="AU44" s="399"/>
      <c r="AV44" s="399"/>
      <c r="AW44" s="399"/>
      <c r="AX44" s="399"/>
      <c r="AY44" s="399"/>
      <c r="AZ44" s="399"/>
      <c r="BA44" s="399"/>
      <c r="BB44" s="399"/>
      <c r="BC44" s="399"/>
      <c r="BD44" s="399"/>
      <c r="BE44" s="399"/>
      <c r="BF44" s="399"/>
      <c r="BG44" s="400"/>
      <c r="BH44" s="401"/>
    </row>
    <row r="45" spans="1:60" ht="11.65" customHeight="1">
      <c r="A45" s="402"/>
      <c r="B45" s="403"/>
      <c r="C45" s="403"/>
      <c r="D45" s="403"/>
      <c r="E45" s="403"/>
      <c r="F45" s="403"/>
      <c r="G45" s="403"/>
      <c r="H45" s="403"/>
      <c r="I45" s="403"/>
      <c r="J45" s="403"/>
      <c r="K45" s="403"/>
      <c r="L45" s="403"/>
      <c r="M45" s="403"/>
      <c r="N45" s="403"/>
      <c r="O45" s="404"/>
      <c r="P45" s="404"/>
      <c r="Q45" s="404"/>
      <c r="R45" s="404"/>
      <c r="S45" s="404"/>
      <c r="T45" s="404"/>
      <c r="U45" s="404"/>
      <c r="V45" s="405"/>
      <c r="W45" s="405"/>
      <c r="X45" s="405"/>
      <c r="Y45" s="405"/>
      <c r="Z45" s="405"/>
      <c r="AA45" s="405"/>
      <c r="AB45" s="405"/>
      <c r="AC45" s="405"/>
      <c r="AD45" s="405"/>
      <c r="AE45" s="405"/>
      <c r="AF45" s="397"/>
      <c r="AG45" s="397"/>
      <c r="AH45" s="397"/>
      <c r="AI45" s="398"/>
      <c r="AJ45" s="398"/>
      <c r="AK45" s="398"/>
      <c r="AL45" s="397"/>
      <c r="AM45" s="397"/>
      <c r="AN45" s="397"/>
      <c r="AO45" s="397"/>
      <c r="AP45" s="397"/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399"/>
      <c r="BC45" s="399"/>
      <c r="BD45" s="399"/>
      <c r="BE45" s="399"/>
      <c r="BF45" s="399"/>
      <c r="BG45" s="400"/>
      <c r="BH45" s="401"/>
    </row>
    <row r="46" spans="1:60" ht="11.65" customHeight="1">
      <c r="A46" s="402"/>
      <c r="B46" s="403"/>
      <c r="C46" s="403"/>
      <c r="D46" s="403"/>
      <c r="E46" s="403"/>
      <c r="F46" s="403"/>
      <c r="G46" s="403"/>
      <c r="H46" s="403"/>
      <c r="I46" s="403"/>
      <c r="J46" s="403"/>
      <c r="K46" s="403"/>
      <c r="L46" s="403"/>
      <c r="M46" s="403"/>
      <c r="N46" s="403"/>
      <c r="O46" s="404"/>
      <c r="P46" s="404"/>
      <c r="Q46" s="404"/>
      <c r="R46" s="404"/>
      <c r="S46" s="404"/>
      <c r="T46" s="404"/>
      <c r="U46" s="404"/>
      <c r="V46" s="405"/>
      <c r="W46" s="405"/>
      <c r="X46" s="405"/>
      <c r="Y46" s="405"/>
      <c r="Z46" s="405"/>
      <c r="AA46" s="405"/>
      <c r="AB46" s="405"/>
      <c r="AC46" s="405"/>
      <c r="AD46" s="405"/>
      <c r="AE46" s="405"/>
      <c r="AF46" s="397"/>
      <c r="AG46" s="397"/>
      <c r="AH46" s="397"/>
      <c r="AI46" s="398"/>
      <c r="AJ46" s="398"/>
      <c r="AK46" s="398"/>
      <c r="AL46" s="397"/>
      <c r="AM46" s="397"/>
      <c r="AN46" s="397"/>
      <c r="AO46" s="397"/>
      <c r="AP46" s="397"/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399"/>
      <c r="BC46" s="399"/>
      <c r="BD46" s="399"/>
      <c r="BE46" s="399"/>
      <c r="BF46" s="399"/>
      <c r="BG46" s="400"/>
      <c r="BH46" s="401"/>
    </row>
    <row r="47" spans="1:60" ht="11.65" customHeight="1">
      <c r="A47" s="402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4"/>
      <c r="P47" s="404"/>
      <c r="Q47" s="404"/>
      <c r="R47" s="404"/>
      <c r="S47" s="404"/>
      <c r="T47" s="404"/>
      <c r="U47" s="404"/>
      <c r="V47" s="405"/>
      <c r="W47" s="405"/>
      <c r="X47" s="405"/>
      <c r="Y47" s="405"/>
      <c r="Z47" s="405"/>
      <c r="AA47" s="405"/>
      <c r="AB47" s="405"/>
      <c r="AC47" s="405"/>
      <c r="AD47" s="405"/>
      <c r="AE47" s="405"/>
      <c r="AF47" s="397"/>
      <c r="AG47" s="397"/>
      <c r="AH47" s="397"/>
      <c r="AI47" s="398"/>
      <c r="AJ47" s="398"/>
      <c r="AK47" s="398"/>
      <c r="AL47" s="397"/>
      <c r="AM47" s="397"/>
      <c r="AN47" s="397"/>
      <c r="AO47" s="397"/>
      <c r="AP47" s="397"/>
      <c r="AQ47" s="399"/>
      <c r="AR47" s="399"/>
      <c r="AS47" s="399"/>
      <c r="AT47" s="399"/>
      <c r="AU47" s="399"/>
      <c r="AV47" s="399"/>
      <c r="AW47" s="399"/>
      <c r="AX47" s="399"/>
      <c r="AY47" s="399"/>
      <c r="AZ47" s="399"/>
      <c r="BA47" s="399"/>
      <c r="BB47" s="399"/>
      <c r="BC47" s="399"/>
      <c r="BD47" s="399"/>
      <c r="BE47" s="399"/>
      <c r="BF47" s="399"/>
      <c r="BG47" s="400"/>
      <c r="BH47" s="401"/>
    </row>
    <row r="48" spans="1:60" ht="11.65" customHeight="1">
      <c r="A48" s="402"/>
      <c r="B48" s="403"/>
      <c r="C48" s="403"/>
      <c r="D48" s="403"/>
      <c r="E48" s="403"/>
      <c r="F48" s="403"/>
      <c r="G48" s="403"/>
      <c r="H48" s="403"/>
      <c r="I48" s="403"/>
      <c r="J48" s="403"/>
      <c r="K48" s="403"/>
      <c r="L48" s="403"/>
      <c r="M48" s="403"/>
      <c r="N48" s="403"/>
      <c r="O48" s="404"/>
      <c r="P48" s="404"/>
      <c r="Q48" s="404"/>
      <c r="R48" s="404"/>
      <c r="S48" s="404"/>
      <c r="T48" s="404"/>
      <c r="U48" s="404"/>
      <c r="V48" s="405"/>
      <c r="W48" s="405"/>
      <c r="X48" s="405"/>
      <c r="Y48" s="405"/>
      <c r="Z48" s="405"/>
      <c r="AA48" s="405"/>
      <c r="AB48" s="405"/>
      <c r="AC48" s="405"/>
      <c r="AD48" s="405"/>
      <c r="AE48" s="405"/>
      <c r="AF48" s="397"/>
      <c r="AG48" s="397"/>
      <c r="AH48" s="397"/>
      <c r="AI48" s="398"/>
      <c r="AJ48" s="398"/>
      <c r="AK48" s="398"/>
      <c r="AL48" s="397"/>
      <c r="AM48" s="397"/>
      <c r="AN48" s="397"/>
      <c r="AO48" s="397"/>
      <c r="AP48" s="397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399"/>
      <c r="BC48" s="399"/>
      <c r="BD48" s="399"/>
      <c r="BE48" s="399"/>
      <c r="BF48" s="399"/>
      <c r="BG48" s="400"/>
      <c r="BH48" s="401"/>
    </row>
    <row r="49" spans="1:60" ht="11.65" customHeight="1">
      <c r="A49" s="402"/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4"/>
      <c r="P49" s="404"/>
      <c r="Q49" s="404"/>
      <c r="R49" s="404"/>
      <c r="S49" s="404"/>
      <c r="T49" s="404"/>
      <c r="U49" s="404"/>
      <c r="V49" s="405"/>
      <c r="W49" s="405"/>
      <c r="X49" s="405"/>
      <c r="Y49" s="405"/>
      <c r="Z49" s="405"/>
      <c r="AA49" s="405"/>
      <c r="AB49" s="405"/>
      <c r="AC49" s="405"/>
      <c r="AD49" s="405"/>
      <c r="AE49" s="405"/>
      <c r="AF49" s="397"/>
      <c r="AG49" s="397"/>
      <c r="AH49" s="397"/>
      <c r="AI49" s="398"/>
      <c r="AJ49" s="398"/>
      <c r="AK49" s="398"/>
      <c r="AL49" s="397"/>
      <c r="AM49" s="397"/>
      <c r="AN49" s="397"/>
      <c r="AO49" s="397"/>
      <c r="AP49" s="397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399"/>
      <c r="BE49" s="399"/>
      <c r="BF49" s="399"/>
      <c r="BG49" s="400"/>
      <c r="BH49" s="401"/>
    </row>
    <row r="50" spans="1:60" ht="11.65" customHeight="1">
      <c r="A50" s="402"/>
      <c r="B50" s="403"/>
      <c r="C50" s="403"/>
      <c r="D50" s="403"/>
      <c r="E50" s="403"/>
      <c r="F50" s="403"/>
      <c r="G50" s="403"/>
      <c r="H50" s="403"/>
      <c r="I50" s="403"/>
      <c r="J50" s="403"/>
      <c r="K50" s="403"/>
      <c r="L50" s="403"/>
      <c r="M50" s="403"/>
      <c r="N50" s="403"/>
      <c r="O50" s="404"/>
      <c r="P50" s="404"/>
      <c r="Q50" s="404"/>
      <c r="R50" s="404"/>
      <c r="S50" s="404"/>
      <c r="T50" s="404"/>
      <c r="U50" s="404"/>
      <c r="V50" s="405"/>
      <c r="W50" s="405"/>
      <c r="X50" s="405"/>
      <c r="Y50" s="405"/>
      <c r="Z50" s="405"/>
      <c r="AA50" s="405"/>
      <c r="AB50" s="405"/>
      <c r="AC50" s="405"/>
      <c r="AD50" s="405"/>
      <c r="AE50" s="405"/>
      <c r="AF50" s="397"/>
      <c r="AG50" s="397"/>
      <c r="AH50" s="397"/>
      <c r="AI50" s="398"/>
      <c r="AJ50" s="398"/>
      <c r="AK50" s="398"/>
      <c r="AL50" s="397"/>
      <c r="AM50" s="397"/>
      <c r="AN50" s="397"/>
      <c r="AO50" s="397"/>
      <c r="AP50" s="397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399"/>
      <c r="BC50" s="399"/>
      <c r="BD50" s="399"/>
      <c r="BE50" s="399"/>
      <c r="BF50" s="399"/>
      <c r="BG50" s="400"/>
      <c r="BH50" s="401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81">
    <mergeCell ref="BG27:BH28"/>
    <mergeCell ref="AQ25:BF26"/>
    <mergeCell ref="BG25:BH26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1:BF22"/>
    <mergeCell ref="BG21:BH22"/>
    <mergeCell ref="A21:G22"/>
    <mergeCell ref="H21:N22"/>
    <mergeCell ref="O21:U22"/>
    <mergeCell ref="V21:AE22"/>
    <mergeCell ref="AF21:AH22"/>
    <mergeCell ref="AI21:AK22"/>
    <mergeCell ref="AL21:AP22"/>
    <mergeCell ref="BG19:BH20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AL11:AQ11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0:M11"/>
    <mergeCell ref="N11:S11"/>
    <mergeCell ref="T11:Y11"/>
    <mergeCell ref="Z11:AE11"/>
    <mergeCell ref="AF11:AK11"/>
    <mergeCell ref="AR10:AV10"/>
    <mergeCell ref="AW10:BA11"/>
    <mergeCell ref="BB10:BC11"/>
    <mergeCell ref="BD10:BE11"/>
    <mergeCell ref="BF10:BG11"/>
    <mergeCell ref="AR11:AV11"/>
    <mergeCell ref="N10:S10"/>
    <mergeCell ref="T10:Y10"/>
    <mergeCell ref="Z10:AE10"/>
    <mergeCell ref="AF10:AK10"/>
    <mergeCell ref="AL10:AQ10"/>
    <mergeCell ref="A7:M9"/>
    <mergeCell ref="N7:AV9"/>
    <mergeCell ref="AW7:BH9"/>
    <mergeCell ref="A1:M4"/>
    <mergeCell ref="N1:AV6"/>
    <mergeCell ref="AW1:BH4"/>
    <mergeCell ref="A5:M6"/>
    <mergeCell ref="AW5:BH6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6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00B050"/>
  </sheetPr>
  <dimension ref="A1:BH51"/>
  <sheetViews>
    <sheetView view="pageBreakPreview" topLeftCell="D3" zoomScale="130" zoomScaleNormal="115" zoomScaleSheetLayoutView="13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104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6" t="s">
        <v>818</v>
      </c>
      <c r="AG16" s="976"/>
      <c r="AH16" s="976"/>
      <c r="AI16" s="976" t="s">
        <v>817</v>
      </c>
      <c r="AJ16" s="976"/>
      <c r="AK16" s="976"/>
      <c r="AL16" s="1211" t="s">
        <v>816</v>
      </c>
      <c r="AM16" s="1211"/>
      <c r="AN16" s="1211"/>
      <c r="AO16" s="1211"/>
      <c r="AP16" s="1211"/>
      <c r="AQ16" s="1202" t="s">
        <v>815</v>
      </c>
      <c r="AR16" s="1203"/>
      <c r="AS16" s="1203"/>
      <c r="AT16" s="1203"/>
      <c r="AU16" s="1203"/>
      <c r="AV16" s="1203"/>
      <c r="AW16" s="1203"/>
      <c r="AX16" s="1203"/>
      <c r="AY16" s="1203"/>
      <c r="AZ16" s="1203"/>
      <c r="BA16" s="1203"/>
      <c r="BB16" s="1203"/>
      <c r="BC16" s="1203"/>
      <c r="BD16" s="1203"/>
      <c r="BE16" s="1203"/>
      <c r="BF16" s="1204"/>
      <c r="BG16" s="1211" t="s">
        <v>814</v>
      </c>
      <c r="BH16" s="1212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7"/>
      <c r="AG17" s="977"/>
      <c r="AH17" s="977"/>
      <c r="AI17" s="977"/>
      <c r="AJ17" s="977"/>
      <c r="AK17" s="977"/>
      <c r="AL17" s="1213"/>
      <c r="AM17" s="1213"/>
      <c r="AN17" s="1213"/>
      <c r="AO17" s="1213"/>
      <c r="AP17" s="1213"/>
      <c r="AQ17" s="1205"/>
      <c r="AR17" s="1206"/>
      <c r="AS17" s="1206"/>
      <c r="AT17" s="1206"/>
      <c r="AU17" s="1206"/>
      <c r="AV17" s="1206"/>
      <c r="AW17" s="1206"/>
      <c r="AX17" s="1206"/>
      <c r="AY17" s="1206"/>
      <c r="AZ17" s="1206"/>
      <c r="BA17" s="1206"/>
      <c r="BB17" s="1206"/>
      <c r="BC17" s="1206"/>
      <c r="BD17" s="1206"/>
      <c r="BE17" s="1206"/>
      <c r="BF17" s="1207"/>
      <c r="BG17" s="1213"/>
      <c r="BH17" s="1214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7"/>
      <c r="AG18" s="977"/>
      <c r="AH18" s="977"/>
      <c r="AI18" s="977"/>
      <c r="AJ18" s="977"/>
      <c r="AK18" s="977"/>
      <c r="AL18" s="1213"/>
      <c r="AM18" s="1213"/>
      <c r="AN18" s="1213"/>
      <c r="AO18" s="1213"/>
      <c r="AP18" s="1213"/>
      <c r="AQ18" s="1208"/>
      <c r="AR18" s="1209"/>
      <c r="AS18" s="1209"/>
      <c r="AT18" s="1209"/>
      <c r="AU18" s="1209"/>
      <c r="AV18" s="1209"/>
      <c r="AW18" s="1209"/>
      <c r="AX18" s="1209"/>
      <c r="AY18" s="1209"/>
      <c r="AZ18" s="1209"/>
      <c r="BA18" s="1209"/>
      <c r="BB18" s="1209"/>
      <c r="BC18" s="1209"/>
      <c r="BD18" s="1209"/>
      <c r="BE18" s="1209"/>
      <c r="BF18" s="1210"/>
      <c r="BG18" s="1213"/>
      <c r="BH18" s="1214"/>
    </row>
    <row r="19" spans="1:60" s="379" customFormat="1" ht="11.25" customHeight="1">
      <c r="A19" s="989">
        <f>SUM(A21:G24)</f>
        <v>38831076.899999999</v>
      </c>
      <c r="B19" s="990"/>
      <c r="C19" s="990"/>
      <c r="D19" s="990"/>
      <c r="E19" s="990"/>
      <c r="F19" s="990"/>
      <c r="G19" s="991"/>
      <c r="H19" s="1215"/>
      <c r="I19" s="1216"/>
      <c r="J19" s="1216"/>
      <c r="K19" s="1216"/>
      <c r="L19" s="1216"/>
      <c r="M19" s="1216"/>
      <c r="N19" s="1217"/>
      <c r="O19" s="1221"/>
      <c r="P19" s="1222"/>
      <c r="Q19" s="1222"/>
      <c r="R19" s="1222"/>
      <c r="S19" s="1222"/>
      <c r="T19" s="1222"/>
      <c r="U19" s="1223"/>
      <c r="V19" s="1227"/>
      <c r="W19" s="1228"/>
      <c r="X19" s="1228"/>
      <c r="Y19" s="1228"/>
      <c r="Z19" s="1228"/>
      <c r="AA19" s="1228"/>
      <c r="AB19" s="1228"/>
      <c r="AC19" s="1228"/>
      <c r="AD19" s="1228"/>
      <c r="AE19" s="1229"/>
      <c r="AF19" s="1227"/>
      <c r="AG19" s="1228"/>
      <c r="AH19" s="1229"/>
      <c r="AI19" s="1227"/>
      <c r="AJ19" s="1228"/>
      <c r="AK19" s="1229"/>
      <c r="AL19" s="1227"/>
      <c r="AM19" s="1228"/>
      <c r="AN19" s="1228"/>
      <c r="AO19" s="1228"/>
      <c r="AP19" s="1229"/>
      <c r="AQ19" s="1233" t="s">
        <v>855</v>
      </c>
      <c r="AR19" s="1234"/>
      <c r="AS19" s="1234"/>
      <c r="AT19" s="1234"/>
      <c r="AU19" s="1234"/>
      <c r="AV19" s="1234"/>
      <c r="AW19" s="1234"/>
      <c r="AX19" s="1234"/>
      <c r="AY19" s="1234"/>
      <c r="AZ19" s="1234"/>
      <c r="BA19" s="1234"/>
      <c r="BB19" s="1234"/>
      <c r="BC19" s="1234"/>
      <c r="BD19" s="1234"/>
      <c r="BE19" s="1234"/>
      <c r="BF19" s="1235"/>
      <c r="BG19" s="995">
        <v>7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218"/>
      <c r="I20" s="1219"/>
      <c r="J20" s="1219"/>
      <c r="K20" s="1219"/>
      <c r="L20" s="1219"/>
      <c r="M20" s="1219"/>
      <c r="N20" s="1220"/>
      <c r="O20" s="1224"/>
      <c r="P20" s="1225"/>
      <c r="Q20" s="1225"/>
      <c r="R20" s="1225"/>
      <c r="S20" s="1225"/>
      <c r="T20" s="1225"/>
      <c r="U20" s="1226"/>
      <c r="V20" s="1230"/>
      <c r="W20" s="1231"/>
      <c r="X20" s="1231"/>
      <c r="Y20" s="1231"/>
      <c r="Z20" s="1231"/>
      <c r="AA20" s="1231"/>
      <c r="AB20" s="1231"/>
      <c r="AC20" s="1231"/>
      <c r="AD20" s="1231"/>
      <c r="AE20" s="1232"/>
      <c r="AF20" s="1230"/>
      <c r="AG20" s="1231"/>
      <c r="AH20" s="1232"/>
      <c r="AI20" s="1230"/>
      <c r="AJ20" s="1231"/>
      <c r="AK20" s="1232"/>
      <c r="AL20" s="1230"/>
      <c r="AM20" s="1231"/>
      <c r="AN20" s="1231"/>
      <c r="AO20" s="1231"/>
      <c r="AP20" s="1232"/>
      <c r="AQ20" s="1236"/>
      <c r="AR20" s="1237"/>
      <c r="AS20" s="1237"/>
      <c r="AT20" s="1237"/>
      <c r="AU20" s="1237"/>
      <c r="AV20" s="1237"/>
      <c r="AW20" s="1237"/>
      <c r="AX20" s="1237"/>
      <c r="AY20" s="1237"/>
      <c r="AZ20" s="1237"/>
      <c r="BA20" s="1237"/>
      <c r="BB20" s="1237"/>
      <c r="BC20" s="1237"/>
      <c r="BD20" s="1237"/>
      <c r="BE20" s="1237"/>
      <c r="BF20" s="1238"/>
      <c r="BG20" s="997"/>
      <c r="BH20" s="998"/>
    </row>
    <row r="21" spans="1:60" ht="11.25" customHeight="1">
      <c r="A21" s="1021">
        <f>H21*AF21</f>
        <v>23298646.140000001</v>
      </c>
      <c r="B21" s="1022"/>
      <c r="C21" s="1022"/>
      <c r="D21" s="1022"/>
      <c r="E21" s="1022"/>
      <c r="F21" s="1022"/>
      <c r="G21" s="1023"/>
      <c r="H21" s="1051">
        <f>1.806*O21</f>
        <v>7766215.3799999999</v>
      </c>
      <c r="I21" s="1022"/>
      <c r="J21" s="1022"/>
      <c r="K21" s="1022"/>
      <c r="L21" s="1022"/>
      <c r="M21" s="1022"/>
      <c r="N21" s="1023"/>
      <c r="O21" s="1053">
        <v>4300230</v>
      </c>
      <c r="P21" s="1054"/>
      <c r="Q21" s="1054"/>
      <c r="R21" s="1054"/>
      <c r="S21" s="1054"/>
      <c r="T21" s="1054"/>
      <c r="U21" s="1055"/>
      <c r="V21" s="1239" t="s">
        <v>857</v>
      </c>
      <c r="W21" s="1240"/>
      <c r="X21" s="1240"/>
      <c r="Y21" s="1240"/>
      <c r="Z21" s="1240"/>
      <c r="AA21" s="1240"/>
      <c r="AB21" s="1240"/>
      <c r="AC21" s="1240"/>
      <c r="AD21" s="1240"/>
      <c r="AE21" s="1241"/>
      <c r="AF21" s="1083">
        <v>3</v>
      </c>
      <c r="AG21" s="1084"/>
      <c r="AH21" s="1085"/>
      <c r="AI21" s="1051" t="s">
        <v>824</v>
      </c>
      <c r="AJ21" s="1022"/>
      <c r="AK21" s="1023"/>
      <c r="AL21" s="1083" t="s">
        <v>700</v>
      </c>
      <c r="AM21" s="1084"/>
      <c r="AN21" s="1084"/>
      <c r="AO21" s="1084"/>
      <c r="AP21" s="1085"/>
      <c r="AQ21" s="1245" t="s">
        <v>701</v>
      </c>
      <c r="AR21" s="1246"/>
      <c r="AS21" s="1246"/>
      <c r="AT21" s="1246"/>
      <c r="AU21" s="1246"/>
      <c r="AV21" s="1246"/>
      <c r="AW21" s="1246"/>
      <c r="AX21" s="1246"/>
      <c r="AY21" s="1246"/>
      <c r="AZ21" s="1246"/>
      <c r="BA21" s="1246"/>
      <c r="BB21" s="1246"/>
      <c r="BC21" s="1246"/>
      <c r="BD21" s="1246"/>
      <c r="BE21" s="1246"/>
      <c r="BF21" s="1247"/>
      <c r="BG21" s="1011">
        <v>7.1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242"/>
      <c r="W22" s="1243"/>
      <c r="X22" s="1243"/>
      <c r="Y22" s="1243"/>
      <c r="Z22" s="1243"/>
      <c r="AA22" s="1243"/>
      <c r="AB22" s="1243"/>
      <c r="AC22" s="1243"/>
      <c r="AD22" s="1243"/>
      <c r="AE22" s="1244"/>
      <c r="AF22" s="1086"/>
      <c r="AG22" s="1087"/>
      <c r="AH22" s="1088"/>
      <c r="AI22" s="1052"/>
      <c r="AJ22" s="1025"/>
      <c r="AK22" s="1026"/>
      <c r="AL22" s="1086"/>
      <c r="AM22" s="1087"/>
      <c r="AN22" s="1087"/>
      <c r="AO22" s="1087"/>
      <c r="AP22" s="1088"/>
      <c r="AQ22" s="1248"/>
      <c r="AR22" s="1249"/>
      <c r="AS22" s="1249"/>
      <c r="AT22" s="1249"/>
      <c r="AU22" s="1249"/>
      <c r="AV22" s="1249"/>
      <c r="AW22" s="1249"/>
      <c r="AX22" s="1249"/>
      <c r="AY22" s="1249"/>
      <c r="AZ22" s="1249"/>
      <c r="BA22" s="1249"/>
      <c r="BB22" s="1249"/>
      <c r="BC22" s="1249"/>
      <c r="BD22" s="1249"/>
      <c r="BE22" s="1249"/>
      <c r="BF22" s="1250"/>
      <c r="BG22" s="1013"/>
      <c r="BH22" s="1014"/>
    </row>
    <row r="23" spans="1:60" ht="11.65" customHeight="1">
      <c r="A23" s="1021">
        <f>H23*AF23</f>
        <v>15532430.76</v>
      </c>
      <c r="B23" s="1022"/>
      <c r="C23" s="1022"/>
      <c r="D23" s="1022"/>
      <c r="E23" s="1022"/>
      <c r="F23" s="1022"/>
      <c r="G23" s="1023"/>
      <c r="H23" s="1051">
        <f>1.806*O23</f>
        <v>7766215.3799999999</v>
      </c>
      <c r="I23" s="1022"/>
      <c r="J23" s="1022"/>
      <c r="K23" s="1022"/>
      <c r="L23" s="1022"/>
      <c r="M23" s="1022"/>
      <c r="N23" s="1023"/>
      <c r="O23" s="1053">
        <v>4300230</v>
      </c>
      <c r="P23" s="1054"/>
      <c r="Q23" s="1054"/>
      <c r="R23" s="1054"/>
      <c r="S23" s="1054"/>
      <c r="T23" s="1054"/>
      <c r="U23" s="1055"/>
      <c r="V23" s="1239" t="s">
        <v>857</v>
      </c>
      <c r="W23" s="1240"/>
      <c r="X23" s="1240"/>
      <c r="Y23" s="1240"/>
      <c r="Z23" s="1240"/>
      <c r="AA23" s="1240"/>
      <c r="AB23" s="1240"/>
      <c r="AC23" s="1240"/>
      <c r="AD23" s="1240"/>
      <c r="AE23" s="1241"/>
      <c r="AF23" s="1083">
        <v>2</v>
      </c>
      <c r="AG23" s="1084"/>
      <c r="AH23" s="1085"/>
      <c r="AI23" s="1051" t="s">
        <v>824</v>
      </c>
      <c r="AJ23" s="1022"/>
      <c r="AK23" s="1023"/>
      <c r="AL23" s="1083" t="s">
        <v>1087</v>
      </c>
      <c r="AM23" s="1084"/>
      <c r="AN23" s="1084"/>
      <c r="AO23" s="1084"/>
      <c r="AP23" s="1085"/>
      <c r="AQ23" s="1251" t="s">
        <v>856</v>
      </c>
      <c r="AR23" s="1246"/>
      <c r="AS23" s="1246"/>
      <c r="AT23" s="1246"/>
      <c r="AU23" s="1246"/>
      <c r="AV23" s="1246"/>
      <c r="AW23" s="1246"/>
      <c r="AX23" s="1246"/>
      <c r="AY23" s="1246"/>
      <c r="AZ23" s="1246"/>
      <c r="BA23" s="1246"/>
      <c r="BB23" s="1246"/>
      <c r="BC23" s="1246"/>
      <c r="BD23" s="1246"/>
      <c r="BE23" s="1246"/>
      <c r="BF23" s="1247"/>
      <c r="BG23" s="1011">
        <v>7.2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242"/>
      <c r="W24" s="1243"/>
      <c r="X24" s="1243"/>
      <c r="Y24" s="1243"/>
      <c r="Z24" s="1243"/>
      <c r="AA24" s="1243"/>
      <c r="AB24" s="1243"/>
      <c r="AC24" s="1243"/>
      <c r="AD24" s="1243"/>
      <c r="AE24" s="1244"/>
      <c r="AF24" s="1086"/>
      <c r="AG24" s="1087"/>
      <c r="AH24" s="1088"/>
      <c r="AI24" s="1052"/>
      <c r="AJ24" s="1025"/>
      <c r="AK24" s="1026"/>
      <c r="AL24" s="1086"/>
      <c r="AM24" s="1087"/>
      <c r="AN24" s="1087"/>
      <c r="AO24" s="1087"/>
      <c r="AP24" s="1088"/>
      <c r="AQ24" s="1248"/>
      <c r="AR24" s="1249"/>
      <c r="AS24" s="1249"/>
      <c r="AT24" s="1249"/>
      <c r="AU24" s="1249"/>
      <c r="AV24" s="1249"/>
      <c r="AW24" s="1249"/>
      <c r="AX24" s="1249"/>
      <c r="AY24" s="1249"/>
      <c r="AZ24" s="1249"/>
      <c r="BA24" s="1249"/>
      <c r="BB24" s="1249"/>
      <c r="BC24" s="1249"/>
      <c r="BD24" s="1249"/>
      <c r="BE24" s="1249"/>
      <c r="BF24" s="1250"/>
      <c r="BG24" s="1013"/>
      <c r="BH24" s="1014"/>
    </row>
    <row r="25" spans="1:60" ht="11.65" customHeight="1">
      <c r="A25" s="1252"/>
      <c r="B25" s="1253"/>
      <c r="C25" s="1253"/>
      <c r="D25" s="1253"/>
      <c r="E25" s="1253"/>
      <c r="F25" s="1253"/>
      <c r="G25" s="1253"/>
      <c r="H25" s="1253"/>
      <c r="I25" s="1253"/>
      <c r="J25" s="1253"/>
      <c r="K25" s="1253"/>
      <c r="L25" s="1253"/>
      <c r="M25" s="1253"/>
      <c r="N25" s="1253"/>
      <c r="O25" s="1091"/>
      <c r="P25" s="1091"/>
      <c r="Q25" s="1091"/>
      <c r="R25" s="1091"/>
      <c r="S25" s="1091"/>
      <c r="T25" s="1091"/>
      <c r="U25" s="1091"/>
      <c r="V25" s="1254"/>
      <c r="W25" s="1254"/>
      <c r="X25" s="1254"/>
      <c r="Y25" s="1254"/>
      <c r="Z25" s="1254"/>
      <c r="AA25" s="1254"/>
      <c r="AB25" s="1254"/>
      <c r="AC25" s="1254"/>
      <c r="AD25" s="1254"/>
      <c r="AE25" s="1254"/>
      <c r="AF25" s="1255"/>
      <c r="AG25" s="1255"/>
      <c r="AH25" s="1255"/>
      <c r="AI25" s="1160"/>
      <c r="AJ25" s="1160"/>
      <c r="AK25" s="1160"/>
      <c r="AL25" s="1255"/>
      <c r="AM25" s="1255"/>
      <c r="AN25" s="1255"/>
      <c r="AO25" s="1255"/>
      <c r="AP25" s="1255"/>
      <c r="AQ25" s="1256"/>
      <c r="AR25" s="1256"/>
      <c r="AS25" s="1256"/>
      <c r="AT25" s="1256"/>
      <c r="AU25" s="1256"/>
      <c r="AV25" s="1256"/>
      <c r="AW25" s="1256"/>
      <c r="AX25" s="1256"/>
      <c r="AY25" s="1256"/>
      <c r="AZ25" s="1256"/>
      <c r="BA25" s="1256"/>
      <c r="BB25" s="1256"/>
      <c r="BC25" s="1256"/>
      <c r="BD25" s="1256"/>
      <c r="BE25" s="1256"/>
      <c r="BF25" s="1256"/>
      <c r="BG25" s="1257"/>
      <c r="BH25" s="1258"/>
    </row>
    <row r="26" spans="1:60" ht="11.65" customHeight="1">
      <c r="A26" s="1252"/>
      <c r="B26" s="1253"/>
      <c r="C26" s="1253"/>
      <c r="D26" s="1253"/>
      <c r="E26" s="1253"/>
      <c r="F26" s="1253"/>
      <c r="G26" s="1253"/>
      <c r="H26" s="1253"/>
      <c r="I26" s="1253"/>
      <c r="J26" s="1253"/>
      <c r="K26" s="1253"/>
      <c r="L26" s="1253"/>
      <c r="M26" s="1253"/>
      <c r="N26" s="1253"/>
      <c r="O26" s="1091"/>
      <c r="P26" s="1091"/>
      <c r="Q26" s="1091"/>
      <c r="R26" s="1091"/>
      <c r="S26" s="1091"/>
      <c r="T26" s="1091"/>
      <c r="U26" s="1091"/>
      <c r="V26" s="1254"/>
      <c r="W26" s="1254"/>
      <c r="X26" s="1254"/>
      <c r="Y26" s="1254"/>
      <c r="Z26" s="1254"/>
      <c r="AA26" s="1254"/>
      <c r="AB26" s="1254"/>
      <c r="AC26" s="1254"/>
      <c r="AD26" s="1254"/>
      <c r="AE26" s="1254"/>
      <c r="AF26" s="1255"/>
      <c r="AG26" s="1255"/>
      <c r="AH26" s="1255"/>
      <c r="AI26" s="1160"/>
      <c r="AJ26" s="1160"/>
      <c r="AK26" s="1160"/>
      <c r="AL26" s="1255"/>
      <c r="AM26" s="1255"/>
      <c r="AN26" s="1255"/>
      <c r="AO26" s="1255"/>
      <c r="AP26" s="1255"/>
      <c r="AQ26" s="1256"/>
      <c r="AR26" s="1256"/>
      <c r="AS26" s="1256"/>
      <c r="AT26" s="1256"/>
      <c r="AU26" s="1256"/>
      <c r="AV26" s="1256"/>
      <c r="AW26" s="1256"/>
      <c r="AX26" s="1256"/>
      <c r="AY26" s="1256"/>
      <c r="AZ26" s="1256"/>
      <c r="BA26" s="1256"/>
      <c r="BB26" s="1256"/>
      <c r="BC26" s="1256"/>
      <c r="BD26" s="1256"/>
      <c r="BE26" s="1256"/>
      <c r="BF26" s="1256"/>
      <c r="BG26" s="1257"/>
      <c r="BH26" s="1258"/>
    </row>
    <row r="27" spans="1:60" ht="11.65" customHeight="1">
      <c r="A27" s="1252"/>
      <c r="B27" s="1253"/>
      <c r="C27" s="1253"/>
      <c r="D27" s="1253"/>
      <c r="E27" s="1253"/>
      <c r="F27" s="1253"/>
      <c r="G27" s="1253"/>
      <c r="H27" s="1253"/>
      <c r="I27" s="1253"/>
      <c r="J27" s="1253"/>
      <c r="K27" s="1253"/>
      <c r="L27" s="1253"/>
      <c r="M27" s="1253"/>
      <c r="N27" s="1253"/>
      <c r="O27" s="1091"/>
      <c r="P27" s="1091"/>
      <c r="Q27" s="1091"/>
      <c r="R27" s="1091"/>
      <c r="S27" s="1091"/>
      <c r="T27" s="1091"/>
      <c r="U27" s="1091"/>
      <c r="V27" s="1254"/>
      <c r="W27" s="1254"/>
      <c r="X27" s="1254"/>
      <c r="Y27" s="1254"/>
      <c r="Z27" s="1254"/>
      <c r="AA27" s="1254"/>
      <c r="AB27" s="1254"/>
      <c r="AC27" s="1254"/>
      <c r="AD27" s="1254"/>
      <c r="AE27" s="1254"/>
      <c r="AF27" s="1255"/>
      <c r="AG27" s="1255"/>
      <c r="AH27" s="1255"/>
      <c r="AI27" s="1160"/>
      <c r="AJ27" s="1160"/>
      <c r="AK27" s="1160"/>
      <c r="AL27" s="1255"/>
      <c r="AM27" s="1255"/>
      <c r="AN27" s="1255"/>
      <c r="AO27" s="1255"/>
      <c r="AP27" s="1255"/>
      <c r="AQ27" s="1256"/>
      <c r="AR27" s="1256"/>
      <c r="AS27" s="1256"/>
      <c r="AT27" s="1256"/>
      <c r="AU27" s="1256"/>
      <c r="AV27" s="1256"/>
      <c r="AW27" s="1256"/>
      <c r="AX27" s="1256"/>
      <c r="AY27" s="1256"/>
      <c r="AZ27" s="1256"/>
      <c r="BA27" s="1256"/>
      <c r="BB27" s="1256"/>
      <c r="BC27" s="1256"/>
      <c r="BD27" s="1256"/>
      <c r="BE27" s="1256"/>
      <c r="BF27" s="1256"/>
      <c r="BG27" s="1257"/>
      <c r="BH27" s="1258"/>
    </row>
    <row r="28" spans="1:60" ht="11.65" customHeight="1">
      <c r="A28" s="1252"/>
      <c r="B28" s="1253"/>
      <c r="C28" s="1253"/>
      <c r="D28" s="1253"/>
      <c r="E28" s="1253"/>
      <c r="F28" s="1253"/>
      <c r="G28" s="1253"/>
      <c r="H28" s="1253"/>
      <c r="I28" s="1253"/>
      <c r="J28" s="1253"/>
      <c r="K28" s="1253"/>
      <c r="L28" s="1253"/>
      <c r="M28" s="1253"/>
      <c r="N28" s="1253"/>
      <c r="O28" s="1091"/>
      <c r="P28" s="1091"/>
      <c r="Q28" s="1091"/>
      <c r="R28" s="1091"/>
      <c r="S28" s="1091"/>
      <c r="T28" s="1091"/>
      <c r="U28" s="1091"/>
      <c r="V28" s="1254"/>
      <c r="W28" s="1254"/>
      <c r="X28" s="1254"/>
      <c r="Y28" s="1254"/>
      <c r="Z28" s="1254"/>
      <c r="AA28" s="1254"/>
      <c r="AB28" s="1254"/>
      <c r="AC28" s="1254"/>
      <c r="AD28" s="1254"/>
      <c r="AE28" s="1254"/>
      <c r="AF28" s="1255"/>
      <c r="AG28" s="1255"/>
      <c r="AH28" s="1255"/>
      <c r="AI28" s="1160"/>
      <c r="AJ28" s="1160"/>
      <c r="AK28" s="1160"/>
      <c r="AL28" s="1255"/>
      <c r="AM28" s="1255"/>
      <c r="AN28" s="1255"/>
      <c r="AO28" s="1255"/>
      <c r="AP28" s="1255"/>
      <c r="AQ28" s="1256"/>
      <c r="AR28" s="1256"/>
      <c r="AS28" s="1256"/>
      <c r="AT28" s="1256"/>
      <c r="AU28" s="1256"/>
      <c r="AV28" s="1256"/>
      <c r="AW28" s="1256"/>
      <c r="AX28" s="1256"/>
      <c r="AY28" s="1256"/>
      <c r="AZ28" s="1256"/>
      <c r="BA28" s="1256"/>
      <c r="BB28" s="1256"/>
      <c r="BC28" s="1256"/>
      <c r="BD28" s="1256"/>
      <c r="BE28" s="1256"/>
      <c r="BF28" s="1256"/>
      <c r="BG28" s="1257"/>
      <c r="BH28" s="1258"/>
    </row>
    <row r="29" spans="1:60" ht="11.65" customHeight="1">
      <c r="A29" s="1252"/>
      <c r="B29" s="1253"/>
      <c r="C29" s="1253"/>
      <c r="D29" s="1253"/>
      <c r="E29" s="1253"/>
      <c r="F29" s="1253"/>
      <c r="G29" s="1253"/>
      <c r="H29" s="1253"/>
      <c r="I29" s="1253"/>
      <c r="J29" s="1253"/>
      <c r="K29" s="1253"/>
      <c r="L29" s="1253"/>
      <c r="M29" s="1253"/>
      <c r="N29" s="1253"/>
      <c r="O29" s="1091"/>
      <c r="P29" s="1091"/>
      <c r="Q29" s="1091"/>
      <c r="R29" s="1091"/>
      <c r="S29" s="1091"/>
      <c r="T29" s="1091"/>
      <c r="U29" s="1091"/>
      <c r="V29" s="1254"/>
      <c r="W29" s="1254"/>
      <c r="X29" s="1254"/>
      <c r="Y29" s="1254"/>
      <c r="Z29" s="1254"/>
      <c r="AA29" s="1254"/>
      <c r="AB29" s="1254"/>
      <c r="AC29" s="1254"/>
      <c r="AD29" s="1254"/>
      <c r="AE29" s="1254"/>
      <c r="AF29" s="1255"/>
      <c r="AG29" s="1255"/>
      <c r="AH29" s="1255"/>
      <c r="AI29" s="1160"/>
      <c r="AJ29" s="1160"/>
      <c r="AK29" s="1160"/>
      <c r="AL29" s="1255"/>
      <c r="AM29" s="1255"/>
      <c r="AN29" s="1255"/>
      <c r="AO29" s="1255"/>
      <c r="AP29" s="1255"/>
      <c r="AQ29" s="1256"/>
      <c r="AR29" s="1256"/>
      <c r="AS29" s="1256"/>
      <c r="AT29" s="1256"/>
      <c r="AU29" s="1256"/>
      <c r="AV29" s="1256"/>
      <c r="AW29" s="1256"/>
      <c r="AX29" s="1256"/>
      <c r="AY29" s="1256"/>
      <c r="AZ29" s="1256"/>
      <c r="BA29" s="1256"/>
      <c r="BB29" s="1256"/>
      <c r="BC29" s="1256"/>
      <c r="BD29" s="1256"/>
      <c r="BE29" s="1256"/>
      <c r="BF29" s="1256"/>
      <c r="BG29" s="1257"/>
      <c r="BH29" s="1258"/>
    </row>
    <row r="30" spans="1:60" ht="11.65" customHeight="1">
      <c r="A30" s="1252"/>
      <c r="B30" s="1253"/>
      <c r="C30" s="1253"/>
      <c r="D30" s="1253"/>
      <c r="E30" s="1253"/>
      <c r="F30" s="1253"/>
      <c r="G30" s="1253"/>
      <c r="H30" s="1253"/>
      <c r="I30" s="1253"/>
      <c r="J30" s="1253"/>
      <c r="K30" s="1253"/>
      <c r="L30" s="1253"/>
      <c r="M30" s="1253"/>
      <c r="N30" s="1253"/>
      <c r="O30" s="1091"/>
      <c r="P30" s="1091"/>
      <c r="Q30" s="1091"/>
      <c r="R30" s="1091"/>
      <c r="S30" s="1091"/>
      <c r="T30" s="1091"/>
      <c r="U30" s="1091"/>
      <c r="V30" s="1254"/>
      <c r="W30" s="1254"/>
      <c r="X30" s="1254"/>
      <c r="Y30" s="1254"/>
      <c r="Z30" s="1254"/>
      <c r="AA30" s="1254"/>
      <c r="AB30" s="1254"/>
      <c r="AC30" s="1254"/>
      <c r="AD30" s="1254"/>
      <c r="AE30" s="1254"/>
      <c r="AF30" s="1255"/>
      <c r="AG30" s="1255"/>
      <c r="AH30" s="1255"/>
      <c r="AI30" s="1160"/>
      <c r="AJ30" s="1160"/>
      <c r="AK30" s="1160"/>
      <c r="AL30" s="1255"/>
      <c r="AM30" s="1255"/>
      <c r="AN30" s="1255"/>
      <c r="AO30" s="1255"/>
      <c r="AP30" s="1255"/>
      <c r="AQ30" s="1256"/>
      <c r="AR30" s="1256"/>
      <c r="AS30" s="1256"/>
      <c r="AT30" s="1256"/>
      <c r="AU30" s="1256"/>
      <c r="AV30" s="1256"/>
      <c r="AW30" s="1256"/>
      <c r="AX30" s="1256"/>
      <c r="AY30" s="1256"/>
      <c r="AZ30" s="1256"/>
      <c r="BA30" s="1256"/>
      <c r="BB30" s="1256"/>
      <c r="BC30" s="1256"/>
      <c r="BD30" s="1256"/>
      <c r="BE30" s="1256"/>
      <c r="BF30" s="1256"/>
      <c r="BG30" s="1257"/>
      <c r="BH30" s="1258"/>
    </row>
    <row r="31" spans="1:60" ht="11.65" customHeight="1">
      <c r="A31" s="1252"/>
      <c r="B31" s="1253"/>
      <c r="C31" s="1253"/>
      <c r="D31" s="1253"/>
      <c r="E31" s="1253"/>
      <c r="F31" s="1253"/>
      <c r="G31" s="1253"/>
      <c r="H31" s="1253"/>
      <c r="I31" s="1253"/>
      <c r="J31" s="1253"/>
      <c r="K31" s="1253"/>
      <c r="L31" s="1253"/>
      <c r="M31" s="1253"/>
      <c r="N31" s="1253"/>
      <c r="O31" s="1091"/>
      <c r="P31" s="1091"/>
      <c r="Q31" s="1091"/>
      <c r="R31" s="1091"/>
      <c r="S31" s="1091"/>
      <c r="T31" s="1091"/>
      <c r="U31" s="1091"/>
      <c r="V31" s="1254"/>
      <c r="W31" s="1254"/>
      <c r="X31" s="1254"/>
      <c r="Y31" s="1254"/>
      <c r="Z31" s="1254"/>
      <c r="AA31" s="1254"/>
      <c r="AB31" s="1254"/>
      <c r="AC31" s="1254"/>
      <c r="AD31" s="1254"/>
      <c r="AE31" s="1254"/>
      <c r="AF31" s="1255"/>
      <c r="AG31" s="1255"/>
      <c r="AH31" s="1255"/>
      <c r="AI31" s="1160"/>
      <c r="AJ31" s="1160"/>
      <c r="AK31" s="1160"/>
      <c r="AL31" s="1255"/>
      <c r="AM31" s="1255"/>
      <c r="AN31" s="1255"/>
      <c r="AO31" s="1255"/>
      <c r="AP31" s="1255"/>
      <c r="AQ31" s="1256"/>
      <c r="AR31" s="1256"/>
      <c r="AS31" s="1256"/>
      <c r="AT31" s="1256"/>
      <c r="AU31" s="1256"/>
      <c r="AV31" s="1256"/>
      <c r="AW31" s="1256"/>
      <c r="AX31" s="1256"/>
      <c r="AY31" s="1256"/>
      <c r="AZ31" s="1256"/>
      <c r="BA31" s="1256"/>
      <c r="BB31" s="1256"/>
      <c r="BC31" s="1256"/>
      <c r="BD31" s="1256"/>
      <c r="BE31" s="1256"/>
      <c r="BF31" s="1256"/>
      <c r="BG31" s="1257"/>
      <c r="BH31" s="1258"/>
    </row>
    <row r="32" spans="1:60" ht="11.65" customHeight="1">
      <c r="A32" s="1252"/>
      <c r="B32" s="1253"/>
      <c r="C32" s="1253"/>
      <c r="D32" s="1253"/>
      <c r="E32" s="1253"/>
      <c r="F32" s="1253"/>
      <c r="G32" s="1253"/>
      <c r="H32" s="1253"/>
      <c r="I32" s="1253"/>
      <c r="J32" s="1253"/>
      <c r="K32" s="1253"/>
      <c r="L32" s="1253"/>
      <c r="M32" s="1253"/>
      <c r="N32" s="1253"/>
      <c r="O32" s="1091"/>
      <c r="P32" s="1091"/>
      <c r="Q32" s="1091"/>
      <c r="R32" s="1091"/>
      <c r="S32" s="1091"/>
      <c r="T32" s="1091"/>
      <c r="U32" s="1091"/>
      <c r="V32" s="1254"/>
      <c r="W32" s="1254"/>
      <c r="X32" s="1254"/>
      <c r="Y32" s="1254"/>
      <c r="Z32" s="1254"/>
      <c r="AA32" s="1254"/>
      <c r="AB32" s="1254"/>
      <c r="AC32" s="1254"/>
      <c r="AD32" s="1254"/>
      <c r="AE32" s="1254"/>
      <c r="AF32" s="1255"/>
      <c r="AG32" s="1255"/>
      <c r="AH32" s="1255"/>
      <c r="AI32" s="1160"/>
      <c r="AJ32" s="1160"/>
      <c r="AK32" s="1160"/>
      <c r="AL32" s="1255"/>
      <c r="AM32" s="1255"/>
      <c r="AN32" s="1255"/>
      <c r="AO32" s="1255"/>
      <c r="AP32" s="1255"/>
      <c r="AQ32" s="1256"/>
      <c r="AR32" s="1256"/>
      <c r="AS32" s="1256"/>
      <c r="AT32" s="1256"/>
      <c r="AU32" s="1256"/>
      <c r="AV32" s="1256"/>
      <c r="AW32" s="1256"/>
      <c r="AX32" s="1256"/>
      <c r="AY32" s="1256"/>
      <c r="AZ32" s="1256"/>
      <c r="BA32" s="1256"/>
      <c r="BB32" s="1256"/>
      <c r="BC32" s="1256"/>
      <c r="BD32" s="1256"/>
      <c r="BE32" s="1256"/>
      <c r="BF32" s="1256"/>
      <c r="BG32" s="1257"/>
      <c r="BH32" s="1258"/>
    </row>
    <row r="33" spans="1:60" ht="11.65" customHeight="1">
      <c r="A33" s="1252"/>
      <c r="B33" s="1253"/>
      <c r="C33" s="1253"/>
      <c r="D33" s="1253"/>
      <c r="E33" s="1253"/>
      <c r="F33" s="1253"/>
      <c r="G33" s="1253"/>
      <c r="H33" s="1253"/>
      <c r="I33" s="1253"/>
      <c r="J33" s="1253"/>
      <c r="K33" s="1253"/>
      <c r="L33" s="1253"/>
      <c r="M33" s="1253"/>
      <c r="N33" s="1253"/>
      <c r="O33" s="1091"/>
      <c r="P33" s="1091"/>
      <c r="Q33" s="1091"/>
      <c r="R33" s="1091"/>
      <c r="S33" s="1091"/>
      <c r="T33" s="1091"/>
      <c r="U33" s="1091"/>
      <c r="V33" s="1254"/>
      <c r="W33" s="1254"/>
      <c r="X33" s="1254"/>
      <c r="Y33" s="1254"/>
      <c r="Z33" s="1254"/>
      <c r="AA33" s="1254"/>
      <c r="AB33" s="1254"/>
      <c r="AC33" s="1254"/>
      <c r="AD33" s="1254"/>
      <c r="AE33" s="1254"/>
      <c r="AF33" s="1255"/>
      <c r="AG33" s="1255"/>
      <c r="AH33" s="1255"/>
      <c r="AI33" s="1160"/>
      <c r="AJ33" s="1160"/>
      <c r="AK33" s="1160"/>
      <c r="AL33" s="1255"/>
      <c r="AM33" s="1255"/>
      <c r="AN33" s="1255"/>
      <c r="AO33" s="1255"/>
      <c r="AP33" s="1255"/>
      <c r="AQ33" s="1256"/>
      <c r="AR33" s="1256"/>
      <c r="AS33" s="1256"/>
      <c r="AT33" s="1256"/>
      <c r="AU33" s="1256"/>
      <c r="AV33" s="1256"/>
      <c r="AW33" s="1256"/>
      <c r="AX33" s="1256"/>
      <c r="AY33" s="1256"/>
      <c r="AZ33" s="1256"/>
      <c r="BA33" s="1256"/>
      <c r="BB33" s="1256"/>
      <c r="BC33" s="1256"/>
      <c r="BD33" s="1256"/>
      <c r="BE33" s="1256"/>
      <c r="BF33" s="1256"/>
      <c r="BG33" s="1257"/>
      <c r="BH33" s="1258"/>
    </row>
    <row r="34" spans="1:60" ht="11.65" customHeight="1">
      <c r="A34" s="1252"/>
      <c r="B34" s="1253"/>
      <c r="C34" s="1253"/>
      <c r="D34" s="1253"/>
      <c r="E34" s="1253"/>
      <c r="F34" s="1253"/>
      <c r="G34" s="1253"/>
      <c r="H34" s="1253"/>
      <c r="I34" s="1253"/>
      <c r="J34" s="1253"/>
      <c r="K34" s="1253"/>
      <c r="L34" s="1253"/>
      <c r="M34" s="1253"/>
      <c r="N34" s="1253"/>
      <c r="O34" s="1091"/>
      <c r="P34" s="1091"/>
      <c r="Q34" s="1091"/>
      <c r="R34" s="1091"/>
      <c r="S34" s="1091"/>
      <c r="T34" s="1091"/>
      <c r="U34" s="1091"/>
      <c r="V34" s="1254"/>
      <c r="W34" s="1254"/>
      <c r="X34" s="1254"/>
      <c r="Y34" s="1254"/>
      <c r="Z34" s="1254"/>
      <c r="AA34" s="1254"/>
      <c r="AB34" s="1254"/>
      <c r="AC34" s="1254"/>
      <c r="AD34" s="1254"/>
      <c r="AE34" s="1254"/>
      <c r="AF34" s="1255"/>
      <c r="AG34" s="1255"/>
      <c r="AH34" s="1255"/>
      <c r="AI34" s="1160"/>
      <c r="AJ34" s="1160"/>
      <c r="AK34" s="1160"/>
      <c r="AL34" s="1255"/>
      <c r="AM34" s="1255"/>
      <c r="AN34" s="1255"/>
      <c r="AO34" s="1255"/>
      <c r="AP34" s="1255"/>
      <c r="AQ34" s="1256"/>
      <c r="AR34" s="1256"/>
      <c r="AS34" s="1256"/>
      <c r="AT34" s="1256"/>
      <c r="AU34" s="1256"/>
      <c r="AV34" s="1256"/>
      <c r="AW34" s="1256"/>
      <c r="AX34" s="1256"/>
      <c r="AY34" s="1256"/>
      <c r="AZ34" s="1256"/>
      <c r="BA34" s="1256"/>
      <c r="BB34" s="1256"/>
      <c r="BC34" s="1256"/>
      <c r="BD34" s="1256"/>
      <c r="BE34" s="1256"/>
      <c r="BF34" s="1256"/>
      <c r="BG34" s="1257"/>
      <c r="BH34" s="1258"/>
    </row>
    <row r="35" spans="1:60" ht="11.65" customHeight="1">
      <c r="A35" s="1252"/>
      <c r="B35" s="1253"/>
      <c r="C35" s="1253"/>
      <c r="D35" s="1253"/>
      <c r="E35" s="1253"/>
      <c r="F35" s="1253"/>
      <c r="G35" s="1253"/>
      <c r="H35" s="1253"/>
      <c r="I35" s="1253"/>
      <c r="J35" s="1253"/>
      <c r="K35" s="1253"/>
      <c r="L35" s="1253"/>
      <c r="M35" s="1253"/>
      <c r="N35" s="1253"/>
      <c r="O35" s="1091"/>
      <c r="P35" s="1091"/>
      <c r="Q35" s="1091"/>
      <c r="R35" s="1091"/>
      <c r="S35" s="1091"/>
      <c r="T35" s="1091"/>
      <c r="U35" s="1091"/>
      <c r="V35" s="1254"/>
      <c r="W35" s="1254"/>
      <c r="X35" s="1254"/>
      <c r="Y35" s="1254"/>
      <c r="Z35" s="1254"/>
      <c r="AA35" s="1254"/>
      <c r="AB35" s="1254"/>
      <c r="AC35" s="1254"/>
      <c r="AD35" s="1254"/>
      <c r="AE35" s="1254"/>
      <c r="AF35" s="1255"/>
      <c r="AG35" s="1255"/>
      <c r="AH35" s="1255"/>
      <c r="AI35" s="1160"/>
      <c r="AJ35" s="1160"/>
      <c r="AK35" s="1160"/>
      <c r="AL35" s="1255"/>
      <c r="AM35" s="1255"/>
      <c r="AN35" s="1255"/>
      <c r="AO35" s="1255"/>
      <c r="AP35" s="1255"/>
      <c r="AQ35" s="1256"/>
      <c r="AR35" s="1256"/>
      <c r="AS35" s="1256"/>
      <c r="AT35" s="1256"/>
      <c r="AU35" s="1256"/>
      <c r="AV35" s="1256"/>
      <c r="AW35" s="1256"/>
      <c r="AX35" s="1256"/>
      <c r="AY35" s="1256"/>
      <c r="AZ35" s="1256"/>
      <c r="BA35" s="1256"/>
      <c r="BB35" s="1256"/>
      <c r="BC35" s="1256"/>
      <c r="BD35" s="1256"/>
      <c r="BE35" s="1256"/>
      <c r="BF35" s="1256"/>
      <c r="BG35" s="1257"/>
      <c r="BH35" s="1258"/>
    </row>
    <row r="36" spans="1:60" ht="11.65" customHeight="1">
      <c r="A36" s="1252"/>
      <c r="B36" s="1253"/>
      <c r="C36" s="1253"/>
      <c r="D36" s="1253"/>
      <c r="E36" s="1253"/>
      <c r="F36" s="1253"/>
      <c r="G36" s="1253"/>
      <c r="H36" s="1253"/>
      <c r="I36" s="1253"/>
      <c r="J36" s="1253"/>
      <c r="K36" s="1253"/>
      <c r="L36" s="1253"/>
      <c r="M36" s="1253"/>
      <c r="N36" s="1253"/>
      <c r="O36" s="1091"/>
      <c r="P36" s="1091"/>
      <c r="Q36" s="1091"/>
      <c r="R36" s="1091"/>
      <c r="S36" s="1091"/>
      <c r="T36" s="1091"/>
      <c r="U36" s="1091"/>
      <c r="V36" s="1254"/>
      <c r="W36" s="1254"/>
      <c r="X36" s="1254"/>
      <c r="Y36" s="1254"/>
      <c r="Z36" s="1254"/>
      <c r="AA36" s="1254"/>
      <c r="AB36" s="1254"/>
      <c r="AC36" s="1254"/>
      <c r="AD36" s="1254"/>
      <c r="AE36" s="1254"/>
      <c r="AF36" s="1255"/>
      <c r="AG36" s="1255"/>
      <c r="AH36" s="1255"/>
      <c r="AI36" s="1160"/>
      <c r="AJ36" s="1160"/>
      <c r="AK36" s="1160"/>
      <c r="AL36" s="1255"/>
      <c r="AM36" s="1255"/>
      <c r="AN36" s="1255"/>
      <c r="AO36" s="1255"/>
      <c r="AP36" s="1255"/>
      <c r="AQ36" s="1256"/>
      <c r="AR36" s="1256"/>
      <c r="AS36" s="1256"/>
      <c r="AT36" s="1256"/>
      <c r="AU36" s="1256"/>
      <c r="AV36" s="1256"/>
      <c r="AW36" s="1256"/>
      <c r="AX36" s="1256"/>
      <c r="AY36" s="1256"/>
      <c r="AZ36" s="1256"/>
      <c r="BA36" s="1256"/>
      <c r="BB36" s="1256"/>
      <c r="BC36" s="1256"/>
      <c r="BD36" s="1256"/>
      <c r="BE36" s="1256"/>
      <c r="BF36" s="1256"/>
      <c r="BG36" s="1257"/>
      <c r="BH36" s="1258"/>
    </row>
    <row r="37" spans="1:60" ht="11.65" customHeight="1">
      <c r="A37" s="1252"/>
      <c r="B37" s="1253"/>
      <c r="C37" s="1253"/>
      <c r="D37" s="1253"/>
      <c r="E37" s="1253"/>
      <c r="F37" s="1253"/>
      <c r="G37" s="1253"/>
      <c r="H37" s="1253"/>
      <c r="I37" s="1253"/>
      <c r="J37" s="1253"/>
      <c r="K37" s="1253"/>
      <c r="L37" s="1253"/>
      <c r="M37" s="1253"/>
      <c r="N37" s="1253"/>
      <c r="O37" s="1091"/>
      <c r="P37" s="1091"/>
      <c r="Q37" s="1091"/>
      <c r="R37" s="1091"/>
      <c r="S37" s="1091"/>
      <c r="T37" s="1091"/>
      <c r="U37" s="1091"/>
      <c r="V37" s="1254"/>
      <c r="W37" s="1254"/>
      <c r="X37" s="1254"/>
      <c r="Y37" s="1254"/>
      <c r="Z37" s="1254"/>
      <c r="AA37" s="1254"/>
      <c r="AB37" s="1254"/>
      <c r="AC37" s="1254"/>
      <c r="AD37" s="1254"/>
      <c r="AE37" s="1254"/>
      <c r="AF37" s="1255"/>
      <c r="AG37" s="1255"/>
      <c r="AH37" s="1255"/>
      <c r="AI37" s="1160"/>
      <c r="AJ37" s="1160"/>
      <c r="AK37" s="1160"/>
      <c r="AL37" s="1255"/>
      <c r="AM37" s="1255"/>
      <c r="AN37" s="1255"/>
      <c r="AO37" s="1255"/>
      <c r="AP37" s="1255"/>
      <c r="AQ37" s="1256"/>
      <c r="AR37" s="1256"/>
      <c r="AS37" s="1256"/>
      <c r="AT37" s="1256"/>
      <c r="AU37" s="1256"/>
      <c r="AV37" s="1256"/>
      <c r="AW37" s="1256"/>
      <c r="AX37" s="1256"/>
      <c r="AY37" s="1256"/>
      <c r="AZ37" s="1256"/>
      <c r="BA37" s="1256"/>
      <c r="BB37" s="1256"/>
      <c r="BC37" s="1256"/>
      <c r="BD37" s="1256"/>
      <c r="BE37" s="1256"/>
      <c r="BF37" s="1256"/>
      <c r="BG37" s="1257"/>
      <c r="BH37" s="1258"/>
    </row>
    <row r="38" spans="1:60" ht="11.65" customHeight="1">
      <c r="A38" s="1252"/>
      <c r="B38" s="1253"/>
      <c r="C38" s="1253"/>
      <c r="D38" s="1253"/>
      <c r="E38" s="1253"/>
      <c r="F38" s="1253"/>
      <c r="G38" s="1253"/>
      <c r="H38" s="1253"/>
      <c r="I38" s="1253"/>
      <c r="J38" s="1253"/>
      <c r="K38" s="1253"/>
      <c r="L38" s="1253"/>
      <c r="M38" s="1253"/>
      <c r="N38" s="1253"/>
      <c r="O38" s="1091"/>
      <c r="P38" s="1091"/>
      <c r="Q38" s="1091"/>
      <c r="R38" s="1091"/>
      <c r="S38" s="1091"/>
      <c r="T38" s="1091"/>
      <c r="U38" s="1091"/>
      <c r="V38" s="1254"/>
      <c r="W38" s="1254"/>
      <c r="X38" s="1254"/>
      <c r="Y38" s="1254"/>
      <c r="Z38" s="1254"/>
      <c r="AA38" s="1254"/>
      <c r="AB38" s="1254"/>
      <c r="AC38" s="1254"/>
      <c r="AD38" s="1254"/>
      <c r="AE38" s="1254"/>
      <c r="AF38" s="1255"/>
      <c r="AG38" s="1255"/>
      <c r="AH38" s="1255"/>
      <c r="AI38" s="1160"/>
      <c r="AJ38" s="1160"/>
      <c r="AK38" s="1160"/>
      <c r="AL38" s="1255"/>
      <c r="AM38" s="1255"/>
      <c r="AN38" s="1255"/>
      <c r="AO38" s="1255"/>
      <c r="AP38" s="1255"/>
      <c r="AQ38" s="1256"/>
      <c r="AR38" s="1256"/>
      <c r="AS38" s="1256"/>
      <c r="AT38" s="1256"/>
      <c r="AU38" s="1256"/>
      <c r="AV38" s="1256"/>
      <c r="AW38" s="1256"/>
      <c r="AX38" s="1256"/>
      <c r="AY38" s="1256"/>
      <c r="AZ38" s="1256"/>
      <c r="BA38" s="1256"/>
      <c r="BB38" s="1256"/>
      <c r="BC38" s="1256"/>
      <c r="BD38" s="1256"/>
      <c r="BE38" s="1256"/>
      <c r="BF38" s="1256"/>
      <c r="BG38" s="1257"/>
      <c r="BH38" s="1258"/>
    </row>
    <row r="39" spans="1:60" ht="11.65" customHeight="1">
      <c r="A39" s="1252"/>
      <c r="B39" s="1253"/>
      <c r="C39" s="1253"/>
      <c r="D39" s="1253"/>
      <c r="E39" s="1253"/>
      <c r="F39" s="1253"/>
      <c r="G39" s="1253"/>
      <c r="H39" s="1253"/>
      <c r="I39" s="1253"/>
      <c r="J39" s="1253"/>
      <c r="K39" s="1253"/>
      <c r="L39" s="1253"/>
      <c r="M39" s="1253"/>
      <c r="N39" s="1253"/>
      <c r="O39" s="1091"/>
      <c r="P39" s="1091"/>
      <c r="Q39" s="1091"/>
      <c r="R39" s="1091"/>
      <c r="S39" s="1091"/>
      <c r="T39" s="1091"/>
      <c r="U39" s="1091"/>
      <c r="V39" s="1254"/>
      <c r="W39" s="1254"/>
      <c r="X39" s="1254"/>
      <c r="Y39" s="1254"/>
      <c r="Z39" s="1254"/>
      <c r="AA39" s="1254"/>
      <c r="AB39" s="1254"/>
      <c r="AC39" s="1254"/>
      <c r="AD39" s="1254"/>
      <c r="AE39" s="1254"/>
      <c r="AF39" s="1255"/>
      <c r="AG39" s="1255"/>
      <c r="AH39" s="1255"/>
      <c r="AI39" s="1160"/>
      <c r="AJ39" s="1160"/>
      <c r="AK39" s="1160"/>
      <c r="AL39" s="1255"/>
      <c r="AM39" s="1255"/>
      <c r="AN39" s="1255"/>
      <c r="AO39" s="1255"/>
      <c r="AP39" s="1255"/>
      <c r="AQ39" s="1256"/>
      <c r="AR39" s="1256"/>
      <c r="AS39" s="1256"/>
      <c r="AT39" s="1256"/>
      <c r="AU39" s="1256"/>
      <c r="AV39" s="1256"/>
      <c r="AW39" s="1256"/>
      <c r="AX39" s="1256"/>
      <c r="AY39" s="1256"/>
      <c r="AZ39" s="1256"/>
      <c r="BA39" s="1256"/>
      <c r="BB39" s="1256"/>
      <c r="BC39" s="1256"/>
      <c r="BD39" s="1256"/>
      <c r="BE39" s="1256"/>
      <c r="BF39" s="1256"/>
      <c r="BG39" s="1257"/>
      <c r="BH39" s="1258"/>
    </row>
    <row r="40" spans="1:60" ht="11.65" customHeight="1">
      <c r="A40" s="1252"/>
      <c r="B40" s="1253"/>
      <c r="C40" s="1253"/>
      <c r="D40" s="1253"/>
      <c r="E40" s="1253"/>
      <c r="F40" s="1253"/>
      <c r="G40" s="1253"/>
      <c r="H40" s="1253"/>
      <c r="I40" s="1253"/>
      <c r="J40" s="1253"/>
      <c r="K40" s="1253"/>
      <c r="L40" s="1253"/>
      <c r="M40" s="1253"/>
      <c r="N40" s="1253"/>
      <c r="O40" s="1091"/>
      <c r="P40" s="1091"/>
      <c r="Q40" s="1091"/>
      <c r="R40" s="1091"/>
      <c r="S40" s="1091"/>
      <c r="T40" s="1091"/>
      <c r="U40" s="1091"/>
      <c r="V40" s="1254"/>
      <c r="W40" s="1254"/>
      <c r="X40" s="1254"/>
      <c r="Y40" s="1254"/>
      <c r="Z40" s="1254"/>
      <c r="AA40" s="1254"/>
      <c r="AB40" s="1254"/>
      <c r="AC40" s="1254"/>
      <c r="AD40" s="1254"/>
      <c r="AE40" s="1254"/>
      <c r="AF40" s="1255"/>
      <c r="AG40" s="1255"/>
      <c r="AH40" s="1255"/>
      <c r="AI40" s="1160"/>
      <c r="AJ40" s="1160"/>
      <c r="AK40" s="1160"/>
      <c r="AL40" s="1255"/>
      <c r="AM40" s="1255"/>
      <c r="AN40" s="1255"/>
      <c r="AO40" s="1255"/>
      <c r="AP40" s="1255"/>
      <c r="AQ40" s="1256"/>
      <c r="AR40" s="1256"/>
      <c r="AS40" s="1256"/>
      <c r="AT40" s="1256"/>
      <c r="AU40" s="1256"/>
      <c r="AV40" s="1256"/>
      <c r="AW40" s="1256"/>
      <c r="AX40" s="1256"/>
      <c r="AY40" s="1256"/>
      <c r="AZ40" s="1256"/>
      <c r="BA40" s="1256"/>
      <c r="BB40" s="1256"/>
      <c r="BC40" s="1256"/>
      <c r="BD40" s="1256"/>
      <c r="BE40" s="1256"/>
      <c r="BF40" s="1256"/>
      <c r="BG40" s="1257"/>
      <c r="BH40" s="1258"/>
    </row>
    <row r="41" spans="1:60" ht="11.65" customHeight="1">
      <c r="A41" s="1252"/>
      <c r="B41" s="1253"/>
      <c r="C41" s="1253"/>
      <c r="D41" s="1253"/>
      <c r="E41" s="1253"/>
      <c r="F41" s="1253"/>
      <c r="G41" s="1253"/>
      <c r="H41" s="1253"/>
      <c r="I41" s="1253"/>
      <c r="J41" s="1253"/>
      <c r="K41" s="1253"/>
      <c r="L41" s="1253"/>
      <c r="M41" s="1253"/>
      <c r="N41" s="1253"/>
      <c r="O41" s="1091"/>
      <c r="P41" s="1091"/>
      <c r="Q41" s="1091"/>
      <c r="R41" s="1091"/>
      <c r="S41" s="1091"/>
      <c r="T41" s="1091"/>
      <c r="U41" s="1091"/>
      <c r="V41" s="1254"/>
      <c r="W41" s="1254"/>
      <c r="X41" s="1254"/>
      <c r="Y41" s="1254"/>
      <c r="Z41" s="1254"/>
      <c r="AA41" s="1254"/>
      <c r="AB41" s="1254"/>
      <c r="AC41" s="1254"/>
      <c r="AD41" s="1254"/>
      <c r="AE41" s="1254"/>
      <c r="AF41" s="1255"/>
      <c r="AG41" s="1255"/>
      <c r="AH41" s="1255"/>
      <c r="AI41" s="1160"/>
      <c r="AJ41" s="1160"/>
      <c r="AK41" s="1160"/>
      <c r="AL41" s="1255"/>
      <c r="AM41" s="1255"/>
      <c r="AN41" s="1255"/>
      <c r="AO41" s="1255"/>
      <c r="AP41" s="1255"/>
      <c r="AQ41" s="1256"/>
      <c r="AR41" s="1256"/>
      <c r="AS41" s="1256"/>
      <c r="AT41" s="1256"/>
      <c r="AU41" s="1256"/>
      <c r="AV41" s="1256"/>
      <c r="AW41" s="1256"/>
      <c r="AX41" s="1256"/>
      <c r="AY41" s="1256"/>
      <c r="AZ41" s="1256"/>
      <c r="BA41" s="1256"/>
      <c r="BB41" s="1256"/>
      <c r="BC41" s="1256"/>
      <c r="BD41" s="1256"/>
      <c r="BE41" s="1256"/>
      <c r="BF41" s="1256"/>
      <c r="BG41" s="1257"/>
      <c r="BH41" s="1258"/>
    </row>
    <row r="42" spans="1:60" ht="11.65" customHeight="1">
      <c r="A42" s="1252"/>
      <c r="B42" s="1253"/>
      <c r="C42" s="1253"/>
      <c r="D42" s="1253"/>
      <c r="E42" s="1253"/>
      <c r="F42" s="1253"/>
      <c r="G42" s="1253"/>
      <c r="H42" s="1253"/>
      <c r="I42" s="1253"/>
      <c r="J42" s="1253"/>
      <c r="K42" s="1253"/>
      <c r="L42" s="1253"/>
      <c r="M42" s="1253"/>
      <c r="N42" s="1253"/>
      <c r="O42" s="1091"/>
      <c r="P42" s="1091"/>
      <c r="Q42" s="1091"/>
      <c r="R42" s="1091"/>
      <c r="S42" s="1091"/>
      <c r="T42" s="1091"/>
      <c r="U42" s="1091"/>
      <c r="V42" s="1254"/>
      <c r="W42" s="1254"/>
      <c r="X42" s="1254"/>
      <c r="Y42" s="1254"/>
      <c r="Z42" s="1254"/>
      <c r="AA42" s="1254"/>
      <c r="AB42" s="1254"/>
      <c r="AC42" s="1254"/>
      <c r="AD42" s="1254"/>
      <c r="AE42" s="1254"/>
      <c r="AF42" s="1255"/>
      <c r="AG42" s="1255"/>
      <c r="AH42" s="1255"/>
      <c r="AI42" s="1160"/>
      <c r="AJ42" s="1160"/>
      <c r="AK42" s="1160"/>
      <c r="AL42" s="1255"/>
      <c r="AM42" s="1255"/>
      <c r="AN42" s="1255"/>
      <c r="AO42" s="1255"/>
      <c r="AP42" s="1255"/>
      <c r="AQ42" s="1256"/>
      <c r="AR42" s="1256"/>
      <c r="AS42" s="1256"/>
      <c r="AT42" s="1256"/>
      <c r="AU42" s="1256"/>
      <c r="AV42" s="1256"/>
      <c r="AW42" s="1256"/>
      <c r="AX42" s="1256"/>
      <c r="AY42" s="1256"/>
      <c r="AZ42" s="1256"/>
      <c r="BA42" s="1256"/>
      <c r="BB42" s="1256"/>
      <c r="BC42" s="1256"/>
      <c r="BD42" s="1256"/>
      <c r="BE42" s="1256"/>
      <c r="BF42" s="1256"/>
      <c r="BG42" s="1257"/>
      <c r="BH42" s="1258"/>
    </row>
    <row r="43" spans="1:60" ht="11.65" customHeight="1">
      <c r="A43" s="1252"/>
      <c r="B43" s="1253"/>
      <c r="C43" s="1253"/>
      <c r="D43" s="1253"/>
      <c r="E43" s="1253"/>
      <c r="F43" s="1253"/>
      <c r="G43" s="1253"/>
      <c r="H43" s="1253"/>
      <c r="I43" s="1253"/>
      <c r="J43" s="1253"/>
      <c r="K43" s="1253"/>
      <c r="L43" s="1253"/>
      <c r="M43" s="1253"/>
      <c r="N43" s="1253"/>
      <c r="O43" s="1091"/>
      <c r="P43" s="1091"/>
      <c r="Q43" s="1091"/>
      <c r="R43" s="1091"/>
      <c r="S43" s="1091"/>
      <c r="T43" s="1091"/>
      <c r="U43" s="1091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5"/>
      <c r="AG43" s="1255"/>
      <c r="AH43" s="1255"/>
      <c r="AI43" s="1160"/>
      <c r="AJ43" s="1160"/>
      <c r="AK43" s="1160"/>
      <c r="AL43" s="1255"/>
      <c r="AM43" s="1255"/>
      <c r="AN43" s="1255"/>
      <c r="AO43" s="1255"/>
      <c r="AP43" s="1255"/>
      <c r="AQ43" s="1256"/>
      <c r="AR43" s="1256"/>
      <c r="AS43" s="1256"/>
      <c r="AT43" s="1256"/>
      <c r="AU43" s="1256"/>
      <c r="AV43" s="1256"/>
      <c r="AW43" s="1256"/>
      <c r="AX43" s="1256"/>
      <c r="AY43" s="1256"/>
      <c r="AZ43" s="1256"/>
      <c r="BA43" s="1256"/>
      <c r="BB43" s="1256"/>
      <c r="BC43" s="1256"/>
      <c r="BD43" s="1256"/>
      <c r="BE43" s="1256"/>
      <c r="BF43" s="1256"/>
      <c r="BG43" s="1257"/>
      <c r="BH43" s="1258"/>
    </row>
    <row r="44" spans="1:60" ht="11.65" customHeight="1">
      <c r="A44" s="1252"/>
      <c r="B44" s="1253"/>
      <c r="C44" s="1253"/>
      <c r="D44" s="1253"/>
      <c r="E44" s="1253"/>
      <c r="F44" s="1253"/>
      <c r="G44" s="1253"/>
      <c r="H44" s="1253"/>
      <c r="I44" s="1253"/>
      <c r="J44" s="1253"/>
      <c r="K44" s="1253"/>
      <c r="L44" s="1253"/>
      <c r="M44" s="1253"/>
      <c r="N44" s="1253"/>
      <c r="O44" s="1091"/>
      <c r="P44" s="1091"/>
      <c r="Q44" s="1091"/>
      <c r="R44" s="1091"/>
      <c r="S44" s="1091"/>
      <c r="T44" s="1091"/>
      <c r="U44" s="1091"/>
      <c r="V44" s="1254"/>
      <c r="W44" s="1254"/>
      <c r="X44" s="1254"/>
      <c r="Y44" s="1254"/>
      <c r="Z44" s="1254"/>
      <c r="AA44" s="1254"/>
      <c r="AB44" s="1254"/>
      <c r="AC44" s="1254"/>
      <c r="AD44" s="1254"/>
      <c r="AE44" s="1254"/>
      <c r="AF44" s="1255"/>
      <c r="AG44" s="1255"/>
      <c r="AH44" s="1255"/>
      <c r="AI44" s="1160"/>
      <c r="AJ44" s="1160"/>
      <c r="AK44" s="1160"/>
      <c r="AL44" s="1255"/>
      <c r="AM44" s="1255"/>
      <c r="AN44" s="1255"/>
      <c r="AO44" s="1255"/>
      <c r="AP44" s="1255"/>
      <c r="AQ44" s="1256"/>
      <c r="AR44" s="1256"/>
      <c r="AS44" s="1256"/>
      <c r="AT44" s="1256"/>
      <c r="AU44" s="1256"/>
      <c r="AV44" s="1256"/>
      <c r="AW44" s="1256"/>
      <c r="AX44" s="1256"/>
      <c r="AY44" s="1256"/>
      <c r="AZ44" s="1256"/>
      <c r="BA44" s="1256"/>
      <c r="BB44" s="1256"/>
      <c r="BC44" s="1256"/>
      <c r="BD44" s="1256"/>
      <c r="BE44" s="1256"/>
      <c r="BF44" s="1256"/>
      <c r="BG44" s="1257"/>
      <c r="BH44" s="1258"/>
    </row>
    <row r="45" spans="1:60" ht="11.65" customHeight="1">
      <c r="A45" s="1252"/>
      <c r="B45" s="1253"/>
      <c r="C45" s="1253"/>
      <c r="D45" s="1253"/>
      <c r="E45" s="1253"/>
      <c r="F45" s="1253"/>
      <c r="G45" s="1253"/>
      <c r="H45" s="1253"/>
      <c r="I45" s="1253"/>
      <c r="J45" s="1253"/>
      <c r="K45" s="1253"/>
      <c r="L45" s="1253"/>
      <c r="M45" s="1253"/>
      <c r="N45" s="1253"/>
      <c r="O45" s="1091"/>
      <c r="P45" s="1091"/>
      <c r="Q45" s="1091"/>
      <c r="R45" s="1091"/>
      <c r="S45" s="1091"/>
      <c r="T45" s="1091"/>
      <c r="U45" s="1091"/>
      <c r="V45" s="1254"/>
      <c r="W45" s="1254"/>
      <c r="X45" s="1254"/>
      <c r="Y45" s="1254"/>
      <c r="Z45" s="1254"/>
      <c r="AA45" s="1254"/>
      <c r="AB45" s="1254"/>
      <c r="AC45" s="1254"/>
      <c r="AD45" s="1254"/>
      <c r="AE45" s="1254"/>
      <c r="AF45" s="1255"/>
      <c r="AG45" s="1255"/>
      <c r="AH45" s="1255"/>
      <c r="AI45" s="1160"/>
      <c r="AJ45" s="1160"/>
      <c r="AK45" s="1160"/>
      <c r="AL45" s="1255"/>
      <c r="AM45" s="1255"/>
      <c r="AN45" s="1255"/>
      <c r="AO45" s="1255"/>
      <c r="AP45" s="1255"/>
      <c r="AQ45" s="1256"/>
      <c r="AR45" s="1256"/>
      <c r="AS45" s="1256"/>
      <c r="AT45" s="1256"/>
      <c r="AU45" s="1256"/>
      <c r="AV45" s="1256"/>
      <c r="AW45" s="1256"/>
      <c r="AX45" s="1256"/>
      <c r="AY45" s="1256"/>
      <c r="AZ45" s="1256"/>
      <c r="BA45" s="1256"/>
      <c r="BB45" s="1256"/>
      <c r="BC45" s="1256"/>
      <c r="BD45" s="1256"/>
      <c r="BE45" s="1256"/>
      <c r="BF45" s="1256"/>
      <c r="BG45" s="1257"/>
      <c r="BH45" s="1258"/>
    </row>
    <row r="46" spans="1:60" ht="11.65" customHeight="1">
      <c r="A46" s="1252"/>
      <c r="B46" s="1253"/>
      <c r="C46" s="1253"/>
      <c r="D46" s="1253"/>
      <c r="E46" s="1253"/>
      <c r="F46" s="1253"/>
      <c r="G46" s="1253"/>
      <c r="H46" s="1253"/>
      <c r="I46" s="1253"/>
      <c r="J46" s="1253"/>
      <c r="K46" s="1253"/>
      <c r="L46" s="1253"/>
      <c r="M46" s="1253"/>
      <c r="N46" s="1253"/>
      <c r="O46" s="1091"/>
      <c r="P46" s="1091"/>
      <c r="Q46" s="1091"/>
      <c r="R46" s="1091"/>
      <c r="S46" s="1091"/>
      <c r="T46" s="1091"/>
      <c r="U46" s="1091"/>
      <c r="V46" s="1254"/>
      <c r="W46" s="1254"/>
      <c r="X46" s="1254"/>
      <c r="Y46" s="1254"/>
      <c r="Z46" s="1254"/>
      <c r="AA46" s="1254"/>
      <c r="AB46" s="1254"/>
      <c r="AC46" s="1254"/>
      <c r="AD46" s="1254"/>
      <c r="AE46" s="1254"/>
      <c r="AF46" s="1255"/>
      <c r="AG46" s="1255"/>
      <c r="AH46" s="1255"/>
      <c r="AI46" s="1160"/>
      <c r="AJ46" s="1160"/>
      <c r="AK46" s="1160"/>
      <c r="AL46" s="1255"/>
      <c r="AM46" s="1255"/>
      <c r="AN46" s="1255"/>
      <c r="AO46" s="1255"/>
      <c r="AP46" s="1255"/>
      <c r="AQ46" s="1256"/>
      <c r="AR46" s="1256"/>
      <c r="AS46" s="1256"/>
      <c r="AT46" s="1256"/>
      <c r="AU46" s="1256"/>
      <c r="AV46" s="1256"/>
      <c r="AW46" s="1256"/>
      <c r="AX46" s="1256"/>
      <c r="AY46" s="1256"/>
      <c r="AZ46" s="1256"/>
      <c r="BA46" s="1256"/>
      <c r="BB46" s="1256"/>
      <c r="BC46" s="1256"/>
      <c r="BD46" s="1256"/>
      <c r="BE46" s="1256"/>
      <c r="BF46" s="1256"/>
      <c r="BG46" s="1257"/>
      <c r="BH46" s="1258"/>
    </row>
    <row r="47" spans="1:60" ht="11.65" customHeight="1">
      <c r="A47" s="1252"/>
      <c r="B47" s="1253"/>
      <c r="C47" s="1253"/>
      <c r="D47" s="1253"/>
      <c r="E47" s="1253"/>
      <c r="F47" s="1253"/>
      <c r="G47" s="1253"/>
      <c r="H47" s="1253"/>
      <c r="I47" s="1253"/>
      <c r="J47" s="1253"/>
      <c r="K47" s="1253"/>
      <c r="L47" s="1253"/>
      <c r="M47" s="1253"/>
      <c r="N47" s="1253"/>
      <c r="O47" s="1091"/>
      <c r="P47" s="1091"/>
      <c r="Q47" s="1091"/>
      <c r="R47" s="1091"/>
      <c r="S47" s="1091"/>
      <c r="T47" s="1091"/>
      <c r="U47" s="1091"/>
      <c r="V47" s="1254"/>
      <c r="W47" s="1254"/>
      <c r="X47" s="1254"/>
      <c r="Y47" s="1254"/>
      <c r="Z47" s="1254"/>
      <c r="AA47" s="1254"/>
      <c r="AB47" s="1254"/>
      <c r="AC47" s="1254"/>
      <c r="AD47" s="1254"/>
      <c r="AE47" s="1254"/>
      <c r="AF47" s="1255"/>
      <c r="AG47" s="1255"/>
      <c r="AH47" s="1255"/>
      <c r="AI47" s="1160"/>
      <c r="AJ47" s="1160"/>
      <c r="AK47" s="1160"/>
      <c r="AL47" s="1255"/>
      <c r="AM47" s="1255"/>
      <c r="AN47" s="1255"/>
      <c r="AO47" s="1255"/>
      <c r="AP47" s="1255"/>
      <c r="AQ47" s="1256"/>
      <c r="AR47" s="1256"/>
      <c r="AS47" s="1256"/>
      <c r="AT47" s="1256"/>
      <c r="AU47" s="1256"/>
      <c r="AV47" s="1256"/>
      <c r="AW47" s="1256"/>
      <c r="AX47" s="1256"/>
      <c r="AY47" s="1256"/>
      <c r="AZ47" s="1256"/>
      <c r="BA47" s="1256"/>
      <c r="BB47" s="1256"/>
      <c r="BC47" s="1256"/>
      <c r="BD47" s="1256"/>
      <c r="BE47" s="1256"/>
      <c r="BF47" s="1256"/>
      <c r="BG47" s="1257"/>
      <c r="BH47" s="1258"/>
    </row>
    <row r="48" spans="1:60" ht="11.65" customHeight="1">
      <c r="A48" s="1252"/>
      <c r="B48" s="1253"/>
      <c r="C48" s="1253"/>
      <c r="D48" s="1253"/>
      <c r="E48" s="1253"/>
      <c r="F48" s="1253"/>
      <c r="G48" s="1253"/>
      <c r="H48" s="1253"/>
      <c r="I48" s="1253"/>
      <c r="J48" s="1253"/>
      <c r="K48" s="1253"/>
      <c r="L48" s="1253"/>
      <c r="M48" s="1253"/>
      <c r="N48" s="1253"/>
      <c r="O48" s="1091"/>
      <c r="P48" s="1091"/>
      <c r="Q48" s="1091"/>
      <c r="R48" s="1091"/>
      <c r="S48" s="1091"/>
      <c r="T48" s="1091"/>
      <c r="U48" s="1091"/>
      <c r="V48" s="1254"/>
      <c r="W48" s="1254"/>
      <c r="X48" s="1254"/>
      <c r="Y48" s="1254"/>
      <c r="Z48" s="1254"/>
      <c r="AA48" s="1254"/>
      <c r="AB48" s="1254"/>
      <c r="AC48" s="1254"/>
      <c r="AD48" s="1254"/>
      <c r="AE48" s="1254"/>
      <c r="AF48" s="1255"/>
      <c r="AG48" s="1255"/>
      <c r="AH48" s="1255"/>
      <c r="AI48" s="1160"/>
      <c r="AJ48" s="1160"/>
      <c r="AK48" s="1160"/>
      <c r="AL48" s="1255"/>
      <c r="AM48" s="1255"/>
      <c r="AN48" s="1255"/>
      <c r="AO48" s="1255"/>
      <c r="AP48" s="1255"/>
      <c r="AQ48" s="1256"/>
      <c r="AR48" s="1256"/>
      <c r="AS48" s="1256"/>
      <c r="AT48" s="1256"/>
      <c r="AU48" s="1256"/>
      <c r="AV48" s="1256"/>
      <c r="AW48" s="1256"/>
      <c r="AX48" s="1256"/>
      <c r="AY48" s="1256"/>
      <c r="AZ48" s="1256"/>
      <c r="BA48" s="1256"/>
      <c r="BB48" s="1256"/>
      <c r="BC48" s="1256"/>
      <c r="BD48" s="1256"/>
      <c r="BE48" s="1256"/>
      <c r="BF48" s="1256"/>
      <c r="BG48" s="1257"/>
      <c r="BH48" s="1258"/>
    </row>
    <row r="49" spans="1:60" ht="11.65" customHeight="1">
      <c r="A49" s="1252"/>
      <c r="B49" s="1253"/>
      <c r="C49" s="1253"/>
      <c r="D49" s="1253"/>
      <c r="E49" s="1253"/>
      <c r="F49" s="1253"/>
      <c r="G49" s="1253"/>
      <c r="H49" s="1253"/>
      <c r="I49" s="1253"/>
      <c r="J49" s="1253"/>
      <c r="K49" s="1253"/>
      <c r="L49" s="1253"/>
      <c r="M49" s="1253"/>
      <c r="N49" s="1253"/>
      <c r="O49" s="1091"/>
      <c r="P49" s="1091"/>
      <c r="Q49" s="1091"/>
      <c r="R49" s="1091"/>
      <c r="S49" s="1091"/>
      <c r="T49" s="1091"/>
      <c r="U49" s="1091"/>
      <c r="V49" s="1254"/>
      <c r="W49" s="1254"/>
      <c r="X49" s="1254"/>
      <c r="Y49" s="1254"/>
      <c r="Z49" s="1254"/>
      <c r="AA49" s="1254"/>
      <c r="AB49" s="1254"/>
      <c r="AC49" s="1254"/>
      <c r="AD49" s="1254"/>
      <c r="AE49" s="1254"/>
      <c r="AF49" s="1255"/>
      <c r="AG49" s="1255"/>
      <c r="AH49" s="1255"/>
      <c r="AI49" s="1160"/>
      <c r="AJ49" s="1160"/>
      <c r="AK49" s="1160"/>
      <c r="AL49" s="1255"/>
      <c r="AM49" s="1255"/>
      <c r="AN49" s="1255"/>
      <c r="AO49" s="1255"/>
      <c r="AP49" s="1255"/>
      <c r="AQ49" s="1256"/>
      <c r="AR49" s="1256"/>
      <c r="AS49" s="1256"/>
      <c r="AT49" s="1256"/>
      <c r="AU49" s="1256"/>
      <c r="AV49" s="1256"/>
      <c r="AW49" s="1256"/>
      <c r="AX49" s="1256"/>
      <c r="AY49" s="1256"/>
      <c r="AZ49" s="1256"/>
      <c r="BA49" s="1256"/>
      <c r="BB49" s="1256"/>
      <c r="BC49" s="1256"/>
      <c r="BD49" s="1256"/>
      <c r="BE49" s="1256"/>
      <c r="BF49" s="1256"/>
      <c r="BG49" s="1257"/>
      <c r="BH49" s="1258"/>
    </row>
    <row r="50" spans="1:60" ht="11.65" customHeight="1">
      <c r="A50" s="1252"/>
      <c r="B50" s="1253"/>
      <c r="C50" s="1253"/>
      <c r="D50" s="1253"/>
      <c r="E50" s="1253"/>
      <c r="F50" s="1253"/>
      <c r="G50" s="1253"/>
      <c r="H50" s="1253"/>
      <c r="I50" s="1253"/>
      <c r="J50" s="1253"/>
      <c r="K50" s="1253"/>
      <c r="L50" s="1253"/>
      <c r="M50" s="1253"/>
      <c r="N50" s="1253"/>
      <c r="O50" s="1091"/>
      <c r="P50" s="1091"/>
      <c r="Q50" s="1091"/>
      <c r="R50" s="1091"/>
      <c r="S50" s="1091"/>
      <c r="T50" s="1091"/>
      <c r="U50" s="1091"/>
      <c r="V50" s="1254"/>
      <c r="W50" s="1254"/>
      <c r="X50" s="1254"/>
      <c r="Y50" s="1254"/>
      <c r="Z50" s="1254"/>
      <c r="AA50" s="1254"/>
      <c r="AB50" s="1254"/>
      <c r="AC50" s="1254"/>
      <c r="AD50" s="1254"/>
      <c r="AE50" s="1254"/>
      <c r="AF50" s="1255"/>
      <c r="AG50" s="1255"/>
      <c r="AH50" s="1255"/>
      <c r="AI50" s="1160"/>
      <c r="AJ50" s="1160"/>
      <c r="AK50" s="1160"/>
      <c r="AL50" s="1255"/>
      <c r="AM50" s="1255"/>
      <c r="AN50" s="1255"/>
      <c r="AO50" s="1255"/>
      <c r="AP50" s="1255"/>
      <c r="AQ50" s="1256"/>
      <c r="AR50" s="1256"/>
      <c r="AS50" s="1256"/>
      <c r="AT50" s="1256"/>
      <c r="AU50" s="1256"/>
      <c r="AV50" s="1256"/>
      <c r="AW50" s="1256"/>
      <c r="AX50" s="1256"/>
      <c r="AY50" s="1256"/>
      <c r="AZ50" s="1256"/>
      <c r="BA50" s="1256"/>
      <c r="BB50" s="1256"/>
      <c r="BC50" s="1256"/>
      <c r="BD50" s="1256"/>
      <c r="BE50" s="1256"/>
      <c r="BF50" s="1256"/>
      <c r="BG50" s="1257"/>
      <c r="BH50" s="1258"/>
    </row>
    <row r="51" spans="1:60" ht="11.65" customHeight="1" thickBot="1">
      <c r="A51" s="411"/>
      <c r="B51" s="412"/>
      <c r="C51" s="412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/>
      <c r="AK51" s="412"/>
      <c r="AL51" s="412"/>
      <c r="AM51" s="412"/>
      <c r="AN51" s="412"/>
      <c r="AO51" s="412"/>
      <c r="AP51" s="412"/>
      <c r="AQ51" s="412"/>
      <c r="AR51" s="412"/>
      <c r="AS51" s="412"/>
      <c r="AT51" s="412"/>
      <c r="AU51" s="412"/>
      <c r="AV51" s="412"/>
      <c r="AW51" s="412"/>
      <c r="AX51" s="412"/>
      <c r="AY51" s="412"/>
      <c r="AZ51" s="412"/>
      <c r="BA51" s="412"/>
      <c r="BB51" s="412"/>
      <c r="BC51" s="412"/>
      <c r="BD51" s="412"/>
      <c r="BE51" s="412"/>
      <c r="BF51" s="412"/>
      <c r="BG51" s="412"/>
      <c r="BH51" s="413"/>
    </row>
  </sheetData>
  <mergeCells count="180"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7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00B050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105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SUM(A21:G24)</f>
        <v>31064861.52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855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7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19415538.449999999</v>
      </c>
      <c r="B21" s="1022"/>
      <c r="C21" s="1022"/>
      <c r="D21" s="1022"/>
      <c r="E21" s="1022"/>
      <c r="F21" s="1022"/>
      <c r="G21" s="1023"/>
      <c r="H21" s="1051">
        <f>1.806*O21</f>
        <v>7766215.3799999999</v>
      </c>
      <c r="I21" s="1022"/>
      <c r="J21" s="1022"/>
      <c r="K21" s="1022"/>
      <c r="L21" s="1022"/>
      <c r="M21" s="1022"/>
      <c r="N21" s="1023"/>
      <c r="O21" s="1053">
        <v>4300230</v>
      </c>
      <c r="P21" s="1054"/>
      <c r="Q21" s="1054"/>
      <c r="R21" s="1054"/>
      <c r="S21" s="1054"/>
      <c r="T21" s="1054"/>
      <c r="U21" s="1055"/>
      <c r="V21" s="1239" t="s">
        <v>857</v>
      </c>
      <c r="W21" s="1240"/>
      <c r="X21" s="1240"/>
      <c r="Y21" s="1240"/>
      <c r="Z21" s="1240"/>
      <c r="AA21" s="1240"/>
      <c r="AB21" s="1240"/>
      <c r="AC21" s="1240"/>
      <c r="AD21" s="1240"/>
      <c r="AE21" s="1241"/>
      <c r="AF21" s="1259">
        <v>2.5</v>
      </c>
      <c r="AG21" s="1260"/>
      <c r="AH21" s="1261"/>
      <c r="AI21" s="1051" t="s">
        <v>824</v>
      </c>
      <c r="AJ21" s="1022"/>
      <c r="AK21" s="1023"/>
      <c r="AL21" s="1045" t="s">
        <v>1088</v>
      </c>
      <c r="AM21" s="1046"/>
      <c r="AN21" s="1046"/>
      <c r="AO21" s="1046"/>
      <c r="AP21" s="1047"/>
      <c r="AQ21" s="1027" t="s">
        <v>701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7.1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242"/>
      <c r="W22" s="1243"/>
      <c r="X22" s="1243"/>
      <c r="Y22" s="1243"/>
      <c r="Z22" s="1243"/>
      <c r="AA22" s="1243"/>
      <c r="AB22" s="1243"/>
      <c r="AC22" s="1243"/>
      <c r="AD22" s="1243"/>
      <c r="AE22" s="1244"/>
      <c r="AF22" s="1262"/>
      <c r="AG22" s="1263"/>
      <c r="AH22" s="1264"/>
      <c r="AI22" s="1052"/>
      <c r="AJ22" s="1025"/>
      <c r="AK22" s="1026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>H23*AF23</f>
        <v>11649323.07</v>
      </c>
      <c r="B23" s="1022"/>
      <c r="C23" s="1022"/>
      <c r="D23" s="1022"/>
      <c r="E23" s="1022"/>
      <c r="F23" s="1022"/>
      <c r="G23" s="1023"/>
      <c r="H23" s="1051">
        <f>1.806*O23</f>
        <v>7766215.3799999999</v>
      </c>
      <c r="I23" s="1022"/>
      <c r="J23" s="1022"/>
      <c r="K23" s="1022"/>
      <c r="L23" s="1022"/>
      <c r="M23" s="1022"/>
      <c r="N23" s="1023"/>
      <c r="O23" s="1053">
        <v>4300230</v>
      </c>
      <c r="P23" s="1054"/>
      <c r="Q23" s="1054"/>
      <c r="R23" s="1054"/>
      <c r="S23" s="1054"/>
      <c r="T23" s="1054"/>
      <c r="U23" s="1055"/>
      <c r="V23" s="1239" t="s">
        <v>857</v>
      </c>
      <c r="W23" s="1240"/>
      <c r="X23" s="1240"/>
      <c r="Y23" s="1240"/>
      <c r="Z23" s="1240"/>
      <c r="AA23" s="1240"/>
      <c r="AB23" s="1240"/>
      <c r="AC23" s="1240"/>
      <c r="AD23" s="1240"/>
      <c r="AE23" s="1241"/>
      <c r="AF23" s="1259">
        <v>1.5</v>
      </c>
      <c r="AG23" s="1260"/>
      <c r="AH23" s="1261"/>
      <c r="AI23" s="1051" t="s">
        <v>824</v>
      </c>
      <c r="AJ23" s="1022"/>
      <c r="AK23" s="1023"/>
      <c r="AL23" s="1045" t="s">
        <v>389</v>
      </c>
      <c r="AM23" s="1046"/>
      <c r="AN23" s="1046"/>
      <c r="AO23" s="1046"/>
      <c r="AP23" s="1047"/>
      <c r="AQ23" s="1033" t="s">
        <v>856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7.2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242"/>
      <c r="W24" s="1243"/>
      <c r="X24" s="1243"/>
      <c r="Y24" s="1243"/>
      <c r="Z24" s="1243"/>
      <c r="AA24" s="1243"/>
      <c r="AB24" s="1243"/>
      <c r="AC24" s="1243"/>
      <c r="AD24" s="1243"/>
      <c r="AE24" s="1244"/>
      <c r="AF24" s="1262"/>
      <c r="AG24" s="1263"/>
      <c r="AH24" s="1264"/>
      <c r="AI24" s="1052"/>
      <c r="AJ24" s="1025"/>
      <c r="AK24" s="1026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1089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1"/>
      <c r="P33" s="1091"/>
      <c r="Q33" s="1091"/>
      <c r="R33" s="1091"/>
      <c r="S33" s="1091"/>
      <c r="T33" s="1091"/>
      <c r="U33" s="1091"/>
      <c r="V33" s="1092"/>
      <c r="W33" s="1092"/>
      <c r="X33" s="1092"/>
      <c r="Y33" s="1092"/>
      <c r="Z33" s="1092"/>
      <c r="AA33" s="1092"/>
      <c r="AB33" s="1092"/>
      <c r="AC33" s="1092"/>
      <c r="AD33" s="1092"/>
      <c r="AE33" s="1092"/>
      <c r="AF33" s="1093"/>
      <c r="AG33" s="1093"/>
      <c r="AH33" s="1093"/>
      <c r="AI33" s="1094"/>
      <c r="AJ33" s="1094"/>
      <c r="AK33" s="1094"/>
      <c r="AL33" s="1093"/>
      <c r="AM33" s="1093"/>
      <c r="AN33" s="1093"/>
      <c r="AO33" s="1093"/>
      <c r="AP33" s="1093"/>
      <c r="AQ33" s="1095"/>
      <c r="AR33" s="1095"/>
      <c r="AS33" s="1095"/>
      <c r="AT33" s="1095"/>
      <c r="AU33" s="1095"/>
      <c r="AV33" s="1095"/>
      <c r="AW33" s="1095"/>
      <c r="AX33" s="1095"/>
      <c r="AY33" s="1095"/>
      <c r="AZ33" s="1095"/>
      <c r="BA33" s="1095"/>
      <c r="BB33" s="1095"/>
      <c r="BC33" s="1095"/>
      <c r="BD33" s="1095"/>
      <c r="BE33" s="1095"/>
      <c r="BF33" s="1095"/>
      <c r="BG33" s="1096"/>
      <c r="BH33" s="1097"/>
    </row>
    <row r="34" spans="1:60" ht="11.65" customHeight="1">
      <c r="A34" s="1089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1"/>
      <c r="P34" s="1091"/>
      <c r="Q34" s="1091"/>
      <c r="R34" s="1091"/>
      <c r="S34" s="1091"/>
      <c r="T34" s="1091"/>
      <c r="U34" s="1091"/>
      <c r="V34" s="1092"/>
      <c r="W34" s="1092"/>
      <c r="X34" s="1092"/>
      <c r="Y34" s="1092"/>
      <c r="Z34" s="1092"/>
      <c r="AA34" s="1092"/>
      <c r="AB34" s="1092"/>
      <c r="AC34" s="1092"/>
      <c r="AD34" s="1092"/>
      <c r="AE34" s="1092"/>
      <c r="AF34" s="1093"/>
      <c r="AG34" s="1093"/>
      <c r="AH34" s="1093"/>
      <c r="AI34" s="1094"/>
      <c r="AJ34" s="1094"/>
      <c r="AK34" s="1094"/>
      <c r="AL34" s="1093"/>
      <c r="AM34" s="1093"/>
      <c r="AN34" s="1093"/>
      <c r="AO34" s="1093"/>
      <c r="AP34" s="1093"/>
      <c r="AQ34" s="1095"/>
      <c r="AR34" s="1095"/>
      <c r="AS34" s="1095"/>
      <c r="AT34" s="1095"/>
      <c r="AU34" s="1095"/>
      <c r="AV34" s="1095"/>
      <c r="AW34" s="1095"/>
      <c r="AX34" s="1095"/>
      <c r="AY34" s="1095"/>
      <c r="AZ34" s="1095"/>
      <c r="BA34" s="1095"/>
      <c r="BB34" s="1095"/>
      <c r="BC34" s="1095"/>
      <c r="BD34" s="1095"/>
      <c r="BE34" s="1095"/>
      <c r="BF34" s="1095"/>
      <c r="BG34" s="1096"/>
      <c r="BH34" s="1097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8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theme="9" tint="0.39997558519241921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106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536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SUM(A21:G48)</f>
        <v>315772526.16000003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858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8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25" customHeight="1">
      <c r="A21" s="1021">
        <f>H21*AF21</f>
        <v>30362742.899999999</v>
      </c>
      <c r="B21" s="1022"/>
      <c r="C21" s="1022"/>
      <c r="D21" s="1022"/>
      <c r="E21" s="1022"/>
      <c r="F21" s="1022"/>
      <c r="G21" s="1023"/>
      <c r="H21" s="1051">
        <f>1.806*O21</f>
        <v>6072548.5800000001</v>
      </c>
      <c r="I21" s="1022"/>
      <c r="J21" s="1022"/>
      <c r="K21" s="1022"/>
      <c r="L21" s="1022"/>
      <c r="M21" s="1022"/>
      <c r="N21" s="1023"/>
      <c r="O21" s="1053">
        <v>3362430</v>
      </c>
      <c r="P21" s="1054"/>
      <c r="Q21" s="1054"/>
      <c r="R21" s="1054"/>
      <c r="S21" s="1054"/>
      <c r="T21" s="1054"/>
      <c r="U21" s="1055"/>
      <c r="V21" s="1059" t="s">
        <v>859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45" t="s">
        <v>45</v>
      </c>
      <c r="AG21" s="1046"/>
      <c r="AH21" s="1047"/>
      <c r="AI21" s="1039" t="s">
        <v>824</v>
      </c>
      <c r="AJ21" s="1040"/>
      <c r="AK21" s="1041"/>
      <c r="AL21" s="1045" t="s">
        <v>1090</v>
      </c>
      <c r="AM21" s="1046"/>
      <c r="AN21" s="1046"/>
      <c r="AO21" s="1046"/>
      <c r="AP21" s="1047"/>
      <c r="AQ21" s="1027" t="s">
        <v>1091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8.1</v>
      </c>
      <c r="BH21" s="1012"/>
    </row>
    <row r="22" spans="1:60" ht="11.2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48"/>
      <c r="AG22" s="1049"/>
      <c r="AH22" s="1050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21">
        <f t="shared" ref="A23" si="0">H23*AF23</f>
        <v>30362742.899999999</v>
      </c>
      <c r="B23" s="1022"/>
      <c r="C23" s="1022"/>
      <c r="D23" s="1022"/>
      <c r="E23" s="1022"/>
      <c r="F23" s="1022"/>
      <c r="G23" s="1023"/>
      <c r="H23" s="1051">
        <f>1.806*O23</f>
        <v>6072548.5800000001</v>
      </c>
      <c r="I23" s="1022"/>
      <c r="J23" s="1022"/>
      <c r="K23" s="1022"/>
      <c r="L23" s="1022"/>
      <c r="M23" s="1022"/>
      <c r="N23" s="1023"/>
      <c r="O23" s="1053">
        <v>3362430</v>
      </c>
      <c r="P23" s="1054"/>
      <c r="Q23" s="1054"/>
      <c r="R23" s="1054"/>
      <c r="S23" s="1054"/>
      <c r="T23" s="1054"/>
      <c r="U23" s="1055"/>
      <c r="V23" s="1059" t="s">
        <v>859</v>
      </c>
      <c r="W23" s="1060"/>
      <c r="X23" s="1060"/>
      <c r="Y23" s="1060"/>
      <c r="Z23" s="1060"/>
      <c r="AA23" s="1060"/>
      <c r="AB23" s="1060"/>
      <c r="AC23" s="1060"/>
      <c r="AD23" s="1060"/>
      <c r="AE23" s="1061"/>
      <c r="AF23" s="1045" t="s">
        <v>45</v>
      </c>
      <c r="AG23" s="1046"/>
      <c r="AH23" s="1047"/>
      <c r="AI23" s="1039" t="s">
        <v>824</v>
      </c>
      <c r="AJ23" s="1040"/>
      <c r="AK23" s="1041"/>
      <c r="AL23" s="1045" t="s">
        <v>1089</v>
      </c>
      <c r="AM23" s="1046"/>
      <c r="AN23" s="1046"/>
      <c r="AO23" s="1046"/>
      <c r="AP23" s="1047"/>
      <c r="AQ23" s="1027" t="s">
        <v>1091</v>
      </c>
      <c r="AR23" s="1028"/>
      <c r="AS23" s="1028"/>
      <c r="AT23" s="1028"/>
      <c r="AU23" s="1028"/>
      <c r="AV23" s="1028"/>
      <c r="AW23" s="1028"/>
      <c r="AX23" s="1028"/>
      <c r="AY23" s="1028"/>
      <c r="AZ23" s="1028"/>
      <c r="BA23" s="1028"/>
      <c r="BB23" s="1028"/>
      <c r="BC23" s="1028"/>
      <c r="BD23" s="1028"/>
      <c r="BE23" s="1028"/>
      <c r="BF23" s="1029"/>
      <c r="BG23" s="1011">
        <v>8.1999999999999993</v>
      </c>
      <c r="BH23" s="1012"/>
    </row>
    <row r="24" spans="1:60" ht="11.65" customHeight="1">
      <c r="A24" s="1024"/>
      <c r="B24" s="1025"/>
      <c r="C24" s="1025"/>
      <c r="D24" s="1025"/>
      <c r="E24" s="1025"/>
      <c r="F24" s="1025"/>
      <c r="G24" s="1026"/>
      <c r="H24" s="1052"/>
      <c r="I24" s="1025"/>
      <c r="J24" s="1025"/>
      <c r="K24" s="1025"/>
      <c r="L24" s="1025"/>
      <c r="M24" s="1025"/>
      <c r="N24" s="1026"/>
      <c r="O24" s="1056"/>
      <c r="P24" s="1057"/>
      <c r="Q24" s="1057"/>
      <c r="R24" s="1057"/>
      <c r="S24" s="1057"/>
      <c r="T24" s="1057"/>
      <c r="U24" s="1058"/>
      <c r="V24" s="1062"/>
      <c r="W24" s="1063"/>
      <c r="X24" s="1063"/>
      <c r="Y24" s="1063"/>
      <c r="Z24" s="1063"/>
      <c r="AA24" s="1063"/>
      <c r="AB24" s="1063"/>
      <c r="AC24" s="1063"/>
      <c r="AD24" s="1063"/>
      <c r="AE24" s="1064"/>
      <c r="AF24" s="1048"/>
      <c r="AG24" s="1049"/>
      <c r="AH24" s="1050"/>
      <c r="AI24" s="1042"/>
      <c r="AJ24" s="1043"/>
      <c r="AK24" s="1044"/>
      <c r="AL24" s="1048"/>
      <c r="AM24" s="1049"/>
      <c r="AN24" s="1049"/>
      <c r="AO24" s="1049"/>
      <c r="AP24" s="1050"/>
      <c r="AQ24" s="1030"/>
      <c r="AR24" s="1031"/>
      <c r="AS24" s="1031"/>
      <c r="AT24" s="1031"/>
      <c r="AU24" s="1031"/>
      <c r="AV24" s="1031"/>
      <c r="AW24" s="1031"/>
      <c r="AX24" s="1031"/>
      <c r="AY24" s="1031"/>
      <c r="AZ24" s="1031"/>
      <c r="BA24" s="1031"/>
      <c r="BB24" s="1031"/>
      <c r="BC24" s="1031"/>
      <c r="BD24" s="1031"/>
      <c r="BE24" s="1031"/>
      <c r="BF24" s="1032"/>
      <c r="BG24" s="1013"/>
      <c r="BH24" s="1014"/>
    </row>
    <row r="25" spans="1:60" ht="11.65" customHeight="1">
      <c r="A25" s="1021">
        <f t="shared" ref="A25" si="1">H25*AF25</f>
        <v>30362742.899999999</v>
      </c>
      <c r="B25" s="1022"/>
      <c r="C25" s="1022"/>
      <c r="D25" s="1022"/>
      <c r="E25" s="1022"/>
      <c r="F25" s="1022"/>
      <c r="G25" s="1023"/>
      <c r="H25" s="1051">
        <f>1.806*O25</f>
        <v>6072548.5800000001</v>
      </c>
      <c r="I25" s="1022"/>
      <c r="J25" s="1022"/>
      <c r="K25" s="1022"/>
      <c r="L25" s="1022"/>
      <c r="M25" s="1022"/>
      <c r="N25" s="1023"/>
      <c r="O25" s="1053">
        <v>3362430</v>
      </c>
      <c r="P25" s="1054"/>
      <c r="Q25" s="1054"/>
      <c r="R25" s="1054"/>
      <c r="S25" s="1054"/>
      <c r="T25" s="1054"/>
      <c r="U25" s="1055"/>
      <c r="V25" s="1059" t="s">
        <v>859</v>
      </c>
      <c r="W25" s="1060"/>
      <c r="X25" s="1060"/>
      <c r="Y25" s="1060"/>
      <c r="Z25" s="1060"/>
      <c r="AA25" s="1060"/>
      <c r="AB25" s="1060"/>
      <c r="AC25" s="1060"/>
      <c r="AD25" s="1060"/>
      <c r="AE25" s="1061"/>
      <c r="AF25" s="1045" t="s">
        <v>45</v>
      </c>
      <c r="AG25" s="1046"/>
      <c r="AH25" s="1047"/>
      <c r="AI25" s="1039" t="s">
        <v>824</v>
      </c>
      <c r="AJ25" s="1040"/>
      <c r="AK25" s="1041"/>
      <c r="AL25" s="1045" t="s">
        <v>538</v>
      </c>
      <c r="AM25" s="1046"/>
      <c r="AN25" s="1046"/>
      <c r="AO25" s="1046"/>
      <c r="AP25" s="1047"/>
      <c r="AQ25" s="1027" t="s">
        <v>537</v>
      </c>
      <c r="AR25" s="1028"/>
      <c r="AS25" s="1028"/>
      <c r="AT25" s="1028"/>
      <c r="AU25" s="1028"/>
      <c r="AV25" s="1028"/>
      <c r="AW25" s="1028"/>
      <c r="AX25" s="1028"/>
      <c r="AY25" s="1028"/>
      <c r="AZ25" s="1028"/>
      <c r="BA25" s="1028"/>
      <c r="BB25" s="1028"/>
      <c r="BC25" s="1028"/>
      <c r="BD25" s="1028"/>
      <c r="BE25" s="1028"/>
      <c r="BF25" s="1029"/>
      <c r="BG25" s="1011">
        <v>8.3000000000000007</v>
      </c>
      <c r="BH25" s="1012"/>
    </row>
    <row r="26" spans="1:60" ht="11.65" customHeight="1">
      <c r="A26" s="1024"/>
      <c r="B26" s="1025"/>
      <c r="C26" s="1025"/>
      <c r="D26" s="1025"/>
      <c r="E26" s="1025"/>
      <c r="F26" s="1025"/>
      <c r="G26" s="1026"/>
      <c r="H26" s="1052"/>
      <c r="I26" s="1025"/>
      <c r="J26" s="1025"/>
      <c r="K26" s="1025"/>
      <c r="L26" s="1025"/>
      <c r="M26" s="1025"/>
      <c r="N26" s="1026"/>
      <c r="O26" s="1056"/>
      <c r="P26" s="1057"/>
      <c r="Q26" s="1057"/>
      <c r="R26" s="1057"/>
      <c r="S26" s="1057"/>
      <c r="T26" s="1057"/>
      <c r="U26" s="1058"/>
      <c r="V26" s="1062"/>
      <c r="W26" s="1063"/>
      <c r="X26" s="1063"/>
      <c r="Y26" s="1063"/>
      <c r="Z26" s="1063"/>
      <c r="AA26" s="1063"/>
      <c r="AB26" s="1063"/>
      <c r="AC26" s="1063"/>
      <c r="AD26" s="1063"/>
      <c r="AE26" s="1064"/>
      <c r="AF26" s="1048"/>
      <c r="AG26" s="1049"/>
      <c r="AH26" s="1050"/>
      <c r="AI26" s="1042"/>
      <c r="AJ26" s="1043"/>
      <c r="AK26" s="1044"/>
      <c r="AL26" s="1048"/>
      <c r="AM26" s="1049"/>
      <c r="AN26" s="1049"/>
      <c r="AO26" s="1049"/>
      <c r="AP26" s="1050"/>
      <c r="AQ26" s="1030"/>
      <c r="AR26" s="1031"/>
      <c r="AS26" s="1031"/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2"/>
      <c r="BG26" s="1013"/>
      <c r="BH26" s="1014"/>
    </row>
    <row r="27" spans="1:60" ht="11.65" customHeight="1">
      <c r="A27" s="1021">
        <f t="shared" ref="A27" si="2">H27*AF27</f>
        <v>18217645.740000002</v>
      </c>
      <c r="B27" s="1022"/>
      <c r="C27" s="1022"/>
      <c r="D27" s="1022"/>
      <c r="E27" s="1022"/>
      <c r="F27" s="1022"/>
      <c r="G27" s="1023"/>
      <c r="H27" s="1051">
        <f>1.806*O27</f>
        <v>6072548.5800000001</v>
      </c>
      <c r="I27" s="1022"/>
      <c r="J27" s="1022"/>
      <c r="K27" s="1022"/>
      <c r="L27" s="1022"/>
      <c r="M27" s="1022"/>
      <c r="N27" s="1023"/>
      <c r="O27" s="1053">
        <v>3362430</v>
      </c>
      <c r="P27" s="1054"/>
      <c r="Q27" s="1054"/>
      <c r="R27" s="1054"/>
      <c r="S27" s="1054"/>
      <c r="T27" s="1054"/>
      <c r="U27" s="1055"/>
      <c r="V27" s="1059" t="s">
        <v>859</v>
      </c>
      <c r="W27" s="1060"/>
      <c r="X27" s="1060"/>
      <c r="Y27" s="1060"/>
      <c r="Z27" s="1060"/>
      <c r="AA27" s="1060"/>
      <c r="AB27" s="1060"/>
      <c r="AC27" s="1060"/>
      <c r="AD27" s="1060"/>
      <c r="AE27" s="1061"/>
      <c r="AF27" s="1045" t="s">
        <v>52</v>
      </c>
      <c r="AG27" s="1046"/>
      <c r="AH27" s="1047"/>
      <c r="AI27" s="1039" t="s">
        <v>824</v>
      </c>
      <c r="AJ27" s="1040"/>
      <c r="AK27" s="1041"/>
      <c r="AL27" s="1045" t="s">
        <v>542</v>
      </c>
      <c r="AM27" s="1046"/>
      <c r="AN27" s="1046"/>
      <c r="AO27" s="1046"/>
      <c r="AP27" s="1047"/>
      <c r="AQ27" s="1027" t="s">
        <v>540</v>
      </c>
      <c r="AR27" s="1028"/>
      <c r="AS27" s="1028"/>
      <c r="AT27" s="1028"/>
      <c r="AU27" s="1028"/>
      <c r="AV27" s="1028"/>
      <c r="AW27" s="1028"/>
      <c r="AX27" s="1028"/>
      <c r="AY27" s="1028"/>
      <c r="AZ27" s="1028"/>
      <c r="BA27" s="1028"/>
      <c r="BB27" s="1028"/>
      <c r="BC27" s="1028"/>
      <c r="BD27" s="1028"/>
      <c r="BE27" s="1028"/>
      <c r="BF27" s="1029"/>
      <c r="BG27" s="1011">
        <v>8.4</v>
      </c>
      <c r="BH27" s="1012"/>
    </row>
    <row r="28" spans="1:60" ht="11.65" customHeight="1">
      <c r="A28" s="1024"/>
      <c r="B28" s="1025"/>
      <c r="C28" s="1025"/>
      <c r="D28" s="1025"/>
      <c r="E28" s="1025"/>
      <c r="F28" s="1025"/>
      <c r="G28" s="1026"/>
      <c r="H28" s="1052"/>
      <c r="I28" s="1025"/>
      <c r="J28" s="1025"/>
      <c r="K28" s="1025"/>
      <c r="L28" s="1025"/>
      <c r="M28" s="1025"/>
      <c r="N28" s="1026"/>
      <c r="O28" s="1056"/>
      <c r="P28" s="1057"/>
      <c r="Q28" s="1057"/>
      <c r="R28" s="1057"/>
      <c r="S28" s="1057"/>
      <c r="T28" s="1057"/>
      <c r="U28" s="1058"/>
      <c r="V28" s="1062"/>
      <c r="W28" s="1063"/>
      <c r="X28" s="1063"/>
      <c r="Y28" s="1063"/>
      <c r="Z28" s="1063"/>
      <c r="AA28" s="1063"/>
      <c r="AB28" s="1063"/>
      <c r="AC28" s="1063"/>
      <c r="AD28" s="1063"/>
      <c r="AE28" s="1064"/>
      <c r="AF28" s="1048"/>
      <c r="AG28" s="1049"/>
      <c r="AH28" s="1050"/>
      <c r="AI28" s="1042"/>
      <c r="AJ28" s="1043"/>
      <c r="AK28" s="1044"/>
      <c r="AL28" s="1048"/>
      <c r="AM28" s="1049"/>
      <c r="AN28" s="1049"/>
      <c r="AO28" s="1049"/>
      <c r="AP28" s="1050"/>
      <c r="AQ28" s="1030"/>
      <c r="AR28" s="1031"/>
      <c r="AS28" s="1031"/>
      <c r="AT28" s="1031"/>
      <c r="AU28" s="1031"/>
      <c r="AV28" s="1031"/>
      <c r="AW28" s="1031"/>
      <c r="AX28" s="1031"/>
      <c r="AY28" s="1031"/>
      <c r="AZ28" s="1031"/>
      <c r="BA28" s="1031"/>
      <c r="BB28" s="1031"/>
      <c r="BC28" s="1031"/>
      <c r="BD28" s="1031"/>
      <c r="BE28" s="1031"/>
      <c r="BF28" s="1032"/>
      <c r="BG28" s="1013"/>
      <c r="BH28" s="1014"/>
    </row>
    <row r="29" spans="1:60" ht="11.65" customHeight="1">
      <c r="A29" s="1021">
        <f t="shared" ref="A29" si="3">H29*AF29</f>
        <v>6072548.5800000001</v>
      </c>
      <c r="B29" s="1022"/>
      <c r="C29" s="1022"/>
      <c r="D29" s="1022"/>
      <c r="E29" s="1022"/>
      <c r="F29" s="1022"/>
      <c r="G29" s="1023"/>
      <c r="H29" s="1051">
        <f>1.806*O29</f>
        <v>6072548.5800000001</v>
      </c>
      <c r="I29" s="1022"/>
      <c r="J29" s="1022"/>
      <c r="K29" s="1022"/>
      <c r="L29" s="1022"/>
      <c r="M29" s="1022"/>
      <c r="N29" s="1023"/>
      <c r="O29" s="1053">
        <v>3362430</v>
      </c>
      <c r="P29" s="1054"/>
      <c r="Q29" s="1054"/>
      <c r="R29" s="1054"/>
      <c r="S29" s="1054"/>
      <c r="T29" s="1054"/>
      <c r="U29" s="1055"/>
      <c r="V29" s="1059" t="s">
        <v>859</v>
      </c>
      <c r="W29" s="1060"/>
      <c r="X29" s="1060"/>
      <c r="Y29" s="1060"/>
      <c r="Z29" s="1060"/>
      <c r="AA29" s="1060"/>
      <c r="AB29" s="1060"/>
      <c r="AC29" s="1060"/>
      <c r="AD29" s="1060"/>
      <c r="AE29" s="1061"/>
      <c r="AF29" s="1045" t="s">
        <v>46</v>
      </c>
      <c r="AG29" s="1046"/>
      <c r="AH29" s="1047"/>
      <c r="AI29" s="1039" t="s">
        <v>824</v>
      </c>
      <c r="AJ29" s="1040"/>
      <c r="AK29" s="1041"/>
      <c r="AL29" s="1045" t="s">
        <v>1093</v>
      </c>
      <c r="AM29" s="1046"/>
      <c r="AN29" s="1046"/>
      <c r="AO29" s="1046"/>
      <c r="AP29" s="1047"/>
      <c r="AQ29" s="1027" t="s">
        <v>1092</v>
      </c>
      <c r="AR29" s="1028"/>
      <c r="AS29" s="1028"/>
      <c r="AT29" s="1028"/>
      <c r="AU29" s="1028"/>
      <c r="AV29" s="1028"/>
      <c r="AW29" s="1028"/>
      <c r="AX29" s="1028"/>
      <c r="AY29" s="1028"/>
      <c r="AZ29" s="1028"/>
      <c r="BA29" s="1028"/>
      <c r="BB29" s="1028"/>
      <c r="BC29" s="1028"/>
      <c r="BD29" s="1028"/>
      <c r="BE29" s="1028"/>
      <c r="BF29" s="1029"/>
      <c r="BG29" s="1011">
        <v>8.5</v>
      </c>
      <c r="BH29" s="1012"/>
    </row>
    <row r="30" spans="1:60" ht="11.65" customHeight="1">
      <c r="A30" s="1024"/>
      <c r="B30" s="1025"/>
      <c r="C30" s="1025"/>
      <c r="D30" s="1025"/>
      <c r="E30" s="1025"/>
      <c r="F30" s="1025"/>
      <c r="G30" s="1026"/>
      <c r="H30" s="1052"/>
      <c r="I30" s="1025"/>
      <c r="J30" s="1025"/>
      <c r="K30" s="1025"/>
      <c r="L30" s="1025"/>
      <c r="M30" s="1025"/>
      <c r="N30" s="1026"/>
      <c r="O30" s="1056"/>
      <c r="P30" s="1057"/>
      <c r="Q30" s="1057"/>
      <c r="R30" s="1057"/>
      <c r="S30" s="1057"/>
      <c r="T30" s="1057"/>
      <c r="U30" s="1058"/>
      <c r="V30" s="1062"/>
      <c r="W30" s="1063"/>
      <c r="X30" s="1063"/>
      <c r="Y30" s="1063"/>
      <c r="Z30" s="1063"/>
      <c r="AA30" s="1063"/>
      <c r="AB30" s="1063"/>
      <c r="AC30" s="1063"/>
      <c r="AD30" s="1063"/>
      <c r="AE30" s="1064"/>
      <c r="AF30" s="1048"/>
      <c r="AG30" s="1049"/>
      <c r="AH30" s="1050"/>
      <c r="AI30" s="1042"/>
      <c r="AJ30" s="1043"/>
      <c r="AK30" s="1044"/>
      <c r="AL30" s="1048"/>
      <c r="AM30" s="1049"/>
      <c r="AN30" s="1049"/>
      <c r="AO30" s="1049"/>
      <c r="AP30" s="1050"/>
      <c r="AQ30" s="1030"/>
      <c r="AR30" s="1031"/>
      <c r="AS30" s="1031"/>
      <c r="AT30" s="1031"/>
      <c r="AU30" s="1031"/>
      <c r="AV30" s="1031"/>
      <c r="AW30" s="1031"/>
      <c r="AX30" s="1031"/>
      <c r="AY30" s="1031"/>
      <c r="AZ30" s="1031"/>
      <c r="BA30" s="1031"/>
      <c r="BB30" s="1031"/>
      <c r="BC30" s="1031"/>
      <c r="BD30" s="1031"/>
      <c r="BE30" s="1031"/>
      <c r="BF30" s="1032"/>
      <c r="BG30" s="1013"/>
      <c r="BH30" s="1014"/>
    </row>
    <row r="31" spans="1:60" ht="11.65" customHeight="1">
      <c r="A31" s="1021">
        <f t="shared" ref="A31" si="4">H31*AF31</f>
        <v>6072548.5800000001</v>
      </c>
      <c r="B31" s="1022"/>
      <c r="C31" s="1022"/>
      <c r="D31" s="1022"/>
      <c r="E31" s="1022"/>
      <c r="F31" s="1022"/>
      <c r="G31" s="1023"/>
      <c r="H31" s="1051">
        <f>1.806*O31</f>
        <v>6072548.5800000001</v>
      </c>
      <c r="I31" s="1022"/>
      <c r="J31" s="1022"/>
      <c r="K31" s="1022"/>
      <c r="L31" s="1022"/>
      <c r="M31" s="1022"/>
      <c r="N31" s="1023"/>
      <c r="O31" s="1053">
        <v>3362430</v>
      </c>
      <c r="P31" s="1054"/>
      <c r="Q31" s="1054"/>
      <c r="R31" s="1054"/>
      <c r="S31" s="1054"/>
      <c r="T31" s="1054"/>
      <c r="U31" s="1055"/>
      <c r="V31" s="1059" t="s">
        <v>859</v>
      </c>
      <c r="W31" s="1060"/>
      <c r="X31" s="1060"/>
      <c r="Y31" s="1060"/>
      <c r="Z31" s="1060"/>
      <c r="AA31" s="1060"/>
      <c r="AB31" s="1060"/>
      <c r="AC31" s="1060"/>
      <c r="AD31" s="1060"/>
      <c r="AE31" s="1061"/>
      <c r="AF31" s="1045" t="s">
        <v>46</v>
      </c>
      <c r="AG31" s="1046"/>
      <c r="AH31" s="1047"/>
      <c r="AI31" s="1039" t="s">
        <v>824</v>
      </c>
      <c r="AJ31" s="1040"/>
      <c r="AK31" s="1041"/>
      <c r="AL31" s="1045" t="s">
        <v>1094</v>
      </c>
      <c r="AM31" s="1046"/>
      <c r="AN31" s="1046"/>
      <c r="AO31" s="1046"/>
      <c r="AP31" s="1047"/>
      <c r="AQ31" s="1027" t="s">
        <v>1092</v>
      </c>
      <c r="AR31" s="1028"/>
      <c r="AS31" s="1028"/>
      <c r="AT31" s="1028"/>
      <c r="AU31" s="1028"/>
      <c r="AV31" s="1028"/>
      <c r="AW31" s="1028"/>
      <c r="AX31" s="1028"/>
      <c r="AY31" s="1028"/>
      <c r="AZ31" s="1028"/>
      <c r="BA31" s="1028"/>
      <c r="BB31" s="1028"/>
      <c r="BC31" s="1028"/>
      <c r="BD31" s="1028"/>
      <c r="BE31" s="1028"/>
      <c r="BF31" s="1029"/>
      <c r="BG31" s="1011">
        <v>8.6</v>
      </c>
      <c r="BH31" s="1012"/>
    </row>
    <row r="32" spans="1:60" ht="11.65" customHeight="1">
      <c r="A32" s="1024"/>
      <c r="B32" s="1025"/>
      <c r="C32" s="1025"/>
      <c r="D32" s="1025"/>
      <c r="E32" s="1025"/>
      <c r="F32" s="1025"/>
      <c r="G32" s="1026"/>
      <c r="H32" s="1052"/>
      <c r="I32" s="1025"/>
      <c r="J32" s="1025"/>
      <c r="K32" s="1025"/>
      <c r="L32" s="1025"/>
      <c r="M32" s="1025"/>
      <c r="N32" s="1026"/>
      <c r="O32" s="1056"/>
      <c r="P32" s="1057"/>
      <c r="Q32" s="1057"/>
      <c r="R32" s="1057"/>
      <c r="S32" s="1057"/>
      <c r="T32" s="1057"/>
      <c r="U32" s="1058"/>
      <c r="V32" s="1062"/>
      <c r="W32" s="1063"/>
      <c r="X32" s="1063"/>
      <c r="Y32" s="1063"/>
      <c r="Z32" s="1063"/>
      <c r="AA32" s="1063"/>
      <c r="AB32" s="1063"/>
      <c r="AC32" s="1063"/>
      <c r="AD32" s="1063"/>
      <c r="AE32" s="1064"/>
      <c r="AF32" s="1048"/>
      <c r="AG32" s="1049"/>
      <c r="AH32" s="1050"/>
      <c r="AI32" s="1042"/>
      <c r="AJ32" s="1043"/>
      <c r="AK32" s="1044"/>
      <c r="AL32" s="1048"/>
      <c r="AM32" s="1049"/>
      <c r="AN32" s="1049"/>
      <c r="AO32" s="1049"/>
      <c r="AP32" s="1050"/>
      <c r="AQ32" s="1030"/>
      <c r="AR32" s="1031"/>
      <c r="AS32" s="1031"/>
      <c r="AT32" s="1031"/>
      <c r="AU32" s="1031"/>
      <c r="AV32" s="1031"/>
      <c r="AW32" s="1031"/>
      <c r="AX32" s="1031"/>
      <c r="AY32" s="1031"/>
      <c r="AZ32" s="1031"/>
      <c r="BA32" s="1031"/>
      <c r="BB32" s="1031"/>
      <c r="BC32" s="1031"/>
      <c r="BD32" s="1031"/>
      <c r="BE32" s="1031"/>
      <c r="BF32" s="1032"/>
      <c r="BG32" s="1013"/>
      <c r="BH32" s="1014"/>
    </row>
    <row r="33" spans="1:60" ht="11.65" customHeight="1">
      <c r="A33" s="1021">
        <f t="shared" ref="A33" si="5">H33*AF33</f>
        <v>18217645.740000002</v>
      </c>
      <c r="B33" s="1022"/>
      <c r="C33" s="1022"/>
      <c r="D33" s="1022"/>
      <c r="E33" s="1022"/>
      <c r="F33" s="1022"/>
      <c r="G33" s="1023"/>
      <c r="H33" s="1051">
        <f>1.806*O33</f>
        <v>6072548.5800000001</v>
      </c>
      <c r="I33" s="1022"/>
      <c r="J33" s="1022"/>
      <c r="K33" s="1022"/>
      <c r="L33" s="1022"/>
      <c r="M33" s="1022"/>
      <c r="N33" s="1023"/>
      <c r="O33" s="1053">
        <v>3362430</v>
      </c>
      <c r="P33" s="1054"/>
      <c r="Q33" s="1054"/>
      <c r="R33" s="1054"/>
      <c r="S33" s="1054"/>
      <c r="T33" s="1054"/>
      <c r="U33" s="1055"/>
      <c r="V33" s="1059" t="s">
        <v>859</v>
      </c>
      <c r="W33" s="1060"/>
      <c r="X33" s="1060"/>
      <c r="Y33" s="1060"/>
      <c r="Z33" s="1060"/>
      <c r="AA33" s="1060"/>
      <c r="AB33" s="1060"/>
      <c r="AC33" s="1060"/>
      <c r="AD33" s="1060"/>
      <c r="AE33" s="1061"/>
      <c r="AF33" s="1045" t="s">
        <v>52</v>
      </c>
      <c r="AG33" s="1046"/>
      <c r="AH33" s="1047"/>
      <c r="AI33" s="1039" t="s">
        <v>824</v>
      </c>
      <c r="AJ33" s="1040"/>
      <c r="AK33" s="1041"/>
      <c r="AL33" s="1045" t="s">
        <v>1096</v>
      </c>
      <c r="AM33" s="1046"/>
      <c r="AN33" s="1046"/>
      <c r="AO33" s="1046"/>
      <c r="AP33" s="1047"/>
      <c r="AQ33" s="1027" t="s">
        <v>1095</v>
      </c>
      <c r="AR33" s="1028"/>
      <c r="AS33" s="1028"/>
      <c r="AT33" s="1028"/>
      <c r="AU33" s="1028"/>
      <c r="AV33" s="1028"/>
      <c r="AW33" s="1028"/>
      <c r="AX33" s="1028"/>
      <c r="AY33" s="1028"/>
      <c r="AZ33" s="1028"/>
      <c r="BA33" s="1028"/>
      <c r="BB33" s="1028"/>
      <c r="BC33" s="1028"/>
      <c r="BD33" s="1028"/>
      <c r="BE33" s="1028"/>
      <c r="BF33" s="1029"/>
      <c r="BG33" s="1011">
        <v>8.6999999999999993</v>
      </c>
      <c r="BH33" s="1012"/>
    </row>
    <row r="34" spans="1:60" ht="11.65" customHeight="1">
      <c r="A34" s="1024"/>
      <c r="B34" s="1025"/>
      <c r="C34" s="1025"/>
      <c r="D34" s="1025"/>
      <c r="E34" s="1025"/>
      <c r="F34" s="1025"/>
      <c r="G34" s="1026"/>
      <c r="H34" s="1052"/>
      <c r="I34" s="1025"/>
      <c r="J34" s="1025"/>
      <c r="K34" s="1025"/>
      <c r="L34" s="1025"/>
      <c r="M34" s="1025"/>
      <c r="N34" s="1026"/>
      <c r="O34" s="1056"/>
      <c r="P34" s="1057"/>
      <c r="Q34" s="1057"/>
      <c r="R34" s="1057"/>
      <c r="S34" s="1057"/>
      <c r="T34" s="1057"/>
      <c r="U34" s="1058"/>
      <c r="V34" s="1062"/>
      <c r="W34" s="1063"/>
      <c r="X34" s="1063"/>
      <c r="Y34" s="1063"/>
      <c r="Z34" s="1063"/>
      <c r="AA34" s="1063"/>
      <c r="AB34" s="1063"/>
      <c r="AC34" s="1063"/>
      <c r="AD34" s="1063"/>
      <c r="AE34" s="1064"/>
      <c r="AF34" s="1048"/>
      <c r="AG34" s="1049"/>
      <c r="AH34" s="1050"/>
      <c r="AI34" s="1042"/>
      <c r="AJ34" s="1043"/>
      <c r="AK34" s="1044"/>
      <c r="AL34" s="1048"/>
      <c r="AM34" s="1049"/>
      <c r="AN34" s="1049"/>
      <c r="AO34" s="1049"/>
      <c r="AP34" s="1050"/>
      <c r="AQ34" s="1030"/>
      <c r="AR34" s="1031"/>
      <c r="AS34" s="1031"/>
      <c r="AT34" s="1031"/>
      <c r="AU34" s="1031"/>
      <c r="AV34" s="1031"/>
      <c r="AW34" s="1031"/>
      <c r="AX34" s="1031"/>
      <c r="AY34" s="1031"/>
      <c r="AZ34" s="1031"/>
      <c r="BA34" s="1031"/>
      <c r="BB34" s="1031"/>
      <c r="BC34" s="1031"/>
      <c r="BD34" s="1031"/>
      <c r="BE34" s="1031"/>
      <c r="BF34" s="1032"/>
      <c r="BG34" s="1013"/>
      <c r="BH34" s="1014"/>
    </row>
    <row r="35" spans="1:60" ht="11.65" customHeight="1">
      <c r="A35" s="1021">
        <f t="shared" ref="A35" si="6">H35*AF35</f>
        <v>18217645.740000002</v>
      </c>
      <c r="B35" s="1022"/>
      <c r="C35" s="1022"/>
      <c r="D35" s="1022"/>
      <c r="E35" s="1022"/>
      <c r="F35" s="1022"/>
      <c r="G35" s="1023"/>
      <c r="H35" s="1051">
        <f>1.806*O35</f>
        <v>6072548.5800000001</v>
      </c>
      <c r="I35" s="1022"/>
      <c r="J35" s="1022"/>
      <c r="K35" s="1022"/>
      <c r="L35" s="1022"/>
      <c r="M35" s="1022"/>
      <c r="N35" s="1023"/>
      <c r="O35" s="1053">
        <v>3362430</v>
      </c>
      <c r="P35" s="1054"/>
      <c r="Q35" s="1054"/>
      <c r="R35" s="1054"/>
      <c r="S35" s="1054"/>
      <c r="T35" s="1054"/>
      <c r="U35" s="1055"/>
      <c r="V35" s="1059" t="s">
        <v>859</v>
      </c>
      <c r="W35" s="1060"/>
      <c r="X35" s="1060"/>
      <c r="Y35" s="1060"/>
      <c r="Z35" s="1060"/>
      <c r="AA35" s="1060"/>
      <c r="AB35" s="1060"/>
      <c r="AC35" s="1060"/>
      <c r="AD35" s="1060"/>
      <c r="AE35" s="1061"/>
      <c r="AF35" s="1045" t="s">
        <v>52</v>
      </c>
      <c r="AG35" s="1046"/>
      <c r="AH35" s="1047"/>
      <c r="AI35" s="1039" t="s">
        <v>824</v>
      </c>
      <c r="AJ35" s="1040"/>
      <c r="AK35" s="1041"/>
      <c r="AL35" s="1045" t="s">
        <v>1097</v>
      </c>
      <c r="AM35" s="1046"/>
      <c r="AN35" s="1046"/>
      <c r="AO35" s="1046"/>
      <c r="AP35" s="1047"/>
      <c r="AQ35" s="1027" t="s">
        <v>1095</v>
      </c>
      <c r="AR35" s="1028"/>
      <c r="AS35" s="1028"/>
      <c r="AT35" s="1028"/>
      <c r="AU35" s="1028"/>
      <c r="AV35" s="1028"/>
      <c r="AW35" s="1028"/>
      <c r="AX35" s="1028"/>
      <c r="AY35" s="1028"/>
      <c r="AZ35" s="1028"/>
      <c r="BA35" s="1028"/>
      <c r="BB35" s="1028"/>
      <c r="BC35" s="1028"/>
      <c r="BD35" s="1028"/>
      <c r="BE35" s="1028"/>
      <c r="BF35" s="1029"/>
      <c r="BG35" s="1011">
        <v>8.8000000000000007</v>
      </c>
      <c r="BH35" s="1012"/>
    </row>
    <row r="36" spans="1:60" ht="11.65" customHeight="1">
      <c r="A36" s="1024"/>
      <c r="B36" s="1025"/>
      <c r="C36" s="1025"/>
      <c r="D36" s="1025"/>
      <c r="E36" s="1025"/>
      <c r="F36" s="1025"/>
      <c r="G36" s="1026"/>
      <c r="H36" s="1052"/>
      <c r="I36" s="1025"/>
      <c r="J36" s="1025"/>
      <c r="K36" s="1025"/>
      <c r="L36" s="1025"/>
      <c r="M36" s="1025"/>
      <c r="N36" s="1026"/>
      <c r="O36" s="1056"/>
      <c r="P36" s="1057"/>
      <c r="Q36" s="1057"/>
      <c r="R36" s="1057"/>
      <c r="S36" s="1057"/>
      <c r="T36" s="1057"/>
      <c r="U36" s="1058"/>
      <c r="V36" s="1062"/>
      <c r="W36" s="1063"/>
      <c r="X36" s="1063"/>
      <c r="Y36" s="1063"/>
      <c r="Z36" s="1063"/>
      <c r="AA36" s="1063"/>
      <c r="AB36" s="1063"/>
      <c r="AC36" s="1063"/>
      <c r="AD36" s="1063"/>
      <c r="AE36" s="1064"/>
      <c r="AF36" s="1048"/>
      <c r="AG36" s="1049"/>
      <c r="AH36" s="1050"/>
      <c r="AI36" s="1042"/>
      <c r="AJ36" s="1043"/>
      <c r="AK36" s="1044"/>
      <c r="AL36" s="1048"/>
      <c r="AM36" s="1049"/>
      <c r="AN36" s="1049"/>
      <c r="AO36" s="1049"/>
      <c r="AP36" s="1050"/>
      <c r="AQ36" s="1030"/>
      <c r="AR36" s="1031"/>
      <c r="AS36" s="1031"/>
      <c r="AT36" s="1031"/>
      <c r="AU36" s="1031"/>
      <c r="AV36" s="1031"/>
      <c r="AW36" s="1031"/>
      <c r="AX36" s="1031"/>
      <c r="AY36" s="1031"/>
      <c r="AZ36" s="1031"/>
      <c r="BA36" s="1031"/>
      <c r="BB36" s="1031"/>
      <c r="BC36" s="1031"/>
      <c r="BD36" s="1031"/>
      <c r="BE36" s="1031"/>
      <c r="BF36" s="1032"/>
      <c r="BG36" s="1013"/>
      <c r="BH36" s="1014"/>
    </row>
    <row r="37" spans="1:60" ht="11.65" customHeight="1">
      <c r="A37" s="1021">
        <f t="shared" ref="A37" si="7">H37*AF37</f>
        <v>18217645.740000002</v>
      </c>
      <c r="B37" s="1022"/>
      <c r="C37" s="1022"/>
      <c r="D37" s="1022"/>
      <c r="E37" s="1022"/>
      <c r="F37" s="1022"/>
      <c r="G37" s="1023"/>
      <c r="H37" s="1051">
        <f>1.806*O37</f>
        <v>6072548.5800000001</v>
      </c>
      <c r="I37" s="1022"/>
      <c r="J37" s="1022"/>
      <c r="K37" s="1022"/>
      <c r="L37" s="1022"/>
      <c r="M37" s="1022"/>
      <c r="N37" s="1023"/>
      <c r="O37" s="1053">
        <v>3362430</v>
      </c>
      <c r="P37" s="1054"/>
      <c r="Q37" s="1054"/>
      <c r="R37" s="1054"/>
      <c r="S37" s="1054"/>
      <c r="T37" s="1054"/>
      <c r="U37" s="1055"/>
      <c r="V37" s="1059" t="s">
        <v>859</v>
      </c>
      <c r="W37" s="1060"/>
      <c r="X37" s="1060"/>
      <c r="Y37" s="1060"/>
      <c r="Z37" s="1060"/>
      <c r="AA37" s="1060"/>
      <c r="AB37" s="1060"/>
      <c r="AC37" s="1060"/>
      <c r="AD37" s="1060"/>
      <c r="AE37" s="1061"/>
      <c r="AF37" s="1045" t="s">
        <v>52</v>
      </c>
      <c r="AG37" s="1046"/>
      <c r="AH37" s="1047"/>
      <c r="AI37" s="1039" t="s">
        <v>824</v>
      </c>
      <c r="AJ37" s="1040"/>
      <c r="AK37" s="1041"/>
      <c r="AL37" s="1045" t="s">
        <v>1099</v>
      </c>
      <c r="AM37" s="1046"/>
      <c r="AN37" s="1046"/>
      <c r="AO37" s="1046"/>
      <c r="AP37" s="1047"/>
      <c r="AQ37" s="1027" t="s">
        <v>1098</v>
      </c>
      <c r="AR37" s="1028"/>
      <c r="AS37" s="1028"/>
      <c r="AT37" s="1028"/>
      <c r="AU37" s="1028"/>
      <c r="AV37" s="1028"/>
      <c r="AW37" s="1028"/>
      <c r="AX37" s="1028"/>
      <c r="AY37" s="1028"/>
      <c r="AZ37" s="1028"/>
      <c r="BA37" s="1028"/>
      <c r="BB37" s="1028"/>
      <c r="BC37" s="1028"/>
      <c r="BD37" s="1028"/>
      <c r="BE37" s="1028"/>
      <c r="BF37" s="1029"/>
      <c r="BG37" s="1011">
        <v>8.9</v>
      </c>
      <c r="BH37" s="1012"/>
    </row>
    <row r="38" spans="1:60" ht="11.65" customHeight="1">
      <c r="A38" s="1024"/>
      <c r="B38" s="1025"/>
      <c r="C38" s="1025"/>
      <c r="D38" s="1025"/>
      <c r="E38" s="1025"/>
      <c r="F38" s="1025"/>
      <c r="G38" s="1026"/>
      <c r="H38" s="1052"/>
      <c r="I38" s="1025"/>
      <c r="J38" s="1025"/>
      <c r="K38" s="1025"/>
      <c r="L38" s="1025"/>
      <c r="M38" s="1025"/>
      <c r="N38" s="1026"/>
      <c r="O38" s="1056"/>
      <c r="P38" s="1057"/>
      <c r="Q38" s="1057"/>
      <c r="R38" s="1057"/>
      <c r="S38" s="1057"/>
      <c r="T38" s="1057"/>
      <c r="U38" s="1058"/>
      <c r="V38" s="1062"/>
      <c r="W38" s="1063"/>
      <c r="X38" s="1063"/>
      <c r="Y38" s="1063"/>
      <c r="Z38" s="1063"/>
      <c r="AA38" s="1063"/>
      <c r="AB38" s="1063"/>
      <c r="AC38" s="1063"/>
      <c r="AD38" s="1063"/>
      <c r="AE38" s="1064"/>
      <c r="AF38" s="1048"/>
      <c r="AG38" s="1049"/>
      <c r="AH38" s="1050"/>
      <c r="AI38" s="1042"/>
      <c r="AJ38" s="1043"/>
      <c r="AK38" s="1044"/>
      <c r="AL38" s="1048"/>
      <c r="AM38" s="1049"/>
      <c r="AN38" s="1049"/>
      <c r="AO38" s="1049"/>
      <c r="AP38" s="1050"/>
      <c r="AQ38" s="1030"/>
      <c r="AR38" s="1031"/>
      <c r="AS38" s="1031"/>
      <c r="AT38" s="1031"/>
      <c r="AU38" s="1031"/>
      <c r="AV38" s="1031"/>
      <c r="AW38" s="1031"/>
      <c r="AX38" s="1031"/>
      <c r="AY38" s="1031"/>
      <c r="AZ38" s="1031"/>
      <c r="BA38" s="1031"/>
      <c r="BB38" s="1031"/>
      <c r="BC38" s="1031"/>
      <c r="BD38" s="1031"/>
      <c r="BE38" s="1031"/>
      <c r="BF38" s="1032"/>
      <c r="BG38" s="1013"/>
      <c r="BH38" s="1014"/>
    </row>
    <row r="39" spans="1:60" ht="11.65" customHeight="1">
      <c r="A39" s="1021">
        <f t="shared" ref="A39" si="8">H39*AF39</f>
        <v>18217645.740000002</v>
      </c>
      <c r="B39" s="1022"/>
      <c r="C39" s="1022"/>
      <c r="D39" s="1022"/>
      <c r="E39" s="1022"/>
      <c r="F39" s="1022"/>
      <c r="G39" s="1023"/>
      <c r="H39" s="1051">
        <f>1.806*O39</f>
        <v>6072548.5800000001</v>
      </c>
      <c r="I39" s="1022"/>
      <c r="J39" s="1022"/>
      <c r="K39" s="1022"/>
      <c r="L39" s="1022"/>
      <c r="M39" s="1022"/>
      <c r="N39" s="1023"/>
      <c r="O39" s="1053">
        <v>3362430</v>
      </c>
      <c r="P39" s="1054"/>
      <c r="Q39" s="1054"/>
      <c r="R39" s="1054"/>
      <c r="S39" s="1054"/>
      <c r="T39" s="1054"/>
      <c r="U39" s="1055"/>
      <c r="V39" s="1059" t="s">
        <v>859</v>
      </c>
      <c r="W39" s="1060"/>
      <c r="X39" s="1060"/>
      <c r="Y39" s="1060"/>
      <c r="Z39" s="1060"/>
      <c r="AA39" s="1060"/>
      <c r="AB39" s="1060"/>
      <c r="AC39" s="1060"/>
      <c r="AD39" s="1060"/>
      <c r="AE39" s="1061"/>
      <c r="AF39" s="1045" t="s">
        <v>52</v>
      </c>
      <c r="AG39" s="1046"/>
      <c r="AH39" s="1047"/>
      <c r="AI39" s="1039" t="s">
        <v>824</v>
      </c>
      <c r="AJ39" s="1040"/>
      <c r="AK39" s="1041"/>
      <c r="AL39" s="1045" t="s">
        <v>1100</v>
      </c>
      <c r="AM39" s="1046"/>
      <c r="AN39" s="1046"/>
      <c r="AO39" s="1046"/>
      <c r="AP39" s="1047"/>
      <c r="AQ39" s="1027" t="s">
        <v>1098</v>
      </c>
      <c r="AR39" s="1028"/>
      <c r="AS39" s="1028"/>
      <c r="AT39" s="1028"/>
      <c r="AU39" s="1028"/>
      <c r="AV39" s="1028"/>
      <c r="AW39" s="1028"/>
      <c r="AX39" s="1028"/>
      <c r="AY39" s="1028"/>
      <c r="AZ39" s="1028"/>
      <c r="BA39" s="1028"/>
      <c r="BB39" s="1028"/>
      <c r="BC39" s="1028"/>
      <c r="BD39" s="1028"/>
      <c r="BE39" s="1028"/>
      <c r="BF39" s="1029"/>
      <c r="BG39" s="1174">
        <v>8.1</v>
      </c>
      <c r="BH39" s="1175"/>
    </row>
    <row r="40" spans="1:60" ht="11.65" customHeight="1">
      <c r="A40" s="1024"/>
      <c r="B40" s="1025"/>
      <c r="C40" s="1025"/>
      <c r="D40" s="1025"/>
      <c r="E40" s="1025"/>
      <c r="F40" s="1025"/>
      <c r="G40" s="1026"/>
      <c r="H40" s="1052"/>
      <c r="I40" s="1025"/>
      <c r="J40" s="1025"/>
      <c r="K40" s="1025"/>
      <c r="L40" s="1025"/>
      <c r="M40" s="1025"/>
      <c r="N40" s="1026"/>
      <c r="O40" s="1056"/>
      <c r="P40" s="1057"/>
      <c r="Q40" s="1057"/>
      <c r="R40" s="1057"/>
      <c r="S40" s="1057"/>
      <c r="T40" s="1057"/>
      <c r="U40" s="1058"/>
      <c r="V40" s="1062"/>
      <c r="W40" s="1063"/>
      <c r="X40" s="1063"/>
      <c r="Y40" s="1063"/>
      <c r="Z40" s="1063"/>
      <c r="AA40" s="1063"/>
      <c r="AB40" s="1063"/>
      <c r="AC40" s="1063"/>
      <c r="AD40" s="1063"/>
      <c r="AE40" s="1064"/>
      <c r="AF40" s="1048"/>
      <c r="AG40" s="1049"/>
      <c r="AH40" s="1050"/>
      <c r="AI40" s="1042"/>
      <c r="AJ40" s="1043"/>
      <c r="AK40" s="1044"/>
      <c r="AL40" s="1048"/>
      <c r="AM40" s="1049"/>
      <c r="AN40" s="1049"/>
      <c r="AO40" s="1049"/>
      <c r="AP40" s="1050"/>
      <c r="AQ40" s="1030"/>
      <c r="AR40" s="1031"/>
      <c r="AS40" s="1031"/>
      <c r="AT40" s="1031"/>
      <c r="AU40" s="1031"/>
      <c r="AV40" s="1031"/>
      <c r="AW40" s="1031"/>
      <c r="AX40" s="1031"/>
      <c r="AY40" s="1031"/>
      <c r="AZ40" s="1031"/>
      <c r="BA40" s="1031"/>
      <c r="BB40" s="1031"/>
      <c r="BC40" s="1031"/>
      <c r="BD40" s="1031"/>
      <c r="BE40" s="1031"/>
      <c r="BF40" s="1032"/>
      <c r="BG40" s="1176"/>
      <c r="BH40" s="1177"/>
    </row>
    <row r="41" spans="1:60" ht="11.65" customHeight="1">
      <c r="A41" s="1021">
        <f t="shared" ref="A41" si="9">H41*AF41</f>
        <v>30362742.899999999</v>
      </c>
      <c r="B41" s="1022"/>
      <c r="C41" s="1022"/>
      <c r="D41" s="1022"/>
      <c r="E41" s="1022"/>
      <c r="F41" s="1022"/>
      <c r="G41" s="1023"/>
      <c r="H41" s="1051">
        <f>1.806*O41</f>
        <v>6072548.5800000001</v>
      </c>
      <c r="I41" s="1022"/>
      <c r="J41" s="1022"/>
      <c r="K41" s="1022"/>
      <c r="L41" s="1022"/>
      <c r="M41" s="1022"/>
      <c r="N41" s="1023"/>
      <c r="O41" s="1053">
        <v>3362430</v>
      </c>
      <c r="P41" s="1054"/>
      <c r="Q41" s="1054"/>
      <c r="R41" s="1054"/>
      <c r="S41" s="1054"/>
      <c r="T41" s="1054"/>
      <c r="U41" s="1055"/>
      <c r="V41" s="1059" t="s">
        <v>859</v>
      </c>
      <c r="W41" s="1060"/>
      <c r="X41" s="1060"/>
      <c r="Y41" s="1060"/>
      <c r="Z41" s="1060"/>
      <c r="AA41" s="1060"/>
      <c r="AB41" s="1060"/>
      <c r="AC41" s="1060"/>
      <c r="AD41" s="1060"/>
      <c r="AE41" s="1061"/>
      <c r="AF41" s="1045" t="s">
        <v>45</v>
      </c>
      <c r="AG41" s="1046"/>
      <c r="AH41" s="1047"/>
      <c r="AI41" s="1039" t="s">
        <v>824</v>
      </c>
      <c r="AJ41" s="1040"/>
      <c r="AK41" s="1041"/>
      <c r="AL41" s="1045" t="s">
        <v>555</v>
      </c>
      <c r="AM41" s="1046"/>
      <c r="AN41" s="1046"/>
      <c r="AO41" s="1046"/>
      <c r="AP41" s="1047"/>
      <c r="AQ41" s="1027" t="s">
        <v>556</v>
      </c>
      <c r="AR41" s="1028"/>
      <c r="AS41" s="1028"/>
      <c r="AT41" s="1028"/>
      <c r="AU41" s="1028"/>
      <c r="AV41" s="1028"/>
      <c r="AW41" s="1028"/>
      <c r="AX41" s="1028"/>
      <c r="AY41" s="1028"/>
      <c r="AZ41" s="1028"/>
      <c r="BA41" s="1028"/>
      <c r="BB41" s="1028"/>
      <c r="BC41" s="1028"/>
      <c r="BD41" s="1028"/>
      <c r="BE41" s="1028"/>
      <c r="BF41" s="1029"/>
      <c r="BG41" s="1174">
        <v>8.11</v>
      </c>
      <c r="BH41" s="1175"/>
    </row>
    <row r="42" spans="1:60" ht="11.65" customHeight="1">
      <c r="A42" s="1024"/>
      <c r="B42" s="1025"/>
      <c r="C42" s="1025"/>
      <c r="D42" s="1025"/>
      <c r="E42" s="1025"/>
      <c r="F42" s="1025"/>
      <c r="G42" s="1026"/>
      <c r="H42" s="1052"/>
      <c r="I42" s="1025"/>
      <c r="J42" s="1025"/>
      <c r="K42" s="1025"/>
      <c r="L42" s="1025"/>
      <c r="M42" s="1025"/>
      <c r="N42" s="1026"/>
      <c r="O42" s="1056"/>
      <c r="P42" s="1057"/>
      <c r="Q42" s="1057"/>
      <c r="R42" s="1057"/>
      <c r="S42" s="1057"/>
      <c r="T42" s="1057"/>
      <c r="U42" s="1058"/>
      <c r="V42" s="1062"/>
      <c r="W42" s="1063"/>
      <c r="X42" s="1063"/>
      <c r="Y42" s="1063"/>
      <c r="Z42" s="1063"/>
      <c r="AA42" s="1063"/>
      <c r="AB42" s="1063"/>
      <c r="AC42" s="1063"/>
      <c r="AD42" s="1063"/>
      <c r="AE42" s="1064"/>
      <c r="AF42" s="1048"/>
      <c r="AG42" s="1049"/>
      <c r="AH42" s="1050"/>
      <c r="AI42" s="1042"/>
      <c r="AJ42" s="1043"/>
      <c r="AK42" s="1044"/>
      <c r="AL42" s="1048"/>
      <c r="AM42" s="1049"/>
      <c r="AN42" s="1049"/>
      <c r="AO42" s="1049"/>
      <c r="AP42" s="1050"/>
      <c r="AQ42" s="1030"/>
      <c r="AR42" s="1031"/>
      <c r="AS42" s="1031"/>
      <c r="AT42" s="1031"/>
      <c r="AU42" s="1031"/>
      <c r="AV42" s="1031"/>
      <c r="AW42" s="1031"/>
      <c r="AX42" s="1031"/>
      <c r="AY42" s="1031"/>
      <c r="AZ42" s="1031"/>
      <c r="BA42" s="1031"/>
      <c r="BB42" s="1031"/>
      <c r="BC42" s="1031"/>
      <c r="BD42" s="1031"/>
      <c r="BE42" s="1031"/>
      <c r="BF42" s="1032"/>
      <c r="BG42" s="1176"/>
      <c r="BH42" s="1177"/>
    </row>
    <row r="43" spans="1:60" ht="11.65" customHeight="1">
      <c r="A43" s="1021">
        <f t="shared" ref="A43" si="10">H43*AF43</f>
        <v>30362742.899999999</v>
      </c>
      <c r="B43" s="1022"/>
      <c r="C43" s="1022"/>
      <c r="D43" s="1022"/>
      <c r="E43" s="1022"/>
      <c r="F43" s="1022"/>
      <c r="G43" s="1023"/>
      <c r="H43" s="1051">
        <f>1.806*O43</f>
        <v>6072548.5800000001</v>
      </c>
      <c r="I43" s="1022"/>
      <c r="J43" s="1022"/>
      <c r="K43" s="1022"/>
      <c r="L43" s="1022"/>
      <c r="M43" s="1022"/>
      <c r="N43" s="1023"/>
      <c r="O43" s="1053">
        <v>3362430</v>
      </c>
      <c r="P43" s="1054"/>
      <c r="Q43" s="1054"/>
      <c r="R43" s="1054"/>
      <c r="S43" s="1054"/>
      <c r="T43" s="1054"/>
      <c r="U43" s="1055"/>
      <c r="V43" s="1059" t="s">
        <v>859</v>
      </c>
      <c r="W43" s="1060"/>
      <c r="X43" s="1060"/>
      <c r="Y43" s="1060"/>
      <c r="Z43" s="1060"/>
      <c r="AA43" s="1060"/>
      <c r="AB43" s="1060"/>
      <c r="AC43" s="1060"/>
      <c r="AD43" s="1060"/>
      <c r="AE43" s="1061"/>
      <c r="AF43" s="1045" t="s">
        <v>45</v>
      </c>
      <c r="AG43" s="1046"/>
      <c r="AH43" s="1047"/>
      <c r="AI43" s="1039" t="s">
        <v>824</v>
      </c>
      <c r="AJ43" s="1040"/>
      <c r="AK43" s="1041"/>
      <c r="AL43" s="1045" t="s">
        <v>558</v>
      </c>
      <c r="AM43" s="1046"/>
      <c r="AN43" s="1046"/>
      <c r="AO43" s="1046"/>
      <c r="AP43" s="1047"/>
      <c r="AQ43" s="1027" t="s">
        <v>559</v>
      </c>
      <c r="AR43" s="1028"/>
      <c r="AS43" s="1028"/>
      <c r="AT43" s="1028"/>
      <c r="AU43" s="1028"/>
      <c r="AV43" s="1028"/>
      <c r="AW43" s="1028"/>
      <c r="AX43" s="1028"/>
      <c r="AY43" s="1028"/>
      <c r="AZ43" s="1028"/>
      <c r="BA43" s="1028"/>
      <c r="BB43" s="1028"/>
      <c r="BC43" s="1028"/>
      <c r="BD43" s="1028"/>
      <c r="BE43" s="1028"/>
      <c r="BF43" s="1029"/>
      <c r="BG43" s="1174">
        <v>8.1199999999999992</v>
      </c>
      <c r="BH43" s="1175"/>
    </row>
    <row r="44" spans="1:60" ht="11.65" customHeight="1">
      <c r="A44" s="1024"/>
      <c r="B44" s="1025"/>
      <c r="C44" s="1025"/>
      <c r="D44" s="1025"/>
      <c r="E44" s="1025"/>
      <c r="F44" s="1025"/>
      <c r="G44" s="1026"/>
      <c r="H44" s="1052"/>
      <c r="I44" s="1025"/>
      <c r="J44" s="1025"/>
      <c r="K44" s="1025"/>
      <c r="L44" s="1025"/>
      <c r="M44" s="1025"/>
      <c r="N44" s="1026"/>
      <c r="O44" s="1056"/>
      <c r="P44" s="1057"/>
      <c r="Q44" s="1057"/>
      <c r="R44" s="1057"/>
      <c r="S44" s="1057"/>
      <c r="T44" s="1057"/>
      <c r="U44" s="1058"/>
      <c r="V44" s="1062"/>
      <c r="W44" s="1063"/>
      <c r="X44" s="1063"/>
      <c r="Y44" s="1063"/>
      <c r="Z44" s="1063"/>
      <c r="AA44" s="1063"/>
      <c r="AB44" s="1063"/>
      <c r="AC44" s="1063"/>
      <c r="AD44" s="1063"/>
      <c r="AE44" s="1064"/>
      <c r="AF44" s="1048"/>
      <c r="AG44" s="1049"/>
      <c r="AH44" s="1050"/>
      <c r="AI44" s="1042"/>
      <c r="AJ44" s="1043"/>
      <c r="AK44" s="1044"/>
      <c r="AL44" s="1048"/>
      <c r="AM44" s="1049"/>
      <c r="AN44" s="1049"/>
      <c r="AO44" s="1049"/>
      <c r="AP44" s="1050"/>
      <c r="AQ44" s="1030"/>
      <c r="AR44" s="1031"/>
      <c r="AS44" s="1031"/>
      <c r="AT44" s="1031"/>
      <c r="AU44" s="1031"/>
      <c r="AV44" s="1031"/>
      <c r="AW44" s="1031"/>
      <c r="AX44" s="1031"/>
      <c r="AY44" s="1031"/>
      <c r="AZ44" s="1031"/>
      <c r="BA44" s="1031"/>
      <c r="BB44" s="1031"/>
      <c r="BC44" s="1031"/>
      <c r="BD44" s="1031"/>
      <c r="BE44" s="1031"/>
      <c r="BF44" s="1032"/>
      <c r="BG44" s="1176"/>
      <c r="BH44" s="1177"/>
    </row>
    <row r="45" spans="1:60" ht="11.65" customHeight="1">
      <c r="A45" s="1021">
        <f t="shared" ref="A45" si="11">H45*AF45</f>
        <v>30362742.899999999</v>
      </c>
      <c r="B45" s="1022"/>
      <c r="C45" s="1022"/>
      <c r="D45" s="1022"/>
      <c r="E45" s="1022"/>
      <c r="F45" s="1022"/>
      <c r="G45" s="1023"/>
      <c r="H45" s="1051">
        <f>1.806*O45</f>
        <v>6072548.5800000001</v>
      </c>
      <c r="I45" s="1022"/>
      <c r="J45" s="1022"/>
      <c r="K45" s="1022"/>
      <c r="L45" s="1022"/>
      <c r="M45" s="1022"/>
      <c r="N45" s="1023"/>
      <c r="O45" s="1053">
        <v>3362430</v>
      </c>
      <c r="P45" s="1054"/>
      <c r="Q45" s="1054"/>
      <c r="R45" s="1054"/>
      <c r="S45" s="1054"/>
      <c r="T45" s="1054"/>
      <c r="U45" s="1055"/>
      <c r="V45" s="1059" t="s">
        <v>859</v>
      </c>
      <c r="W45" s="1060"/>
      <c r="X45" s="1060"/>
      <c r="Y45" s="1060"/>
      <c r="Z45" s="1060"/>
      <c r="AA45" s="1060"/>
      <c r="AB45" s="1060"/>
      <c r="AC45" s="1060"/>
      <c r="AD45" s="1060"/>
      <c r="AE45" s="1061"/>
      <c r="AF45" s="1045" t="s">
        <v>45</v>
      </c>
      <c r="AG45" s="1046"/>
      <c r="AH45" s="1047"/>
      <c r="AI45" s="1039" t="s">
        <v>824</v>
      </c>
      <c r="AJ45" s="1040"/>
      <c r="AK45" s="1041"/>
      <c r="AL45" s="1045" t="s">
        <v>1102</v>
      </c>
      <c r="AM45" s="1046"/>
      <c r="AN45" s="1046"/>
      <c r="AO45" s="1046"/>
      <c r="AP45" s="1047"/>
      <c r="AQ45" s="1033" t="s">
        <v>1101</v>
      </c>
      <c r="AR45" s="1028"/>
      <c r="AS45" s="1028"/>
      <c r="AT45" s="1028"/>
      <c r="AU45" s="1028"/>
      <c r="AV45" s="1028"/>
      <c r="AW45" s="1028"/>
      <c r="AX45" s="1028"/>
      <c r="AY45" s="1028"/>
      <c r="AZ45" s="1028"/>
      <c r="BA45" s="1028"/>
      <c r="BB45" s="1028"/>
      <c r="BC45" s="1028"/>
      <c r="BD45" s="1028"/>
      <c r="BE45" s="1028"/>
      <c r="BF45" s="1029"/>
      <c r="BG45" s="1174">
        <v>8.1300000000000008</v>
      </c>
      <c r="BH45" s="1175"/>
    </row>
    <row r="46" spans="1:60" ht="11.65" customHeight="1">
      <c r="A46" s="1024"/>
      <c r="B46" s="1025"/>
      <c r="C46" s="1025"/>
      <c r="D46" s="1025"/>
      <c r="E46" s="1025"/>
      <c r="F46" s="1025"/>
      <c r="G46" s="1026"/>
      <c r="H46" s="1052"/>
      <c r="I46" s="1025"/>
      <c r="J46" s="1025"/>
      <c r="K46" s="1025"/>
      <c r="L46" s="1025"/>
      <c r="M46" s="1025"/>
      <c r="N46" s="1026"/>
      <c r="O46" s="1056"/>
      <c r="P46" s="1057"/>
      <c r="Q46" s="1057"/>
      <c r="R46" s="1057"/>
      <c r="S46" s="1057"/>
      <c r="T46" s="1057"/>
      <c r="U46" s="1058"/>
      <c r="V46" s="1062"/>
      <c r="W46" s="1063"/>
      <c r="X46" s="1063"/>
      <c r="Y46" s="1063"/>
      <c r="Z46" s="1063"/>
      <c r="AA46" s="1063"/>
      <c r="AB46" s="1063"/>
      <c r="AC46" s="1063"/>
      <c r="AD46" s="1063"/>
      <c r="AE46" s="1064"/>
      <c r="AF46" s="1048"/>
      <c r="AG46" s="1049"/>
      <c r="AH46" s="1050"/>
      <c r="AI46" s="1042"/>
      <c r="AJ46" s="1043"/>
      <c r="AK46" s="1044"/>
      <c r="AL46" s="1048"/>
      <c r="AM46" s="1049"/>
      <c r="AN46" s="1049"/>
      <c r="AO46" s="1049"/>
      <c r="AP46" s="1050"/>
      <c r="AQ46" s="1030"/>
      <c r="AR46" s="1031"/>
      <c r="AS46" s="1031"/>
      <c r="AT46" s="1031"/>
      <c r="AU46" s="1031"/>
      <c r="AV46" s="1031"/>
      <c r="AW46" s="1031"/>
      <c r="AX46" s="1031"/>
      <c r="AY46" s="1031"/>
      <c r="AZ46" s="1031"/>
      <c r="BA46" s="1031"/>
      <c r="BB46" s="1031"/>
      <c r="BC46" s="1031"/>
      <c r="BD46" s="1031"/>
      <c r="BE46" s="1031"/>
      <c r="BF46" s="1032"/>
      <c r="BG46" s="1176"/>
      <c r="BH46" s="1177"/>
    </row>
    <row r="47" spans="1:60" ht="11.65" customHeight="1">
      <c r="A47" s="1021">
        <f t="shared" ref="A47" si="12">H47*AF47</f>
        <v>30362742.899999999</v>
      </c>
      <c r="B47" s="1022"/>
      <c r="C47" s="1022"/>
      <c r="D47" s="1022"/>
      <c r="E47" s="1022"/>
      <c r="F47" s="1022"/>
      <c r="G47" s="1023"/>
      <c r="H47" s="1051">
        <f>1.806*O47</f>
        <v>6072548.5800000001</v>
      </c>
      <c r="I47" s="1022"/>
      <c r="J47" s="1022"/>
      <c r="K47" s="1022"/>
      <c r="L47" s="1022"/>
      <c r="M47" s="1022"/>
      <c r="N47" s="1023"/>
      <c r="O47" s="1053">
        <v>3362430</v>
      </c>
      <c r="P47" s="1054"/>
      <c r="Q47" s="1054"/>
      <c r="R47" s="1054"/>
      <c r="S47" s="1054"/>
      <c r="T47" s="1054"/>
      <c r="U47" s="1055"/>
      <c r="V47" s="1059" t="s">
        <v>859</v>
      </c>
      <c r="W47" s="1060"/>
      <c r="X47" s="1060"/>
      <c r="Y47" s="1060"/>
      <c r="Z47" s="1060"/>
      <c r="AA47" s="1060"/>
      <c r="AB47" s="1060"/>
      <c r="AC47" s="1060"/>
      <c r="AD47" s="1060"/>
      <c r="AE47" s="1061"/>
      <c r="AF47" s="1045" t="s">
        <v>45</v>
      </c>
      <c r="AG47" s="1046"/>
      <c r="AH47" s="1047"/>
      <c r="AI47" s="1039" t="s">
        <v>824</v>
      </c>
      <c r="AJ47" s="1040"/>
      <c r="AK47" s="1041"/>
      <c r="AL47" s="1045" t="s">
        <v>1103</v>
      </c>
      <c r="AM47" s="1046"/>
      <c r="AN47" s="1046"/>
      <c r="AO47" s="1046"/>
      <c r="AP47" s="1047"/>
      <c r="AQ47" s="1033" t="s">
        <v>1101</v>
      </c>
      <c r="AR47" s="1028"/>
      <c r="AS47" s="1028"/>
      <c r="AT47" s="1028"/>
      <c r="AU47" s="1028"/>
      <c r="AV47" s="1028"/>
      <c r="AW47" s="1028"/>
      <c r="AX47" s="1028"/>
      <c r="AY47" s="1028"/>
      <c r="AZ47" s="1028"/>
      <c r="BA47" s="1028"/>
      <c r="BB47" s="1028"/>
      <c r="BC47" s="1028"/>
      <c r="BD47" s="1028"/>
      <c r="BE47" s="1028"/>
      <c r="BF47" s="1029"/>
      <c r="BG47" s="1174">
        <v>8.14</v>
      </c>
      <c r="BH47" s="1175"/>
    </row>
    <row r="48" spans="1:60" ht="11.65" customHeight="1">
      <c r="A48" s="1024"/>
      <c r="B48" s="1025"/>
      <c r="C48" s="1025"/>
      <c r="D48" s="1025"/>
      <c r="E48" s="1025"/>
      <c r="F48" s="1025"/>
      <c r="G48" s="1026"/>
      <c r="H48" s="1052"/>
      <c r="I48" s="1025"/>
      <c r="J48" s="1025"/>
      <c r="K48" s="1025"/>
      <c r="L48" s="1025"/>
      <c r="M48" s="1025"/>
      <c r="N48" s="1026"/>
      <c r="O48" s="1056"/>
      <c r="P48" s="1057"/>
      <c r="Q48" s="1057"/>
      <c r="R48" s="1057"/>
      <c r="S48" s="1057"/>
      <c r="T48" s="1057"/>
      <c r="U48" s="1058"/>
      <c r="V48" s="1062"/>
      <c r="W48" s="1063"/>
      <c r="X48" s="1063"/>
      <c r="Y48" s="1063"/>
      <c r="Z48" s="1063"/>
      <c r="AA48" s="1063"/>
      <c r="AB48" s="1063"/>
      <c r="AC48" s="1063"/>
      <c r="AD48" s="1063"/>
      <c r="AE48" s="1064"/>
      <c r="AF48" s="1048"/>
      <c r="AG48" s="1049"/>
      <c r="AH48" s="1050"/>
      <c r="AI48" s="1042"/>
      <c r="AJ48" s="1043"/>
      <c r="AK48" s="1044"/>
      <c r="AL48" s="1048"/>
      <c r="AM48" s="1049"/>
      <c r="AN48" s="1049"/>
      <c r="AO48" s="1049"/>
      <c r="AP48" s="1050"/>
      <c r="AQ48" s="1030"/>
      <c r="AR48" s="1031"/>
      <c r="AS48" s="1031"/>
      <c r="AT48" s="1031"/>
      <c r="AU48" s="1031"/>
      <c r="AV48" s="1031"/>
      <c r="AW48" s="1031"/>
      <c r="AX48" s="1031"/>
      <c r="AY48" s="1031"/>
      <c r="AZ48" s="1031"/>
      <c r="BA48" s="1031"/>
      <c r="BB48" s="1031"/>
      <c r="BC48" s="1031"/>
      <c r="BD48" s="1031"/>
      <c r="BE48" s="1031"/>
      <c r="BF48" s="1032"/>
      <c r="BG48" s="1176"/>
      <c r="BH48" s="1177"/>
    </row>
    <row r="49" spans="1:60" ht="11.65" customHeight="1">
      <c r="A49" s="1159"/>
      <c r="B49" s="1160"/>
      <c r="C49" s="1160"/>
      <c r="D49" s="1160"/>
      <c r="E49" s="1160"/>
      <c r="F49" s="1160"/>
      <c r="G49" s="1160"/>
      <c r="H49" s="1160"/>
      <c r="I49" s="1160"/>
      <c r="J49" s="1160"/>
      <c r="K49" s="1160"/>
      <c r="L49" s="1160"/>
      <c r="M49" s="1160"/>
      <c r="N49" s="116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179"/>
      <c r="BH49" s="1180"/>
    </row>
    <row r="50" spans="1:60" ht="11.65" customHeight="1">
      <c r="A50" s="1159"/>
      <c r="B50" s="1160"/>
      <c r="C50" s="1160"/>
      <c r="D50" s="1160"/>
      <c r="E50" s="1160"/>
      <c r="F50" s="1160"/>
      <c r="G50" s="1160"/>
      <c r="H50" s="1160"/>
      <c r="I50" s="1160"/>
      <c r="J50" s="1160"/>
      <c r="K50" s="1160"/>
      <c r="L50" s="1160"/>
      <c r="M50" s="1160"/>
      <c r="N50" s="116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179"/>
      <c r="BH50" s="1180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80">
    <mergeCell ref="AQ49:BF50"/>
    <mergeCell ref="BG49:BH50"/>
    <mergeCell ref="AL47:AP48"/>
    <mergeCell ref="AQ47:BF48"/>
    <mergeCell ref="BG47:BH48"/>
    <mergeCell ref="A49:G50"/>
    <mergeCell ref="H49:N50"/>
    <mergeCell ref="O49:U50"/>
    <mergeCell ref="V49:AE50"/>
    <mergeCell ref="AF49:AH50"/>
    <mergeCell ref="AI49:AK50"/>
    <mergeCell ref="AL49:AP50"/>
    <mergeCell ref="A47:G48"/>
    <mergeCell ref="H47:N48"/>
    <mergeCell ref="O47:U48"/>
    <mergeCell ref="V47:AE48"/>
    <mergeCell ref="AF47:AH48"/>
    <mergeCell ref="AI47:AK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43:G44"/>
    <mergeCell ref="H43:N44"/>
    <mergeCell ref="O43:U44"/>
    <mergeCell ref="V43:AE44"/>
    <mergeCell ref="AF43:AH44"/>
    <mergeCell ref="AI43:AK44"/>
    <mergeCell ref="AL43:AP44"/>
    <mergeCell ref="AQ43:BF44"/>
    <mergeCell ref="BG43:BH44"/>
    <mergeCell ref="AL39:AP40"/>
    <mergeCell ref="AQ39:BF40"/>
    <mergeCell ref="BG39:BH40"/>
    <mergeCell ref="A41:G42"/>
    <mergeCell ref="H41:N42"/>
    <mergeCell ref="O41:U42"/>
    <mergeCell ref="V41:AE42"/>
    <mergeCell ref="AF41:AH42"/>
    <mergeCell ref="AI41:AK42"/>
    <mergeCell ref="AL41:AP42"/>
    <mergeCell ref="A39:G40"/>
    <mergeCell ref="H39:N40"/>
    <mergeCell ref="O39:U40"/>
    <mergeCell ref="V39:AE40"/>
    <mergeCell ref="AF39:AH40"/>
    <mergeCell ref="AI39:AK40"/>
    <mergeCell ref="AQ41:BF42"/>
    <mergeCell ref="BG41:BH42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35:G36"/>
    <mergeCell ref="H35:N36"/>
    <mergeCell ref="O35:U36"/>
    <mergeCell ref="V35:AE36"/>
    <mergeCell ref="AF35:AH36"/>
    <mergeCell ref="AI35:AK36"/>
    <mergeCell ref="AL35:AP36"/>
    <mergeCell ref="AQ35:BF36"/>
    <mergeCell ref="BG35:BH36"/>
    <mergeCell ref="AL31:AP32"/>
    <mergeCell ref="AQ31:BF32"/>
    <mergeCell ref="BG31:BH32"/>
    <mergeCell ref="A33:G34"/>
    <mergeCell ref="H33:N34"/>
    <mergeCell ref="O33:U34"/>
    <mergeCell ref="V33:AE34"/>
    <mergeCell ref="AF33:AH34"/>
    <mergeCell ref="AI33:AK34"/>
    <mergeCell ref="AL33:AP34"/>
    <mergeCell ref="A31:G32"/>
    <mergeCell ref="H31:N32"/>
    <mergeCell ref="O31:U32"/>
    <mergeCell ref="V31:AE32"/>
    <mergeCell ref="AF31:AH32"/>
    <mergeCell ref="AI31:AK32"/>
    <mergeCell ref="AQ33:BF34"/>
    <mergeCell ref="BG33:BH34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9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3" tint="0.39997558519241921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107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297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SUM(A21:G22)</f>
        <v>799155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1139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9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799155</v>
      </c>
      <c r="B21" s="1022"/>
      <c r="C21" s="1022"/>
      <c r="D21" s="1022"/>
      <c r="E21" s="1022"/>
      <c r="F21" s="1022"/>
      <c r="G21" s="1023"/>
      <c r="H21" s="1051">
        <f>1.806*O21</f>
        <v>5327.7</v>
      </c>
      <c r="I21" s="1022"/>
      <c r="J21" s="1022"/>
      <c r="K21" s="1022"/>
      <c r="L21" s="1022"/>
      <c r="M21" s="1022"/>
      <c r="N21" s="1023"/>
      <c r="O21" s="1053">
        <v>2950</v>
      </c>
      <c r="P21" s="1054"/>
      <c r="Q21" s="1054"/>
      <c r="R21" s="1054"/>
      <c r="S21" s="1054"/>
      <c r="T21" s="1054"/>
      <c r="U21" s="1055"/>
      <c r="V21" s="1059" t="s">
        <v>1136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150</v>
      </c>
      <c r="AG21" s="1084"/>
      <c r="AH21" s="1085"/>
      <c r="AI21" s="1039" t="s">
        <v>822</v>
      </c>
      <c r="AJ21" s="1040"/>
      <c r="AK21" s="1041"/>
      <c r="AL21" s="1045" t="s">
        <v>725</v>
      </c>
      <c r="AM21" s="1046"/>
      <c r="AN21" s="1046"/>
      <c r="AO21" s="1046"/>
      <c r="AP21" s="1047"/>
      <c r="AQ21" s="1027" t="s">
        <v>726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9.1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89"/>
      <c r="B23" s="1090"/>
      <c r="C23" s="1090"/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1"/>
      <c r="P23" s="1091"/>
      <c r="Q23" s="1091"/>
      <c r="R23" s="1091"/>
      <c r="S23" s="1091"/>
      <c r="T23" s="1091"/>
      <c r="U23" s="1091"/>
      <c r="V23" s="1092"/>
      <c r="W23" s="1092"/>
      <c r="X23" s="1092"/>
      <c r="Y23" s="1092"/>
      <c r="Z23" s="1092"/>
      <c r="AA23" s="1092"/>
      <c r="AB23" s="1092"/>
      <c r="AC23" s="1092"/>
      <c r="AD23" s="1092"/>
      <c r="AE23" s="1092"/>
      <c r="AF23" s="1093"/>
      <c r="AG23" s="1093"/>
      <c r="AH23" s="1093"/>
      <c r="AI23" s="1094"/>
      <c r="AJ23" s="1094"/>
      <c r="AK23" s="1094"/>
      <c r="AL23" s="1093"/>
      <c r="AM23" s="1093"/>
      <c r="AN23" s="1093"/>
      <c r="AO23" s="1093"/>
      <c r="AP23" s="1093"/>
      <c r="AQ23" s="1095"/>
      <c r="AR23" s="1095"/>
      <c r="AS23" s="1095"/>
      <c r="AT23" s="1095"/>
      <c r="AU23" s="1095"/>
      <c r="AV23" s="1095"/>
      <c r="AW23" s="1095"/>
      <c r="AX23" s="1095"/>
      <c r="AY23" s="1095"/>
      <c r="AZ23" s="1095"/>
      <c r="BA23" s="1095"/>
      <c r="BB23" s="1095"/>
      <c r="BC23" s="1095"/>
      <c r="BD23" s="1095"/>
      <c r="BE23" s="1095"/>
      <c r="BF23" s="1095"/>
      <c r="BG23" s="1096"/>
      <c r="BH23" s="1097"/>
    </row>
    <row r="24" spans="1:60" ht="11.65" customHeight="1">
      <c r="A24" s="1089"/>
      <c r="B24" s="1090"/>
      <c r="C24" s="1090"/>
      <c r="D24" s="1090"/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1"/>
      <c r="P24" s="1091"/>
      <c r="Q24" s="1091"/>
      <c r="R24" s="1091"/>
      <c r="S24" s="1091"/>
      <c r="T24" s="1091"/>
      <c r="U24" s="1091"/>
      <c r="V24" s="1092"/>
      <c r="W24" s="1092"/>
      <c r="X24" s="1092"/>
      <c r="Y24" s="1092"/>
      <c r="Z24" s="1092"/>
      <c r="AA24" s="1092"/>
      <c r="AB24" s="1092"/>
      <c r="AC24" s="1092"/>
      <c r="AD24" s="1092"/>
      <c r="AE24" s="1092"/>
      <c r="AF24" s="1093"/>
      <c r="AG24" s="1093"/>
      <c r="AH24" s="1093"/>
      <c r="AI24" s="1094"/>
      <c r="AJ24" s="1094"/>
      <c r="AK24" s="1094"/>
      <c r="AL24" s="1093"/>
      <c r="AM24" s="1093"/>
      <c r="AN24" s="1093"/>
      <c r="AO24" s="1093"/>
      <c r="AP24" s="1093"/>
      <c r="AQ24" s="1095"/>
      <c r="AR24" s="1095"/>
      <c r="AS24" s="1095"/>
      <c r="AT24" s="1095"/>
      <c r="AU24" s="1095"/>
      <c r="AV24" s="1095"/>
      <c r="AW24" s="1095"/>
      <c r="AX24" s="1095"/>
      <c r="AY24" s="1095"/>
      <c r="AZ24" s="1095"/>
      <c r="BA24" s="1095"/>
      <c r="BB24" s="1095"/>
      <c r="BC24" s="1095"/>
      <c r="BD24" s="1095"/>
      <c r="BE24" s="1095"/>
      <c r="BF24" s="1095"/>
      <c r="BG24" s="1096"/>
      <c r="BH24" s="1097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408"/>
      <c r="B33" s="406"/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4"/>
      <c r="P33" s="404"/>
      <c r="Q33" s="404"/>
      <c r="R33" s="404"/>
      <c r="S33" s="404"/>
      <c r="T33" s="404"/>
      <c r="U33" s="404"/>
      <c r="V33" s="405"/>
      <c r="W33" s="405"/>
      <c r="X33" s="405"/>
      <c r="Y33" s="405"/>
      <c r="Z33" s="405"/>
      <c r="AA33" s="405"/>
      <c r="AB33" s="405"/>
      <c r="AC33" s="405"/>
      <c r="AD33" s="405"/>
      <c r="AE33" s="405"/>
      <c r="AF33" s="397"/>
      <c r="AG33" s="397"/>
      <c r="AH33" s="397"/>
      <c r="AI33" s="398"/>
      <c r="AJ33" s="398"/>
      <c r="AK33" s="398"/>
      <c r="AL33" s="397"/>
      <c r="AM33" s="397"/>
      <c r="AN33" s="397"/>
      <c r="AO33" s="397"/>
      <c r="AP33" s="397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407"/>
      <c r="BH33" s="409"/>
    </row>
    <row r="34" spans="1:60" ht="11.65" customHeight="1">
      <c r="A34" s="408"/>
      <c r="B34" s="406"/>
      <c r="C34" s="406"/>
      <c r="D34" s="406"/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4"/>
      <c r="P34" s="404"/>
      <c r="Q34" s="404"/>
      <c r="R34" s="404"/>
      <c r="S34" s="404"/>
      <c r="T34" s="404"/>
      <c r="U34" s="404"/>
      <c r="V34" s="405"/>
      <c r="W34" s="405"/>
      <c r="X34" s="405"/>
      <c r="Y34" s="405"/>
      <c r="Z34" s="405"/>
      <c r="AA34" s="405"/>
      <c r="AB34" s="405"/>
      <c r="AC34" s="405"/>
      <c r="AD34" s="405"/>
      <c r="AE34" s="405"/>
      <c r="AF34" s="397"/>
      <c r="AG34" s="397"/>
      <c r="AH34" s="397"/>
      <c r="AI34" s="398"/>
      <c r="AJ34" s="398"/>
      <c r="AK34" s="398"/>
      <c r="AL34" s="397"/>
      <c r="AM34" s="397"/>
      <c r="AN34" s="397"/>
      <c r="AO34" s="397"/>
      <c r="AP34" s="397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407"/>
      <c r="BH34" s="409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L49:AP50"/>
    <mergeCell ref="AQ49:BF50"/>
    <mergeCell ref="BG49:BH50"/>
    <mergeCell ref="A49:G50"/>
    <mergeCell ref="H49:N50"/>
    <mergeCell ref="O49:U50"/>
    <mergeCell ref="V49:AE50"/>
    <mergeCell ref="AF49:AH50"/>
    <mergeCell ref="AI49:AK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41:G42"/>
    <mergeCell ref="H41:N42"/>
    <mergeCell ref="O41:U42"/>
    <mergeCell ref="V41:AE42"/>
    <mergeCell ref="AF41:AH42"/>
    <mergeCell ref="AI41:AK42"/>
    <mergeCell ref="AQ43:BF44"/>
    <mergeCell ref="BG43:BH44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1:AP32"/>
    <mergeCell ref="AQ31:BF32"/>
    <mergeCell ref="BG31:BH32"/>
    <mergeCell ref="A35:G36"/>
    <mergeCell ref="H35:N36"/>
    <mergeCell ref="O35:U36"/>
    <mergeCell ref="V35:AE36"/>
    <mergeCell ref="AF35:AH36"/>
    <mergeCell ref="AI35:AK36"/>
    <mergeCell ref="AL35:AP36"/>
    <mergeCell ref="A31:G32"/>
    <mergeCell ref="H31:N32"/>
    <mergeCell ref="O31:U32"/>
    <mergeCell ref="V31:AE32"/>
    <mergeCell ref="AF31:AH32"/>
    <mergeCell ref="AI31:AK32"/>
    <mergeCell ref="AQ35:BF36"/>
    <mergeCell ref="BG35:BH36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A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theme="3" tint="0.39997558519241921"/>
  </sheetPr>
  <dimension ref="A1:BH51"/>
  <sheetViews>
    <sheetView view="pageBreakPreview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108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969" t="s">
        <v>1146</v>
      </c>
      <c r="B13" s="970"/>
      <c r="C13" s="970"/>
      <c r="D13" s="970"/>
      <c r="E13" s="970"/>
      <c r="F13" s="970"/>
      <c r="G13" s="970"/>
      <c r="H13" s="970"/>
      <c r="I13" s="970"/>
      <c r="J13" s="970"/>
      <c r="K13" s="970"/>
      <c r="L13" s="970"/>
      <c r="M13" s="970"/>
      <c r="N13" s="970"/>
      <c r="O13" s="970"/>
      <c r="P13" s="970"/>
      <c r="Q13" s="970"/>
      <c r="R13" s="970"/>
      <c r="S13" s="970"/>
      <c r="T13" s="970"/>
      <c r="U13" s="970"/>
      <c r="V13" s="970"/>
      <c r="W13" s="970"/>
      <c r="X13" s="970"/>
      <c r="Y13" s="970"/>
      <c r="Z13" s="970"/>
      <c r="AA13" s="970"/>
      <c r="AB13" s="970"/>
      <c r="AC13" s="970"/>
      <c r="AD13" s="970"/>
      <c r="AE13" s="970"/>
      <c r="AF13" s="970"/>
      <c r="AG13" s="970"/>
      <c r="AH13" s="970"/>
      <c r="AI13" s="970"/>
      <c r="AJ13" s="970"/>
      <c r="AK13" s="970"/>
      <c r="AL13" s="970"/>
      <c r="AM13" s="970"/>
      <c r="AN13" s="970"/>
      <c r="AO13" s="970"/>
      <c r="AP13" s="970"/>
      <c r="AQ13" s="970"/>
      <c r="AR13" s="970"/>
      <c r="AS13" s="970"/>
      <c r="AT13" s="970"/>
      <c r="AU13" s="970"/>
      <c r="AV13" s="970"/>
      <c r="AW13" s="970"/>
      <c r="AX13" s="970"/>
      <c r="AY13" s="970"/>
      <c r="AZ13" s="970"/>
      <c r="BA13" s="970"/>
      <c r="BB13" s="970"/>
      <c r="BC13" s="970"/>
      <c r="BD13" s="970"/>
      <c r="BE13" s="970"/>
      <c r="BF13" s="970"/>
      <c r="BG13" s="970"/>
      <c r="BH13" s="971"/>
    </row>
    <row r="14" spans="1:60" ht="11.65" customHeight="1" thickBot="1">
      <c r="A14" s="650" t="s">
        <v>332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651"/>
      <c r="O14" s="651"/>
      <c r="P14" s="651"/>
      <c r="Q14" s="651"/>
      <c r="R14" s="651"/>
      <c r="S14" s="651"/>
      <c r="T14" s="651"/>
      <c r="U14" s="651"/>
      <c r="V14" s="651"/>
      <c r="W14" s="651"/>
      <c r="X14" s="651"/>
      <c r="Y14" s="651"/>
      <c r="Z14" s="651"/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1"/>
      <c r="AL14" s="651"/>
      <c r="AM14" s="651"/>
      <c r="AN14" s="651"/>
      <c r="AO14" s="651"/>
      <c r="AP14" s="651"/>
      <c r="AQ14" s="651"/>
      <c r="AR14" s="651"/>
      <c r="AS14" s="651"/>
      <c r="AT14" s="651"/>
      <c r="AU14" s="651"/>
      <c r="AV14" s="651"/>
      <c r="AW14" s="651"/>
      <c r="AX14" s="651"/>
      <c r="AY14" s="651"/>
      <c r="AZ14" s="651"/>
      <c r="BA14" s="651"/>
      <c r="BB14" s="651"/>
      <c r="BC14" s="651"/>
      <c r="BD14" s="651"/>
      <c r="BE14" s="651"/>
      <c r="BF14" s="651"/>
      <c r="BG14" s="651"/>
      <c r="BH14" s="652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957" t="s">
        <v>838</v>
      </c>
      <c r="B16" s="958"/>
      <c r="C16" s="958"/>
      <c r="D16" s="958"/>
      <c r="E16" s="958"/>
      <c r="F16" s="958"/>
      <c r="G16" s="959"/>
      <c r="H16" s="966" t="s">
        <v>916</v>
      </c>
      <c r="I16" s="958"/>
      <c r="J16" s="958"/>
      <c r="K16" s="958"/>
      <c r="L16" s="958"/>
      <c r="M16" s="958"/>
      <c r="N16" s="959"/>
      <c r="O16" s="966" t="s">
        <v>837</v>
      </c>
      <c r="P16" s="958"/>
      <c r="Q16" s="958"/>
      <c r="R16" s="958"/>
      <c r="S16" s="958"/>
      <c r="T16" s="958"/>
      <c r="U16" s="959"/>
      <c r="V16" s="976" t="s">
        <v>1166</v>
      </c>
      <c r="W16" s="976"/>
      <c r="X16" s="976"/>
      <c r="Y16" s="976"/>
      <c r="Z16" s="976"/>
      <c r="AA16" s="976"/>
      <c r="AB16" s="976"/>
      <c r="AC16" s="976"/>
      <c r="AD16" s="976"/>
      <c r="AE16" s="976"/>
      <c r="AF16" s="978" t="s">
        <v>818</v>
      </c>
      <c r="AG16" s="978"/>
      <c r="AH16" s="978"/>
      <c r="AI16" s="978" t="s">
        <v>817</v>
      </c>
      <c r="AJ16" s="978"/>
      <c r="AK16" s="978"/>
      <c r="AL16" s="972" t="s">
        <v>816</v>
      </c>
      <c r="AM16" s="972"/>
      <c r="AN16" s="972"/>
      <c r="AO16" s="972"/>
      <c r="AP16" s="972"/>
      <c r="AQ16" s="980" t="s">
        <v>815</v>
      </c>
      <c r="AR16" s="981"/>
      <c r="AS16" s="981"/>
      <c r="AT16" s="981"/>
      <c r="AU16" s="981"/>
      <c r="AV16" s="981"/>
      <c r="AW16" s="981"/>
      <c r="AX16" s="981"/>
      <c r="AY16" s="981"/>
      <c r="AZ16" s="981"/>
      <c r="BA16" s="981"/>
      <c r="BB16" s="981"/>
      <c r="BC16" s="981"/>
      <c r="BD16" s="981"/>
      <c r="BE16" s="981"/>
      <c r="BF16" s="982"/>
      <c r="BG16" s="972" t="s">
        <v>814</v>
      </c>
      <c r="BH16" s="973"/>
    </row>
    <row r="17" spans="1:60" s="378" customFormat="1" ht="11.65" customHeight="1">
      <c r="A17" s="960"/>
      <c r="B17" s="961"/>
      <c r="C17" s="961"/>
      <c r="D17" s="961"/>
      <c r="E17" s="961"/>
      <c r="F17" s="961"/>
      <c r="G17" s="962"/>
      <c r="H17" s="967"/>
      <c r="I17" s="961"/>
      <c r="J17" s="961"/>
      <c r="K17" s="961"/>
      <c r="L17" s="961"/>
      <c r="M17" s="961"/>
      <c r="N17" s="962"/>
      <c r="O17" s="967"/>
      <c r="P17" s="961"/>
      <c r="Q17" s="961"/>
      <c r="R17" s="961"/>
      <c r="S17" s="961"/>
      <c r="T17" s="961"/>
      <c r="U17" s="962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9"/>
      <c r="AG17" s="979"/>
      <c r="AH17" s="979"/>
      <c r="AI17" s="979"/>
      <c r="AJ17" s="979"/>
      <c r="AK17" s="979"/>
      <c r="AL17" s="974"/>
      <c r="AM17" s="974"/>
      <c r="AN17" s="974"/>
      <c r="AO17" s="974"/>
      <c r="AP17" s="974"/>
      <c r="AQ17" s="983"/>
      <c r="AR17" s="984"/>
      <c r="AS17" s="984"/>
      <c r="AT17" s="984"/>
      <c r="AU17" s="984"/>
      <c r="AV17" s="984"/>
      <c r="AW17" s="984"/>
      <c r="AX17" s="984"/>
      <c r="AY17" s="984"/>
      <c r="AZ17" s="984"/>
      <c r="BA17" s="984"/>
      <c r="BB17" s="984"/>
      <c r="BC17" s="984"/>
      <c r="BD17" s="984"/>
      <c r="BE17" s="984"/>
      <c r="BF17" s="985"/>
      <c r="BG17" s="974"/>
      <c r="BH17" s="975"/>
    </row>
    <row r="18" spans="1:60" s="378" customFormat="1" ht="11.65" customHeight="1">
      <c r="A18" s="963"/>
      <c r="B18" s="964"/>
      <c r="C18" s="964"/>
      <c r="D18" s="964"/>
      <c r="E18" s="964"/>
      <c r="F18" s="964"/>
      <c r="G18" s="965"/>
      <c r="H18" s="968"/>
      <c r="I18" s="964"/>
      <c r="J18" s="964"/>
      <c r="K18" s="964"/>
      <c r="L18" s="964"/>
      <c r="M18" s="964"/>
      <c r="N18" s="965"/>
      <c r="O18" s="968"/>
      <c r="P18" s="964"/>
      <c r="Q18" s="964"/>
      <c r="R18" s="964"/>
      <c r="S18" s="964"/>
      <c r="T18" s="964"/>
      <c r="U18" s="965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9"/>
      <c r="AG18" s="979"/>
      <c r="AH18" s="979"/>
      <c r="AI18" s="979"/>
      <c r="AJ18" s="979"/>
      <c r="AK18" s="979"/>
      <c r="AL18" s="974"/>
      <c r="AM18" s="974"/>
      <c r="AN18" s="974"/>
      <c r="AO18" s="974"/>
      <c r="AP18" s="974"/>
      <c r="AQ18" s="986"/>
      <c r="AR18" s="987"/>
      <c r="AS18" s="987"/>
      <c r="AT18" s="987"/>
      <c r="AU18" s="987"/>
      <c r="AV18" s="987"/>
      <c r="AW18" s="987"/>
      <c r="AX18" s="987"/>
      <c r="AY18" s="987"/>
      <c r="AZ18" s="987"/>
      <c r="BA18" s="987"/>
      <c r="BB18" s="987"/>
      <c r="BC18" s="987"/>
      <c r="BD18" s="987"/>
      <c r="BE18" s="987"/>
      <c r="BF18" s="988"/>
      <c r="BG18" s="974"/>
      <c r="BH18" s="975"/>
    </row>
    <row r="19" spans="1:60" s="379" customFormat="1" ht="11.25" customHeight="1">
      <c r="A19" s="989">
        <f>SUM(A21:G22)</f>
        <v>799155</v>
      </c>
      <c r="B19" s="990"/>
      <c r="C19" s="990"/>
      <c r="D19" s="990"/>
      <c r="E19" s="990"/>
      <c r="F19" s="990"/>
      <c r="G19" s="991"/>
      <c r="H19" s="1071"/>
      <c r="I19" s="1072"/>
      <c r="J19" s="1072"/>
      <c r="K19" s="1072"/>
      <c r="L19" s="1072"/>
      <c r="M19" s="1072"/>
      <c r="N19" s="1073"/>
      <c r="O19" s="1077"/>
      <c r="P19" s="1078"/>
      <c r="Q19" s="1078"/>
      <c r="R19" s="1078"/>
      <c r="S19" s="1078"/>
      <c r="T19" s="1078"/>
      <c r="U19" s="1079"/>
      <c r="V19" s="1005"/>
      <c r="W19" s="1006"/>
      <c r="X19" s="1006"/>
      <c r="Y19" s="1006"/>
      <c r="Z19" s="1006"/>
      <c r="AA19" s="1006"/>
      <c r="AB19" s="1006"/>
      <c r="AC19" s="1006"/>
      <c r="AD19" s="1006"/>
      <c r="AE19" s="1007"/>
      <c r="AF19" s="1005"/>
      <c r="AG19" s="1006"/>
      <c r="AH19" s="1007"/>
      <c r="AI19" s="1005"/>
      <c r="AJ19" s="1006"/>
      <c r="AK19" s="1007"/>
      <c r="AL19" s="1005"/>
      <c r="AM19" s="1006"/>
      <c r="AN19" s="1006"/>
      <c r="AO19" s="1006"/>
      <c r="AP19" s="1007"/>
      <c r="AQ19" s="999" t="s">
        <v>1138</v>
      </c>
      <c r="AR19" s="1000"/>
      <c r="AS19" s="1000"/>
      <c r="AT19" s="1000"/>
      <c r="AU19" s="1000"/>
      <c r="AV19" s="1000"/>
      <c r="AW19" s="1000"/>
      <c r="AX19" s="1000"/>
      <c r="AY19" s="1000"/>
      <c r="AZ19" s="1000"/>
      <c r="BA19" s="1000"/>
      <c r="BB19" s="1000"/>
      <c r="BC19" s="1000"/>
      <c r="BD19" s="1000"/>
      <c r="BE19" s="1000"/>
      <c r="BF19" s="1001"/>
      <c r="BG19" s="995">
        <v>9</v>
      </c>
      <c r="BH19" s="996"/>
    </row>
    <row r="20" spans="1:60" s="379" customFormat="1" ht="11.25" customHeight="1">
      <c r="A20" s="992"/>
      <c r="B20" s="993"/>
      <c r="C20" s="993"/>
      <c r="D20" s="993"/>
      <c r="E20" s="993"/>
      <c r="F20" s="993"/>
      <c r="G20" s="994"/>
      <c r="H20" s="1074"/>
      <c r="I20" s="1075"/>
      <c r="J20" s="1075"/>
      <c r="K20" s="1075"/>
      <c r="L20" s="1075"/>
      <c r="M20" s="1075"/>
      <c r="N20" s="1076"/>
      <c r="O20" s="1080"/>
      <c r="P20" s="1081"/>
      <c r="Q20" s="1081"/>
      <c r="R20" s="1081"/>
      <c r="S20" s="1081"/>
      <c r="T20" s="1081"/>
      <c r="U20" s="1082"/>
      <c r="V20" s="1008"/>
      <c r="W20" s="1009"/>
      <c r="X20" s="1009"/>
      <c r="Y20" s="1009"/>
      <c r="Z20" s="1009"/>
      <c r="AA20" s="1009"/>
      <c r="AB20" s="1009"/>
      <c r="AC20" s="1009"/>
      <c r="AD20" s="1009"/>
      <c r="AE20" s="1010"/>
      <c r="AF20" s="1008"/>
      <c r="AG20" s="1009"/>
      <c r="AH20" s="1010"/>
      <c r="AI20" s="1008"/>
      <c r="AJ20" s="1009"/>
      <c r="AK20" s="1010"/>
      <c r="AL20" s="1008"/>
      <c r="AM20" s="1009"/>
      <c r="AN20" s="1009"/>
      <c r="AO20" s="1009"/>
      <c r="AP20" s="1010"/>
      <c r="AQ20" s="1002"/>
      <c r="AR20" s="1003"/>
      <c r="AS20" s="1003"/>
      <c r="AT20" s="1003"/>
      <c r="AU20" s="1003"/>
      <c r="AV20" s="1003"/>
      <c r="AW20" s="1003"/>
      <c r="AX20" s="1003"/>
      <c r="AY20" s="1003"/>
      <c r="AZ20" s="1003"/>
      <c r="BA20" s="1003"/>
      <c r="BB20" s="1003"/>
      <c r="BC20" s="1003"/>
      <c r="BD20" s="1003"/>
      <c r="BE20" s="1003"/>
      <c r="BF20" s="1004"/>
      <c r="BG20" s="997"/>
      <c r="BH20" s="998"/>
    </row>
    <row r="21" spans="1:60" ht="11.65" customHeight="1">
      <c r="A21" s="1021">
        <f>H21*AF21</f>
        <v>799155</v>
      </c>
      <c r="B21" s="1022"/>
      <c r="C21" s="1022"/>
      <c r="D21" s="1022"/>
      <c r="E21" s="1022"/>
      <c r="F21" s="1022"/>
      <c r="G21" s="1023"/>
      <c r="H21" s="1051">
        <f>1.806*O21</f>
        <v>5327.7</v>
      </c>
      <c r="I21" s="1022"/>
      <c r="J21" s="1022"/>
      <c r="K21" s="1022"/>
      <c r="L21" s="1022"/>
      <c r="M21" s="1022"/>
      <c r="N21" s="1023"/>
      <c r="O21" s="1053">
        <v>2950</v>
      </c>
      <c r="P21" s="1054"/>
      <c r="Q21" s="1054"/>
      <c r="R21" s="1054"/>
      <c r="S21" s="1054"/>
      <c r="T21" s="1054"/>
      <c r="U21" s="1055"/>
      <c r="V21" s="1059" t="s">
        <v>1136</v>
      </c>
      <c r="W21" s="1060"/>
      <c r="X21" s="1060"/>
      <c r="Y21" s="1060"/>
      <c r="Z21" s="1060"/>
      <c r="AA21" s="1060"/>
      <c r="AB21" s="1060"/>
      <c r="AC21" s="1060"/>
      <c r="AD21" s="1060"/>
      <c r="AE21" s="1061"/>
      <c r="AF21" s="1083">
        <v>150</v>
      </c>
      <c r="AG21" s="1084"/>
      <c r="AH21" s="1085"/>
      <c r="AI21" s="1039" t="s">
        <v>822</v>
      </c>
      <c r="AJ21" s="1040"/>
      <c r="AK21" s="1041"/>
      <c r="AL21" s="1045" t="s">
        <v>730</v>
      </c>
      <c r="AM21" s="1046"/>
      <c r="AN21" s="1046"/>
      <c r="AO21" s="1046"/>
      <c r="AP21" s="1047"/>
      <c r="AQ21" s="1027" t="s">
        <v>726</v>
      </c>
      <c r="AR21" s="1028"/>
      <c r="AS21" s="1028"/>
      <c r="AT21" s="1028"/>
      <c r="AU21" s="1028"/>
      <c r="AV21" s="1028"/>
      <c r="AW21" s="1028"/>
      <c r="AX21" s="1028"/>
      <c r="AY21" s="1028"/>
      <c r="AZ21" s="1028"/>
      <c r="BA21" s="1028"/>
      <c r="BB21" s="1028"/>
      <c r="BC21" s="1028"/>
      <c r="BD21" s="1028"/>
      <c r="BE21" s="1028"/>
      <c r="BF21" s="1029"/>
      <c r="BG21" s="1011">
        <v>9.1</v>
      </c>
      <c r="BH21" s="1012"/>
    </row>
    <row r="22" spans="1:60" ht="11.65" customHeight="1">
      <c r="A22" s="1024"/>
      <c r="B22" s="1025"/>
      <c r="C22" s="1025"/>
      <c r="D22" s="1025"/>
      <c r="E22" s="1025"/>
      <c r="F22" s="1025"/>
      <c r="G22" s="1026"/>
      <c r="H22" s="1052"/>
      <c r="I22" s="1025"/>
      <c r="J22" s="1025"/>
      <c r="K22" s="1025"/>
      <c r="L22" s="1025"/>
      <c r="M22" s="1025"/>
      <c r="N22" s="1026"/>
      <c r="O22" s="1056"/>
      <c r="P22" s="1057"/>
      <c r="Q22" s="1057"/>
      <c r="R22" s="1057"/>
      <c r="S22" s="1057"/>
      <c r="T22" s="1057"/>
      <c r="U22" s="1058"/>
      <c r="V22" s="1062"/>
      <c r="W22" s="1063"/>
      <c r="X22" s="1063"/>
      <c r="Y22" s="1063"/>
      <c r="Z22" s="1063"/>
      <c r="AA22" s="1063"/>
      <c r="AB22" s="1063"/>
      <c r="AC22" s="1063"/>
      <c r="AD22" s="1063"/>
      <c r="AE22" s="1064"/>
      <c r="AF22" s="1086"/>
      <c r="AG22" s="1087"/>
      <c r="AH22" s="1088"/>
      <c r="AI22" s="1042"/>
      <c r="AJ22" s="1043"/>
      <c r="AK22" s="1044"/>
      <c r="AL22" s="1048"/>
      <c r="AM22" s="1049"/>
      <c r="AN22" s="1049"/>
      <c r="AO22" s="1049"/>
      <c r="AP22" s="1050"/>
      <c r="AQ22" s="1030"/>
      <c r="AR22" s="1031"/>
      <c r="AS22" s="1031"/>
      <c r="AT22" s="1031"/>
      <c r="AU22" s="1031"/>
      <c r="AV22" s="1031"/>
      <c r="AW22" s="1031"/>
      <c r="AX22" s="1031"/>
      <c r="AY22" s="1031"/>
      <c r="AZ22" s="1031"/>
      <c r="BA22" s="1031"/>
      <c r="BB22" s="1031"/>
      <c r="BC22" s="1031"/>
      <c r="BD22" s="1031"/>
      <c r="BE22" s="1031"/>
      <c r="BF22" s="1032"/>
      <c r="BG22" s="1013"/>
      <c r="BH22" s="1014"/>
    </row>
    <row r="23" spans="1:60" ht="11.65" customHeight="1">
      <c r="A23" s="1089"/>
      <c r="B23" s="1090"/>
      <c r="C23" s="1090"/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1"/>
      <c r="P23" s="1091"/>
      <c r="Q23" s="1091"/>
      <c r="R23" s="1091"/>
      <c r="S23" s="1091"/>
      <c r="T23" s="1091"/>
      <c r="U23" s="1091"/>
      <c r="V23" s="1092"/>
      <c r="W23" s="1092"/>
      <c r="X23" s="1092"/>
      <c r="Y23" s="1092"/>
      <c r="Z23" s="1092"/>
      <c r="AA23" s="1092"/>
      <c r="AB23" s="1092"/>
      <c r="AC23" s="1092"/>
      <c r="AD23" s="1092"/>
      <c r="AE23" s="1092"/>
      <c r="AF23" s="1093"/>
      <c r="AG23" s="1093"/>
      <c r="AH23" s="1093"/>
      <c r="AI23" s="1094"/>
      <c r="AJ23" s="1094"/>
      <c r="AK23" s="1094"/>
      <c r="AL23" s="1093"/>
      <c r="AM23" s="1093"/>
      <c r="AN23" s="1093"/>
      <c r="AO23" s="1093"/>
      <c r="AP23" s="1093"/>
      <c r="AQ23" s="1095"/>
      <c r="AR23" s="1095"/>
      <c r="AS23" s="1095"/>
      <c r="AT23" s="1095"/>
      <c r="AU23" s="1095"/>
      <c r="AV23" s="1095"/>
      <c r="AW23" s="1095"/>
      <c r="AX23" s="1095"/>
      <c r="AY23" s="1095"/>
      <c r="AZ23" s="1095"/>
      <c r="BA23" s="1095"/>
      <c r="BB23" s="1095"/>
      <c r="BC23" s="1095"/>
      <c r="BD23" s="1095"/>
      <c r="BE23" s="1095"/>
      <c r="BF23" s="1095"/>
      <c r="BG23" s="1096"/>
      <c r="BH23" s="1097"/>
    </row>
    <row r="24" spans="1:60" ht="11.65" customHeight="1">
      <c r="A24" s="1089"/>
      <c r="B24" s="1090"/>
      <c r="C24" s="1090"/>
      <c r="D24" s="1090"/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1"/>
      <c r="P24" s="1091"/>
      <c r="Q24" s="1091"/>
      <c r="R24" s="1091"/>
      <c r="S24" s="1091"/>
      <c r="T24" s="1091"/>
      <c r="U24" s="1091"/>
      <c r="V24" s="1092"/>
      <c r="W24" s="1092"/>
      <c r="X24" s="1092"/>
      <c r="Y24" s="1092"/>
      <c r="Z24" s="1092"/>
      <c r="AA24" s="1092"/>
      <c r="AB24" s="1092"/>
      <c r="AC24" s="1092"/>
      <c r="AD24" s="1092"/>
      <c r="AE24" s="1092"/>
      <c r="AF24" s="1093"/>
      <c r="AG24" s="1093"/>
      <c r="AH24" s="1093"/>
      <c r="AI24" s="1094"/>
      <c r="AJ24" s="1094"/>
      <c r="AK24" s="1094"/>
      <c r="AL24" s="1093"/>
      <c r="AM24" s="1093"/>
      <c r="AN24" s="1093"/>
      <c r="AO24" s="1093"/>
      <c r="AP24" s="1093"/>
      <c r="AQ24" s="1095"/>
      <c r="AR24" s="1095"/>
      <c r="AS24" s="1095"/>
      <c r="AT24" s="1095"/>
      <c r="AU24" s="1095"/>
      <c r="AV24" s="1095"/>
      <c r="AW24" s="1095"/>
      <c r="AX24" s="1095"/>
      <c r="AY24" s="1095"/>
      <c r="AZ24" s="1095"/>
      <c r="BA24" s="1095"/>
      <c r="BB24" s="1095"/>
      <c r="BC24" s="1095"/>
      <c r="BD24" s="1095"/>
      <c r="BE24" s="1095"/>
      <c r="BF24" s="1095"/>
      <c r="BG24" s="1096"/>
      <c r="BH24" s="1097"/>
    </row>
    <row r="25" spans="1:60" ht="11.65" customHeight="1">
      <c r="A25" s="1089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1"/>
      <c r="P25" s="1091"/>
      <c r="Q25" s="1091"/>
      <c r="R25" s="1091"/>
      <c r="S25" s="1091"/>
      <c r="T25" s="1091"/>
      <c r="U25" s="1091"/>
      <c r="V25" s="1092"/>
      <c r="W25" s="1092"/>
      <c r="X25" s="1092"/>
      <c r="Y25" s="1092"/>
      <c r="Z25" s="1092"/>
      <c r="AA25" s="1092"/>
      <c r="AB25" s="1092"/>
      <c r="AC25" s="1092"/>
      <c r="AD25" s="1092"/>
      <c r="AE25" s="1092"/>
      <c r="AF25" s="1093"/>
      <c r="AG25" s="1093"/>
      <c r="AH25" s="1093"/>
      <c r="AI25" s="1094"/>
      <c r="AJ25" s="1094"/>
      <c r="AK25" s="1094"/>
      <c r="AL25" s="1093"/>
      <c r="AM25" s="1093"/>
      <c r="AN25" s="1093"/>
      <c r="AO25" s="1093"/>
      <c r="AP25" s="1093"/>
      <c r="AQ25" s="1095"/>
      <c r="AR25" s="1095"/>
      <c r="AS25" s="1095"/>
      <c r="AT25" s="1095"/>
      <c r="AU25" s="1095"/>
      <c r="AV25" s="1095"/>
      <c r="AW25" s="1095"/>
      <c r="AX25" s="1095"/>
      <c r="AY25" s="1095"/>
      <c r="AZ25" s="1095"/>
      <c r="BA25" s="1095"/>
      <c r="BB25" s="1095"/>
      <c r="BC25" s="1095"/>
      <c r="BD25" s="1095"/>
      <c r="BE25" s="1095"/>
      <c r="BF25" s="1095"/>
      <c r="BG25" s="1096"/>
      <c r="BH25" s="1097"/>
    </row>
    <row r="26" spans="1:60" ht="11.65" customHeight="1">
      <c r="A26" s="1089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1"/>
      <c r="P26" s="1091"/>
      <c r="Q26" s="1091"/>
      <c r="R26" s="1091"/>
      <c r="S26" s="1091"/>
      <c r="T26" s="1091"/>
      <c r="U26" s="1091"/>
      <c r="V26" s="1092"/>
      <c r="W26" s="1092"/>
      <c r="X26" s="1092"/>
      <c r="Y26" s="1092"/>
      <c r="Z26" s="1092"/>
      <c r="AA26" s="1092"/>
      <c r="AB26" s="1092"/>
      <c r="AC26" s="1092"/>
      <c r="AD26" s="1092"/>
      <c r="AE26" s="1092"/>
      <c r="AF26" s="1093"/>
      <c r="AG26" s="1093"/>
      <c r="AH26" s="1093"/>
      <c r="AI26" s="1094"/>
      <c r="AJ26" s="1094"/>
      <c r="AK26" s="1094"/>
      <c r="AL26" s="1093"/>
      <c r="AM26" s="1093"/>
      <c r="AN26" s="1093"/>
      <c r="AO26" s="1093"/>
      <c r="AP26" s="1093"/>
      <c r="AQ26" s="1095"/>
      <c r="AR26" s="1095"/>
      <c r="AS26" s="1095"/>
      <c r="AT26" s="1095"/>
      <c r="AU26" s="1095"/>
      <c r="AV26" s="1095"/>
      <c r="AW26" s="1095"/>
      <c r="AX26" s="1095"/>
      <c r="AY26" s="1095"/>
      <c r="AZ26" s="1095"/>
      <c r="BA26" s="1095"/>
      <c r="BB26" s="1095"/>
      <c r="BC26" s="1095"/>
      <c r="BD26" s="1095"/>
      <c r="BE26" s="1095"/>
      <c r="BF26" s="1095"/>
      <c r="BG26" s="1096"/>
      <c r="BH26" s="1097"/>
    </row>
    <row r="27" spans="1:60" ht="11.65" customHeight="1">
      <c r="A27" s="1089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1"/>
      <c r="P27" s="1091"/>
      <c r="Q27" s="1091"/>
      <c r="R27" s="1091"/>
      <c r="S27" s="1091"/>
      <c r="T27" s="1091"/>
      <c r="U27" s="1091"/>
      <c r="V27" s="1092"/>
      <c r="W27" s="1092"/>
      <c r="X27" s="1092"/>
      <c r="Y27" s="1092"/>
      <c r="Z27" s="1092"/>
      <c r="AA27" s="1092"/>
      <c r="AB27" s="1092"/>
      <c r="AC27" s="1092"/>
      <c r="AD27" s="1092"/>
      <c r="AE27" s="1092"/>
      <c r="AF27" s="1093"/>
      <c r="AG27" s="1093"/>
      <c r="AH27" s="1093"/>
      <c r="AI27" s="1094"/>
      <c r="AJ27" s="1094"/>
      <c r="AK27" s="1094"/>
      <c r="AL27" s="1093"/>
      <c r="AM27" s="1093"/>
      <c r="AN27" s="1093"/>
      <c r="AO27" s="1093"/>
      <c r="AP27" s="1093"/>
      <c r="AQ27" s="1095"/>
      <c r="AR27" s="1095"/>
      <c r="AS27" s="1095"/>
      <c r="AT27" s="1095"/>
      <c r="AU27" s="1095"/>
      <c r="AV27" s="1095"/>
      <c r="AW27" s="1095"/>
      <c r="AX27" s="1095"/>
      <c r="AY27" s="1095"/>
      <c r="AZ27" s="1095"/>
      <c r="BA27" s="1095"/>
      <c r="BB27" s="1095"/>
      <c r="BC27" s="1095"/>
      <c r="BD27" s="1095"/>
      <c r="BE27" s="1095"/>
      <c r="BF27" s="1095"/>
      <c r="BG27" s="1096"/>
      <c r="BH27" s="1097"/>
    </row>
    <row r="28" spans="1:60" ht="11.65" customHeight="1">
      <c r="A28" s="1089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1"/>
      <c r="P28" s="1091"/>
      <c r="Q28" s="1091"/>
      <c r="R28" s="1091"/>
      <c r="S28" s="1091"/>
      <c r="T28" s="1091"/>
      <c r="U28" s="1091"/>
      <c r="V28" s="1092"/>
      <c r="W28" s="1092"/>
      <c r="X28" s="1092"/>
      <c r="Y28" s="1092"/>
      <c r="Z28" s="1092"/>
      <c r="AA28" s="1092"/>
      <c r="AB28" s="1092"/>
      <c r="AC28" s="1092"/>
      <c r="AD28" s="1092"/>
      <c r="AE28" s="1092"/>
      <c r="AF28" s="1093"/>
      <c r="AG28" s="1093"/>
      <c r="AH28" s="1093"/>
      <c r="AI28" s="1094"/>
      <c r="AJ28" s="1094"/>
      <c r="AK28" s="1094"/>
      <c r="AL28" s="1093"/>
      <c r="AM28" s="1093"/>
      <c r="AN28" s="1093"/>
      <c r="AO28" s="1093"/>
      <c r="AP28" s="1093"/>
      <c r="AQ28" s="1095"/>
      <c r="AR28" s="1095"/>
      <c r="AS28" s="1095"/>
      <c r="AT28" s="1095"/>
      <c r="AU28" s="1095"/>
      <c r="AV28" s="1095"/>
      <c r="AW28" s="1095"/>
      <c r="AX28" s="1095"/>
      <c r="AY28" s="1095"/>
      <c r="AZ28" s="1095"/>
      <c r="BA28" s="1095"/>
      <c r="BB28" s="1095"/>
      <c r="BC28" s="1095"/>
      <c r="BD28" s="1095"/>
      <c r="BE28" s="1095"/>
      <c r="BF28" s="1095"/>
      <c r="BG28" s="1096"/>
      <c r="BH28" s="1097"/>
    </row>
    <row r="29" spans="1:60" ht="11.65" customHeight="1">
      <c r="A29" s="1089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1"/>
      <c r="P29" s="1091"/>
      <c r="Q29" s="1091"/>
      <c r="R29" s="1091"/>
      <c r="S29" s="1091"/>
      <c r="T29" s="1091"/>
      <c r="U29" s="1091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3"/>
      <c r="AG29" s="1093"/>
      <c r="AH29" s="1093"/>
      <c r="AI29" s="1094"/>
      <c r="AJ29" s="1094"/>
      <c r="AK29" s="1094"/>
      <c r="AL29" s="1093"/>
      <c r="AM29" s="1093"/>
      <c r="AN29" s="1093"/>
      <c r="AO29" s="1093"/>
      <c r="AP29" s="1093"/>
      <c r="AQ29" s="1095"/>
      <c r="AR29" s="1095"/>
      <c r="AS29" s="1095"/>
      <c r="AT29" s="1095"/>
      <c r="AU29" s="1095"/>
      <c r="AV29" s="1095"/>
      <c r="AW29" s="1095"/>
      <c r="AX29" s="1095"/>
      <c r="AY29" s="1095"/>
      <c r="AZ29" s="1095"/>
      <c r="BA29" s="1095"/>
      <c r="BB29" s="1095"/>
      <c r="BC29" s="1095"/>
      <c r="BD29" s="1095"/>
      <c r="BE29" s="1095"/>
      <c r="BF29" s="1095"/>
      <c r="BG29" s="1096"/>
      <c r="BH29" s="1097"/>
    </row>
    <row r="30" spans="1:60" ht="11.65" customHeight="1">
      <c r="A30" s="1089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1"/>
      <c r="P30" s="1091"/>
      <c r="Q30" s="1091"/>
      <c r="R30" s="1091"/>
      <c r="S30" s="1091"/>
      <c r="T30" s="1091"/>
      <c r="U30" s="1091"/>
      <c r="V30" s="1092"/>
      <c r="W30" s="1092"/>
      <c r="X30" s="1092"/>
      <c r="Y30" s="1092"/>
      <c r="Z30" s="1092"/>
      <c r="AA30" s="1092"/>
      <c r="AB30" s="1092"/>
      <c r="AC30" s="1092"/>
      <c r="AD30" s="1092"/>
      <c r="AE30" s="1092"/>
      <c r="AF30" s="1093"/>
      <c r="AG30" s="1093"/>
      <c r="AH30" s="1093"/>
      <c r="AI30" s="1094"/>
      <c r="AJ30" s="1094"/>
      <c r="AK30" s="1094"/>
      <c r="AL30" s="1093"/>
      <c r="AM30" s="1093"/>
      <c r="AN30" s="1093"/>
      <c r="AO30" s="1093"/>
      <c r="AP30" s="1093"/>
      <c r="AQ30" s="1095"/>
      <c r="AR30" s="1095"/>
      <c r="AS30" s="1095"/>
      <c r="AT30" s="1095"/>
      <c r="AU30" s="1095"/>
      <c r="AV30" s="1095"/>
      <c r="AW30" s="1095"/>
      <c r="AX30" s="1095"/>
      <c r="AY30" s="1095"/>
      <c r="AZ30" s="1095"/>
      <c r="BA30" s="1095"/>
      <c r="BB30" s="1095"/>
      <c r="BC30" s="1095"/>
      <c r="BD30" s="1095"/>
      <c r="BE30" s="1095"/>
      <c r="BF30" s="1095"/>
      <c r="BG30" s="1096"/>
      <c r="BH30" s="1097"/>
    </row>
    <row r="31" spans="1:60" ht="11.65" customHeight="1">
      <c r="A31" s="1089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1"/>
      <c r="P31" s="1091"/>
      <c r="Q31" s="1091"/>
      <c r="R31" s="1091"/>
      <c r="S31" s="1091"/>
      <c r="T31" s="1091"/>
      <c r="U31" s="1091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3"/>
      <c r="AG31" s="1093"/>
      <c r="AH31" s="1093"/>
      <c r="AI31" s="1094"/>
      <c r="AJ31" s="1094"/>
      <c r="AK31" s="1094"/>
      <c r="AL31" s="1093"/>
      <c r="AM31" s="1093"/>
      <c r="AN31" s="1093"/>
      <c r="AO31" s="1093"/>
      <c r="AP31" s="1093"/>
      <c r="AQ31" s="1095"/>
      <c r="AR31" s="1095"/>
      <c r="AS31" s="1095"/>
      <c r="AT31" s="1095"/>
      <c r="AU31" s="1095"/>
      <c r="AV31" s="1095"/>
      <c r="AW31" s="1095"/>
      <c r="AX31" s="1095"/>
      <c r="AY31" s="1095"/>
      <c r="AZ31" s="1095"/>
      <c r="BA31" s="1095"/>
      <c r="BB31" s="1095"/>
      <c r="BC31" s="1095"/>
      <c r="BD31" s="1095"/>
      <c r="BE31" s="1095"/>
      <c r="BF31" s="1095"/>
      <c r="BG31" s="1096"/>
      <c r="BH31" s="1097"/>
    </row>
    <row r="32" spans="1:60" ht="11.65" customHeight="1">
      <c r="A32" s="1089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1"/>
      <c r="P32" s="1091"/>
      <c r="Q32" s="1091"/>
      <c r="R32" s="1091"/>
      <c r="S32" s="1091"/>
      <c r="T32" s="1091"/>
      <c r="U32" s="1091"/>
      <c r="V32" s="1092"/>
      <c r="W32" s="1092"/>
      <c r="X32" s="1092"/>
      <c r="Y32" s="1092"/>
      <c r="Z32" s="1092"/>
      <c r="AA32" s="1092"/>
      <c r="AB32" s="1092"/>
      <c r="AC32" s="1092"/>
      <c r="AD32" s="1092"/>
      <c r="AE32" s="1092"/>
      <c r="AF32" s="1093"/>
      <c r="AG32" s="1093"/>
      <c r="AH32" s="1093"/>
      <c r="AI32" s="1094"/>
      <c r="AJ32" s="1094"/>
      <c r="AK32" s="1094"/>
      <c r="AL32" s="1093"/>
      <c r="AM32" s="1093"/>
      <c r="AN32" s="1093"/>
      <c r="AO32" s="1093"/>
      <c r="AP32" s="1093"/>
      <c r="AQ32" s="1095"/>
      <c r="AR32" s="1095"/>
      <c r="AS32" s="1095"/>
      <c r="AT32" s="1095"/>
      <c r="AU32" s="1095"/>
      <c r="AV32" s="1095"/>
      <c r="AW32" s="1095"/>
      <c r="AX32" s="1095"/>
      <c r="AY32" s="1095"/>
      <c r="AZ32" s="1095"/>
      <c r="BA32" s="1095"/>
      <c r="BB32" s="1095"/>
      <c r="BC32" s="1095"/>
      <c r="BD32" s="1095"/>
      <c r="BE32" s="1095"/>
      <c r="BF32" s="1095"/>
      <c r="BG32" s="1096"/>
      <c r="BH32" s="1097"/>
    </row>
    <row r="33" spans="1:60" ht="11.65" customHeight="1">
      <c r="A33" s="408"/>
      <c r="B33" s="406"/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4"/>
      <c r="P33" s="404"/>
      <c r="Q33" s="404"/>
      <c r="R33" s="404"/>
      <c r="S33" s="404"/>
      <c r="T33" s="404"/>
      <c r="U33" s="404"/>
      <c r="V33" s="405"/>
      <c r="W33" s="405"/>
      <c r="X33" s="405"/>
      <c r="Y33" s="405"/>
      <c r="Z33" s="405"/>
      <c r="AA33" s="405"/>
      <c r="AB33" s="405"/>
      <c r="AC33" s="405"/>
      <c r="AD33" s="405"/>
      <c r="AE33" s="405"/>
      <c r="AF33" s="397"/>
      <c r="AG33" s="397"/>
      <c r="AH33" s="397"/>
      <c r="AI33" s="398"/>
      <c r="AJ33" s="398"/>
      <c r="AK33" s="398"/>
      <c r="AL33" s="397"/>
      <c r="AM33" s="397"/>
      <c r="AN33" s="397"/>
      <c r="AO33" s="397"/>
      <c r="AP33" s="397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407"/>
      <c r="BH33" s="409"/>
    </row>
    <row r="34" spans="1:60" ht="11.65" customHeight="1">
      <c r="A34" s="408"/>
      <c r="B34" s="406"/>
      <c r="C34" s="406"/>
      <c r="D34" s="406"/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4"/>
      <c r="P34" s="404"/>
      <c r="Q34" s="404"/>
      <c r="R34" s="404"/>
      <c r="S34" s="404"/>
      <c r="T34" s="404"/>
      <c r="U34" s="404"/>
      <c r="V34" s="405"/>
      <c r="W34" s="405"/>
      <c r="X34" s="405"/>
      <c r="Y34" s="405"/>
      <c r="Z34" s="405"/>
      <c r="AA34" s="405"/>
      <c r="AB34" s="405"/>
      <c r="AC34" s="405"/>
      <c r="AD34" s="405"/>
      <c r="AE34" s="405"/>
      <c r="AF34" s="397"/>
      <c r="AG34" s="397"/>
      <c r="AH34" s="397"/>
      <c r="AI34" s="398"/>
      <c r="AJ34" s="398"/>
      <c r="AK34" s="398"/>
      <c r="AL34" s="397"/>
      <c r="AM34" s="397"/>
      <c r="AN34" s="397"/>
      <c r="AO34" s="397"/>
      <c r="AP34" s="397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407"/>
      <c r="BH34" s="409"/>
    </row>
    <row r="35" spans="1:60" ht="11.65" customHeight="1">
      <c r="A35" s="1089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1"/>
      <c r="P35" s="1091"/>
      <c r="Q35" s="1091"/>
      <c r="R35" s="1091"/>
      <c r="S35" s="1091"/>
      <c r="T35" s="1091"/>
      <c r="U35" s="1091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3"/>
      <c r="AG35" s="1093"/>
      <c r="AH35" s="1093"/>
      <c r="AI35" s="1094"/>
      <c r="AJ35" s="1094"/>
      <c r="AK35" s="1094"/>
      <c r="AL35" s="1093"/>
      <c r="AM35" s="1093"/>
      <c r="AN35" s="1093"/>
      <c r="AO35" s="1093"/>
      <c r="AP35" s="1093"/>
      <c r="AQ35" s="1095"/>
      <c r="AR35" s="1095"/>
      <c r="AS35" s="1095"/>
      <c r="AT35" s="1095"/>
      <c r="AU35" s="1095"/>
      <c r="AV35" s="1095"/>
      <c r="AW35" s="1095"/>
      <c r="AX35" s="1095"/>
      <c r="AY35" s="1095"/>
      <c r="AZ35" s="1095"/>
      <c r="BA35" s="1095"/>
      <c r="BB35" s="1095"/>
      <c r="BC35" s="1095"/>
      <c r="BD35" s="1095"/>
      <c r="BE35" s="1095"/>
      <c r="BF35" s="1095"/>
      <c r="BG35" s="1096"/>
      <c r="BH35" s="1097"/>
    </row>
    <row r="36" spans="1:60" ht="11.65" customHeight="1">
      <c r="A36" s="1089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1"/>
      <c r="P36" s="1091"/>
      <c r="Q36" s="1091"/>
      <c r="R36" s="1091"/>
      <c r="S36" s="1091"/>
      <c r="T36" s="1091"/>
      <c r="U36" s="1091"/>
      <c r="V36" s="1092"/>
      <c r="W36" s="1092"/>
      <c r="X36" s="1092"/>
      <c r="Y36" s="1092"/>
      <c r="Z36" s="1092"/>
      <c r="AA36" s="1092"/>
      <c r="AB36" s="1092"/>
      <c r="AC36" s="1092"/>
      <c r="AD36" s="1092"/>
      <c r="AE36" s="1092"/>
      <c r="AF36" s="1093"/>
      <c r="AG36" s="1093"/>
      <c r="AH36" s="1093"/>
      <c r="AI36" s="1094"/>
      <c r="AJ36" s="1094"/>
      <c r="AK36" s="1094"/>
      <c r="AL36" s="1093"/>
      <c r="AM36" s="1093"/>
      <c r="AN36" s="1093"/>
      <c r="AO36" s="1093"/>
      <c r="AP36" s="1093"/>
      <c r="AQ36" s="1095"/>
      <c r="AR36" s="1095"/>
      <c r="AS36" s="1095"/>
      <c r="AT36" s="1095"/>
      <c r="AU36" s="1095"/>
      <c r="AV36" s="1095"/>
      <c r="AW36" s="1095"/>
      <c r="AX36" s="1095"/>
      <c r="AY36" s="1095"/>
      <c r="AZ36" s="1095"/>
      <c r="BA36" s="1095"/>
      <c r="BB36" s="1095"/>
      <c r="BC36" s="1095"/>
      <c r="BD36" s="1095"/>
      <c r="BE36" s="1095"/>
      <c r="BF36" s="1095"/>
      <c r="BG36" s="1096"/>
      <c r="BH36" s="1097"/>
    </row>
    <row r="37" spans="1:60" ht="11.65" customHeight="1">
      <c r="A37" s="1089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1"/>
      <c r="P37" s="1091"/>
      <c r="Q37" s="1091"/>
      <c r="R37" s="1091"/>
      <c r="S37" s="1091"/>
      <c r="T37" s="1091"/>
      <c r="U37" s="1091"/>
      <c r="V37" s="1092"/>
      <c r="W37" s="1092"/>
      <c r="X37" s="1092"/>
      <c r="Y37" s="1092"/>
      <c r="Z37" s="1092"/>
      <c r="AA37" s="1092"/>
      <c r="AB37" s="1092"/>
      <c r="AC37" s="1092"/>
      <c r="AD37" s="1092"/>
      <c r="AE37" s="1092"/>
      <c r="AF37" s="1093"/>
      <c r="AG37" s="1093"/>
      <c r="AH37" s="1093"/>
      <c r="AI37" s="1094"/>
      <c r="AJ37" s="1094"/>
      <c r="AK37" s="1094"/>
      <c r="AL37" s="1093"/>
      <c r="AM37" s="1093"/>
      <c r="AN37" s="1093"/>
      <c r="AO37" s="1093"/>
      <c r="AP37" s="1093"/>
      <c r="AQ37" s="1095"/>
      <c r="AR37" s="1095"/>
      <c r="AS37" s="1095"/>
      <c r="AT37" s="1095"/>
      <c r="AU37" s="1095"/>
      <c r="AV37" s="1095"/>
      <c r="AW37" s="1095"/>
      <c r="AX37" s="1095"/>
      <c r="AY37" s="1095"/>
      <c r="AZ37" s="1095"/>
      <c r="BA37" s="1095"/>
      <c r="BB37" s="1095"/>
      <c r="BC37" s="1095"/>
      <c r="BD37" s="1095"/>
      <c r="BE37" s="1095"/>
      <c r="BF37" s="1095"/>
      <c r="BG37" s="1096"/>
      <c r="BH37" s="1097"/>
    </row>
    <row r="38" spans="1:60" ht="11.65" customHeight="1">
      <c r="A38" s="1089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1"/>
      <c r="P38" s="1091"/>
      <c r="Q38" s="1091"/>
      <c r="R38" s="1091"/>
      <c r="S38" s="1091"/>
      <c r="T38" s="1091"/>
      <c r="U38" s="1091"/>
      <c r="V38" s="1092"/>
      <c r="W38" s="1092"/>
      <c r="X38" s="1092"/>
      <c r="Y38" s="1092"/>
      <c r="Z38" s="1092"/>
      <c r="AA38" s="1092"/>
      <c r="AB38" s="1092"/>
      <c r="AC38" s="1092"/>
      <c r="AD38" s="1092"/>
      <c r="AE38" s="1092"/>
      <c r="AF38" s="1093"/>
      <c r="AG38" s="1093"/>
      <c r="AH38" s="1093"/>
      <c r="AI38" s="1094"/>
      <c r="AJ38" s="1094"/>
      <c r="AK38" s="1094"/>
      <c r="AL38" s="1093"/>
      <c r="AM38" s="1093"/>
      <c r="AN38" s="1093"/>
      <c r="AO38" s="1093"/>
      <c r="AP38" s="1093"/>
      <c r="AQ38" s="1095"/>
      <c r="AR38" s="1095"/>
      <c r="AS38" s="1095"/>
      <c r="AT38" s="1095"/>
      <c r="AU38" s="1095"/>
      <c r="AV38" s="1095"/>
      <c r="AW38" s="1095"/>
      <c r="AX38" s="1095"/>
      <c r="AY38" s="1095"/>
      <c r="AZ38" s="1095"/>
      <c r="BA38" s="1095"/>
      <c r="BB38" s="1095"/>
      <c r="BC38" s="1095"/>
      <c r="BD38" s="1095"/>
      <c r="BE38" s="1095"/>
      <c r="BF38" s="1095"/>
      <c r="BG38" s="1096"/>
      <c r="BH38" s="1097"/>
    </row>
    <row r="39" spans="1:60" ht="11.65" customHeight="1">
      <c r="A39" s="1089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1"/>
      <c r="P39" s="1091"/>
      <c r="Q39" s="1091"/>
      <c r="R39" s="1091"/>
      <c r="S39" s="1091"/>
      <c r="T39" s="1091"/>
      <c r="U39" s="1091"/>
      <c r="V39" s="1092"/>
      <c r="W39" s="1092"/>
      <c r="X39" s="1092"/>
      <c r="Y39" s="1092"/>
      <c r="Z39" s="1092"/>
      <c r="AA39" s="1092"/>
      <c r="AB39" s="1092"/>
      <c r="AC39" s="1092"/>
      <c r="AD39" s="1092"/>
      <c r="AE39" s="1092"/>
      <c r="AF39" s="1093"/>
      <c r="AG39" s="1093"/>
      <c r="AH39" s="1093"/>
      <c r="AI39" s="1094"/>
      <c r="AJ39" s="1094"/>
      <c r="AK39" s="1094"/>
      <c r="AL39" s="1093"/>
      <c r="AM39" s="1093"/>
      <c r="AN39" s="1093"/>
      <c r="AO39" s="1093"/>
      <c r="AP39" s="1093"/>
      <c r="AQ39" s="1095"/>
      <c r="AR39" s="1095"/>
      <c r="AS39" s="1095"/>
      <c r="AT39" s="1095"/>
      <c r="AU39" s="1095"/>
      <c r="AV39" s="1095"/>
      <c r="AW39" s="1095"/>
      <c r="AX39" s="1095"/>
      <c r="AY39" s="1095"/>
      <c r="AZ39" s="1095"/>
      <c r="BA39" s="1095"/>
      <c r="BB39" s="1095"/>
      <c r="BC39" s="1095"/>
      <c r="BD39" s="1095"/>
      <c r="BE39" s="1095"/>
      <c r="BF39" s="1095"/>
      <c r="BG39" s="1096"/>
      <c r="BH39" s="1097"/>
    </row>
    <row r="40" spans="1:60" ht="11.65" customHeight="1">
      <c r="A40" s="1089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1"/>
      <c r="P40" s="1091"/>
      <c r="Q40" s="1091"/>
      <c r="R40" s="1091"/>
      <c r="S40" s="1091"/>
      <c r="T40" s="1091"/>
      <c r="U40" s="1091"/>
      <c r="V40" s="1092"/>
      <c r="W40" s="1092"/>
      <c r="X40" s="1092"/>
      <c r="Y40" s="1092"/>
      <c r="Z40" s="1092"/>
      <c r="AA40" s="1092"/>
      <c r="AB40" s="1092"/>
      <c r="AC40" s="1092"/>
      <c r="AD40" s="1092"/>
      <c r="AE40" s="1092"/>
      <c r="AF40" s="1093"/>
      <c r="AG40" s="1093"/>
      <c r="AH40" s="1093"/>
      <c r="AI40" s="1094"/>
      <c r="AJ40" s="1094"/>
      <c r="AK40" s="1094"/>
      <c r="AL40" s="1093"/>
      <c r="AM40" s="1093"/>
      <c r="AN40" s="1093"/>
      <c r="AO40" s="1093"/>
      <c r="AP40" s="1093"/>
      <c r="AQ40" s="1095"/>
      <c r="AR40" s="1095"/>
      <c r="AS40" s="1095"/>
      <c r="AT40" s="1095"/>
      <c r="AU40" s="1095"/>
      <c r="AV40" s="1095"/>
      <c r="AW40" s="1095"/>
      <c r="AX40" s="1095"/>
      <c r="AY40" s="1095"/>
      <c r="AZ40" s="1095"/>
      <c r="BA40" s="1095"/>
      <c r="BB40" s="1095"/>
      <c r="BC40" s="1095"/>
      <c r="BD40" s="1095"/>
      <c r="BE40" s="1095"/>
      <c r="BF40" s="1095"/>
      <c r="BG40" s="1096"/>
      <c r="BH40" s="1097"/>
    </row>
    <row r="41" spans="1:60" ht="11.65" customHeight="1">
      <c r="A41" s="1089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1"/>
      <c r="P41" s="1091"/>
      <c r="Q41" s="1091"/>
      <c r="R41" s="1091"/>
      <c r="S41" s="1091"/>
      <c r="T41" s="1091"/>
      <c r="U41" s="1091"/>
      <c r="V41" s="1092"/>
      <c r="W41" s="1092"/>
      <c r="X41" s="1092"/>
      <c r="Y41" s="1092"/>
      <c r="Z41" s="1092"/>
      <c r="AA41" s="1092"/>
      <c r="AB41" s="1092"/>
      <c r="AC41" s="1092"/>
      <c r="AD41" s="1092"/>
      <c r="AE41" s="1092"/>
      <c r="AF41" s="1093"/>
      <c r="AG41" s="1093"/>
      <c r="AH41" s="1093"/>
      <c r="AI41" s="1094"/>
      <c r="AJ41" s="1094"/>
      <c r="AK41" s="1094"/>
      <c r="AL41" s="1093"/>
      <c r="AM41" s="1093"/>
      <c r="AN41" s="1093"/>
      <c r="AO41" s="1093"/>
      <c r="AP41" s="1093"/>
      <c r="AQ41" s="1095"/>
      <c r="AR41" s="1095"/>
      <c r="AS41" s="1095"/>
      <c r="AT41" s="1095"/>
      <c r="AU41" s="1095"/>
      <c r="AV41" s="1095"/>
      <c r="AW41" s="1095"/>
      <c r="AX41" s="1095"/>
      <c r="AY41" s="1095"/>
      <c r="AZ41" s="1095"/>
      <c r="BA41" s="1095"/>
      <c r="BB41" s="1095"/>
      <c r="BC41" s="1095"/>
      <c r="BD41" s="1095"/>
      <c r="BE41" s="1095"/>
      <c r="BF41" s="1095"/>
      <c r="BG41" s="1096"/>
      <c r="BH41" s="1097"/>
    </row>
    <row r="42" spans="1:60" ht="11.65" customHeight="1">
      <c r="A42" s="1089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1"/>
      <c r="P42" s="1091"/>
      <c r="Q42" s="1091"/>
      <c r="R42" s="1091"/>
      <c r="S42" s="1091"/>
      <c r="T42" s="1091"/>
      <c r="U42" s="1091"/>
      <c r="V42" s="1092"/>
      <c r="W42" s="1092"/>
      <c r="X42" s="1092"/>
      <c r="Y42" s="1092"/>
      <c r="Z42" s="1092"/>
      <c r="AA42" s="1092"/>
      <c r="AB42" s="1092"/>
      <c r="AC42" s="1092"/>
      <c r="AD42" s="1092"/>
      <c r="AE42" s="1092"/>
      <c r="AF42" s="1093"/>
      <c r="AG42" s="1093"/>
      <c r="AH42" s="1093"/>
      <c r="AI42" s="1094"/>
      <c r="AJ42" s="1094"/>
      <c r="AK42" s="1094"/>
      <c r="AL42" s="1093"/>
      <c r="AM42" s="1093"/>
      <c r="AN42" s="1093"/>
      <c r="AO42" s="1093"/>
      <c r="AP42" s="1093"/>
      <c r="AQ42" s="1095"/>
      <c r="AR42" s="1095"/>
      <c r="AS42" s="1095"/>
      <c r="AT42" s="1095"/>
      <c r="AU42" s="1095"/>
      <c r="AV42" s="1095"/>
      <c r="AW42" s="1095"/>
      <c r="AX42" s="1095"/>
      <c r="AY42" s="1095"/>
      <c r="AZ42" s="1095"/>
      <c r="BA42" s="1095"/>
      <c r="BB42" s="1095"/>
      <c r="BC42" s="1095"/>
      <c r="BD42" s="1095"/>
      <c r="BE42" s="1095"/>
      <c r="BF42" s="1095"/>
      <c r="BG42" s="1096"/>
      <c r="BH42" s="1097"/>
    </row>
    <row r="43" spans="1:60" ht="11.65" customHeight="1">
      <c r="A43" s="1089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1"/>
      <c r="P43" s="1091"/>
      <c r="Q43" s="1091"/>
      <c r="R43" s="1091"/>
      <c r="S43" s="1091"/>
      <c r="T43" s="1091"/>
      <c r="U43" s="1091"/>
      <c r="V43" s="1092"/>
      <c r="W43" s="1092"/>
      <c r="X43" s="1092"/>
      <c r="Y43" s="1092"/>
      <c r="Z43" s="1092"/>
      <c r="AA43" s="1092"/>
      <c r="AB43" s="1092"/>
      <c r="AC43" s="1092"/>
      <c r="AD43" s="1092"/>
      <c r="AE43" s="1092"/>
      <c r="AF43" s="1093"/>
      <c r="AG43" s="1093"/>
      <c r="AH43" s="1093"/>
      <c r="AI43" s="1094"/>
      <c r="AJ43" s="1094"/>
      <c r="AK43" s="1094"/>
      <c r="AL43" s="1093"/>
      <c r="AM43" s="1093"/>
      <c r="AN43" s="1093"/>
      <c r="AO43" s="1093"/>
      <c r="AP43" s="1093"/>
      <c r="AQ43" s="1095"/>
      <c r="AR43" s="1095"/>
      <c r="AS43" s="1095"/>
      <c r="AT43" s="1095"/>
      <c r="AU43" s="1095"/>
      <c r="AV43" s="1095"/>
      <c r="AW43" s="1095"/>
      <c r="AX43" s="1095"/>
      <c r="AY43" s="1095"/>
      <c r="AZ43" s="1095"/>
      <c r="BA43" s="1095"/>
      <c r="BB43" s="1095"/>
      <c r="BC43" s="1095"/>
      <c r="BD43" s="1095"/>
      <c r="BE43" s="1095"/>
      <c r="BF43" s="1095"/>
      <c r="BG43" s="1096"/>
      <c r="BH43" s="1097"/>
    </row>
    <row r="44" spans="1:60" ht="11.65" customHeight="1">
      <c r="A44" s="1089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1"/>
      <c r="P44" s="1091"/>
      <c r="Q44" s="1091"/>
      <c r="R44" s="1091"/>
      <c r="S44" s="1091"/>
      <c r="T44" s="1091"/>
      <c r="U44" s="1091"/>
      <c r="V44" s="1092"/>
      <c r="W44" s="1092"/>
      <c r="X44" s="1092"/>
      <c r="Y44" s="1092"/>
      <c r="Z44" s="1092"/>
      <c r="AA44" s="1092"/>
      <c r="AB44" s="1092"/>
      <c r="AC44" s="1092"/>
      <c r="AD44" s="1092"/>
      <c r="AE44" s="1092"/>
      <c r="AF44" s="1093"/>
      <c r="AG44" s="1093"/>
      <c r="AH44" s="1093"/>
      <c r="AI44" s="1094"/>
      <c r="AJ44" s="1094"/>
      <c r="AK44" s="1094"/>
      <c r="AL44" s="1093"/>
      <c r="AM44" s="1093"/>
      <c r="AN44" s="1093"/>
      <c r="AO44" s="1093"/>
      <c r="AP44" s="1093"/>
      <c r="AQ44" s="1095"/>
      <c r="AR44" s="1095"/>
      <c r="AS44" s="1095"/>
      <c r="AT44" s="1095"/>
      <c r="AU44" s="1095"/>
      <c r="AV44" s="1095"/>
      <c r="AW44" s="1095"/>
      <c r="AX44" s="1095"/>
      <c r="AY44" s="1095"/>
      <c r="AZ44" s="1095"/>
      <c r="BA44" s="1095"/>
      <c r="BB44" s="1095"/>
      <c r="BC44" s="1095"/>
      <c r="BD44" s="1095"/>
      <c r="BE44" s="1095"/>
      <c r="BF44" s="1095"/>
      <c r="BG44" s="1096"/>
      <c r="BH44" s="1097"/>
    </row>
    <row r="45" spans="1:60" ht="11.65" customHeight="1">
      <c r="A45" s="1089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1"/>
      <c r="P45" s="1091"/>
      <c r="Q45" s="1091"/>
      <c r="R45" s="1091"/>
      <c r="S45" s="1091"/>
      <c r="T45" s="1091"/>
      <c r="U45" s="1091"/>
      <c r="V45" s="1092"/>
      <c r="W45" s="1092"/>
      <c r="X45" s="1092"/>
      <c r="Y45" s="1092"/>
      <c r="Z45" s="1092"/>
      <c r="AA45" s="1092"/>
      <c r="AB45" s="1092"/>
      <c r="AC45" s="1092"/>
      <c r="AD45" s="1092"/>
      <c r="AE45" s="1092"/>
      <c r="AF45" s="1093"/>
      <c r="AG45" s="1093"/>
      <c r="AH45" s="1093"/>
      <c r="AI45" s="1094"/>
      <c r="AJ45" s="1094"/>
      <c r="AK45" s="1094"/>
      <c r="AL45" s="1093"/>
      <c r="AM45" s="1093"/>
      <c r="AN45" s="1093"/>
      <c r="AO45" s="1093"/>
      <c r="AP45" s="1093"/>
      <c r="AQ45" s="1095"/>
      <c r="AR45" s="1095"/>
      <c r="AS45" s="1095"/>
      <c r="AT45" s="1095"/>
      <c r="AU45" s="1095"/>
      <c r="AV45" s="1095"/>
      <c r="AW45" s="1095"/>
      <c r="AX45" s="1095"/>
      <c r="AY45" s="1095"/>
      <c r="AZ45" s="1095"/>
      <c r="BA45" s="1095"/>
      <c r="BB45" s="1095"/>
      <c r="BC45" s="1095"/>
      <c r="BD45" s="1095"/>
      <c r="BE45" s="1095"/>
      <c r="BF45" s="1095"/>
      <c r="BG45" s="1096"/>
      <c r="BH45" s="1097"/>
    </row>
    <row r="46" spans="1:60" ht="11.65" customHeight="1">
      <c r="A46" s="1089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1"/>
      <c r="P46" s="1091"/>
      <c r="Q46" s="1091"/>
      <c r="R46" s="1091"/>
      <c r="S46" s="1091"/>
      <c r="T46" s="1091"/>
      <c r="U46" s="1091"/>
      <c r="V46" s="1092"/>
      <c r="W46" s="1092"/>
      <c r="X46" s="1092"/>
      <c r="Y46" s="1092"/>
      <c r="Z46" s="1092"/>
      <c r="AA46" s="1092"/>
      <c r="AB46" s="1092"/>
      <c r="AC46" s="1092"/>
      <c r="AD46" s="1092"/>
      <c r="AE46" s="1092"/>
      <c r="AF46" s="1093"/>
      <c r="AG46" s="1093"/>
      <c r="AH46" s="1093"/>
      <c r="AI46" s="1094"/>
      <c r="AJ46" s="1094"/>
      <c r="AK46" s="1094"/>
      <c r="AL46" s="1093"/>
      <c r="AM46" s="1093"/>
      <c r="AN46" s="1093"/>
      <c r="AO46" s="1093"/>
      <c r="AP46" s="1093"/>
      <c r="AQ46" s="1095"/>
      <c r="AR46" s="1095"/>
      <c r="AS46" s="1095"/>
      <c r="AT46" s="1095"/>
      <c r="AU46" s="1095"/>
      <c r="AV46" s="1095"/>
      <c r="AW46" s="1095"/>
      <c r="AX46" s="1095"/>
      <c r="AY46" s="1095"/>
      <c r="AZ46" s="1095"/>
      <c r="BA46" s="1095"/>
      <c r="BB46" s="1095"/>
      <c r="BC46" s="1095"/>
      <c r="BD46" s="1095"/>
      <c r="BE46" s="1095"/>
      <c r="BF46" s="1095"/>
      <c r="BG46" s="1096"/>
      <c r="BH46" s="1097"/>
    </row>
    <row r="47" spans="1:60" ht="11.65" customHeight="1">
      <c r="A47" s="1089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1"/>
      <c r="P47" s="1091"/>
      <c r="Q47" s="1091"/>
      <c r="R47" s="1091"/>
      <c r="S47" s="1091"/>
      <c r="T47" s="1091"/>
      <c r="U47" s="1091"/>
      <c r="V47" s="1092"/>
      <c r="W47" s="1092"/>
      <c r="X47" s="1092"/>
      <c r="Y47" s="1092"/>
      <c r="Z47" s="1092"/>
      <c r="AA47" s="1092"/>
      <c r="AB47" s="1092"/>
      <c r="AC47" s="1092"/>
      <c r="AD47" s="1092"/>
      <c r="AE47" s="1092"/>
      <c r="AF47" s="1093"/>
      <c r="AG47" s="1093"/>
      <c r="AH47" s="1093"/>
      <c r="AI47" s="1094"/>
      <c r="AJ47" s="1094"/>
      <c r="AK47" s="1094"/>
      <c r="AL47" s="1093"/>
      <c r="AM47" s="1093"/>
      <c r="AN47" s="1093"/>
      <c r="AO47" s="1093"/>
      <c r="AP47" s="1093"/>
      <c r="AQ47" s="1095"/>
      <c r="AR47" s="1095"/>
      <c r="AS47" s="1095"/>
      <c r="AT47" s="1095"/>
      <c r="AU47" s="1095"/>
      <c r="AV47" s="1095"/>
      <c r="AW47" s="1095"/>
      <c r="AX47" s="1095"/>
      <c r="AY47" s="1095"/>
      <c r="AZ47" s="1095"/>
      <c r="BA47" s="1095"/>
      <c r="BB47" s="1095"/>
      <c r="BC47" s="1095"/>
      <c r="BD47" s="1095"/>
      <c r="BE47" s="1095"/>
      <c r="BF47" s="1095"/>
      <c r="BG47" s="1096"/>
      <c r="BH47" s="1097"/>
    </row>
    <row r="48" spans="1:60" ht="11.65" customHeight="1">
      <c r="A48" s="1089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1"/>
      <c r="P48" s="1091"/>
      <c r="Q48" s="1091"/>
      <c r="R48" s="1091"/>
      <c r="S48" s="1091"/>
      <c r="T48" s="1091"/>
      <c r="U48" s="1091"/>
      <c r="V48" s="1092"/>
      <c r="W48" s="1092"/>
      <c r="X48" s="1092"/>
      <c r="Y48" s="1092"/>
      <c r="Z48" s="1092"/>
      <c r="AA48" s="1092"/>
      <c r="AB48" s="1092"/>
      <c r="AC48" s="1092"/>
      <c r="AD48" s="1092"/>
      <c r="AE48" s="1092"/>
      <c r="AF48" s="1093"/>
      <c r="AG48" s="1093"/>
      <c r="AH48" s="1093"/>
      <c r="AI48" s="1094"/>
      <c r="AJ48" s="1094"/>
      <c r="AK48" s="1094"/>
      <c r="AL48" s="1093"/>
      <c r="AM48" s="1093"/>
      <c r="AN48" s="1093"/>
      <c r="AO48" s="1093"/>
      <c r="AP48" s="1093"/>
      <c r="AQ48" s="1095"/>
      <c r="AR48" s="1095"/>
      <c r="AS48" s="1095"/>
      <c r="AT48" s="1095"/>
      <c r="AU48" s="1095"/>
      <c r="AV48" s="1095"/>
      <c r="AW48" s="1095"/>
      <c r="AX48" s="1095"/>
      <c r="AY48" s="1095"/>
      <c r="AZ48" s="1095"/>
      <c r="BA48" s="1095"/>
      <c r="BB48" s="1095"/>
      <c r="BC48" s="1095"/>
      <c r="BD48" s="1095"/>
      <c r="BE48" s="1095"/>
      <c r="BF48" s="1095"/>
      <c r="BG48" s="1096"/>
      <c r="BH48" s="1097"/>
    </row>
    <row r="49" spans="1:60" ht="11.65" customHeight="1">
      <c r="A49" s="1089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1"/>
      <c r="P49" s="1091"/>
      <c r="Q49" s="1091"/>
      <c r="R49" s="1091"/>
      <c r="S49" s="1091"/>
      <c r="T49" s="1091"/>
      <c r="U49" s="1091"/>
      <c r="V49" s="1092"/>
      <c r="W49" s="1092"/>
      <c r="X49" s="1092"/>
      <c r="Y49" s="1092"/>
      <c r="Z49" s="1092"/>
      <c r="AA49" s="1092"/>
      <c r="AB49" s="1092"/>
      <c r="AC49" s="1092"/>
      <c r="AD49" s="1092"/>
      <c r="AE49" s="1092"/>
      <c r="AF49" s="1093"/>
      <c r="AG49" s="1093"/>
      <c r="AH49" s="1093"/>
      <c r="AI49" s="1094"/>
      <c r="AJ49" s="1094"/>
      <c r="AK49" s="1094"/>
      <c r="AL49" s="1093"/>
      <c r="AM49" s="1093"/>
      <c r="AN49" s="1093"/>
      <c r="AO49" s="1093"/>
      <c r="AP49" s="1093"/>
      <c r="AQ49" s="1095"/>
      <c r="AR49" s="1095"/>
      <c r="AS49" s="1095"/>
      <c r="AT49" s="1095"/>
      <c r="AU49" s="1095"/>
      <c r="AV49" s="1095"/>
      <c r="AW49" s="1095"/>
      <c r="AX49" s="1095"/>
      <c r="AY49" s="1095"/>
      <c r="AZ49" s="1095"/>
      <c r="BA49" s="1095"/>
      <c r="BB49" s="1095"/>
      <c r="BC49" s="1095"/>
      <c r="BD49" s="1095"/>
      <c r="BE49" s="1095"/>
      <c r="BF49" s="1095"/>
      <c r="BG49" s="1096"/>
      <c r="BH49" s="1097"/>
    </row>
    <row r="50" spans="1:60" ht="11.65" customHeight="1">
      <c r="A50" s="1089"/>
      <c r="B50" s="1090"/>
      <c r="C50" s="1090"/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1"/>
      <c r="P50" s="1091"/>
      <c r="Q50" s="1091"/>
      <c r="R50" s="1091"/>
      <c r="S50" s="1091"/>
      <c r="T50" s="1091"/>
      <c r="U50" s="1091"/>
      <c r="V50" s="1092"/>
      <c r="W50" s="1092"/>
      <c r="X50" s="1092"/>
      <c r="Y50" s="1092"/>
      <c r="Z50" s="1092"/>
      <c r="AA50" s="1092"/>
      <c r="AB50" s="1092"/>
      <c r="AC50" s="1092"/>
      <c r="AD50" s="1092"/>
      <c r="AE50" s="1092"/>
      <c r="AF50" s="1093"/>
      <c r="AG50" s="1093"/>
      <c r="AH50" s="1093"/>
      <c r="AI50" s="1094"/>
      <c r="AJ50" s="1094"/>
      <c r="AK50" s="1094"/>
      <c r="AL50" s="1093"/>
      <c r="AM50" s="1093"/>
      <c r="AN50" s="1093"/>
      <c r="AO50" s="1093"/>
      <c r="AP50" s="1093"/>
      <c r="AQ50" s="1095"/>
      <c r="AR50" s="1095"/>
      <c r="AS50" s="1095"/>
      <c r="AT50" s="1095"/>
      <c r="AU50" s="1095"/>
      <c r="AV50" s="1095"/>
      <c r="AW50" s="1095"/>
      <c r="AX50" s="1095"/>
      <c r="AY50" s="1095"/>
      <c r="AZ50" s="1095"/>
      <c r="BA50" s="1095"/>
      <c r="BB50" s="1095"/>
      <c r="BC50" s="1095"/>
      <c r="BD50" s="1095"/>
      <c r="BE50" s="1095"/>
      <c r="BF50" s="1095"/>
      <c r="BG50" s="1096"/>
      <c r="BH50" s="1097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71">
    <mergeCell ref="AL49:AP50"/>
    <mergeCell ref="AQ49:BF50"/>
    <mergeCell ref="BG49:BH50"/>
    <mergeCell ref="A49:G50"/>
    <mergeCell ref="H49:N50"/>
    <mergeCell ref="O49:U50"/>
    <mergeCell ref="V49:AE50"/>
    <mergeCell ref="AF49:AH50"/>
    <mergeCell ref="AI49:AK50"/>
    <mergeCell ref="A47:G48"/>
    <mergeCell ref="H47:N48"/>
    <mergeCell ref="O47:U48"/>
    <mergeCell ref="V47:AE48"/>
    <mergeCell ref="AF47:AH48"/>
    <mergeCell ref="AI47:AK48"/>
    <mergeCell ref="AL47:AP48"/>
    <mergeCell ref="AQ47:BF48"/>
    <mergeCell ref="BG47:BH48"/>
    <mergeCell ref="A45:G46"/>
    <mergeCell ref="H45:N46"/>
    <mergeCell ref="O45:U46"/>
    <mergeCell ref="V45:AE46"/>
    <mergeCell ref="AF45:AH46"/>
    <mergeCell ref="AI45:AK46"/>
    <mergeCell ref="AL45:AP46"/>
    <mergeCell ref="AQ45:BF46"/>
    <mergeCell ref="BG45:BH46"/>
    <mergeCell ref="AL41:AP42"/>
    <mergeCell ref="AQ41:BF42"/>
    <mergeCell ref="BG41:BH42"/>
    <mergeCell ref="A43:G44"/>
    <mergeCell ref="H43:N44"/>
    <mergeCell ref="O43:U44"/>
    <mergeCell ref="V43:AE44"/>
    <mergeCell ref="AF43:AH44"/>
    <mergeCell ref="AI43:AK44"/>
    <mergeCell ref="AL43:AP44"/>
    <mergeCell ref="A41:G42"/>
    <mergeCell ref="H41:N42"/>
    <mergeCell ref="O41:U42"/>
    <mergeCell ref="V41:AE42"/>
    <mergeCell ref="AF41:AH42"/>
    <mergeCell ref="AI41:AK42"/>
    <mergeCell ref="AQ43:BF44"/>
    <mergeCell ref="BG43:BH44"/>
    <mergeCell ref="A39:G40"/>
    <mergeCell ref="H39:N40"/>
    <mergeCell ref="O39:U40"/>
    <mergeCell ref="V39:AE40"/>
    <mergeCell ref="AF39:AH40"/>
    <mergeCell ref="AI39:AK40"/>
    <mergeCell ref="AL39:AP40"/>
    <mergeCell ref="AQ39:BF40"/>
    <mergeCell ref="BG39:BH40"/>
    <mergeCell ref="A37:G38"/>
    <mergeCell ref="H37:N38"/>
    <mergeCell ref="O37:U38"/>
    <mergeCell ref="V37:AE38"/>
    <mergeCell ref="AF37:AH38"/>
    <mergeCell ref="AI37:AK38"/>
    <mergeCell ref="AL37:AP38"/>
    <mergeCell ref="AQ37:BF38"/>
    <mergeCell ref="BG37:BH38"/>
    <mergeCell ref="AL31:AP32"/>
    <mergeCell ref="AQ31:BF32"/>
    <mergeCell ref="BG31:BH32"/>
    <mergeCell ref="A35:G36"/>
    <mergeCell ref="H35:N36"/>
    <mergeCell ref="O35:U36"/>
    <mergeCell ref="V35:AE36"/>
    <mergeCell ref="AF35:AH36"/>
    <mergeCell ref="AI35:AK36"/>
    <mergeCell ref="AL35:AP36"/>
    <mergeCell ref="A31:G32"/>
    <mergeCell ref="H31:N32"/>
    <mergeCell ref="O31:U32"/>
    <mergeCell ref="V31:AE32"/>
    <mergeCell ref="AF31:AH32"/>
    <mergeCell ref="AI31:AK32"/>
    <mergeCell ref="AQ35:BF36"/>
    <mergeCell ref="BG35:BH36"/>
    <mergeCell ref="A29:G30"/>
    <mergeCell ref="H29:N30"/>
    <mergeCell ref="O29:U30"/>
    <mergeCell ref="V29:AE30"/>
    <mergeCell ref="AF29:AH30"/>
    <mergeCell ref="AI29:AK30"/>
    <mergeCell ref="AL29:AP30"/>
    <mergeCell ref="AQ29:BF30"/>
    <mergeCell ref="BG29:BH30"/>
    <mergeCell ref="A27:G28"/>
    <mergeCell ref="H27:N28"/>
    <mergeCell ref="O27:U28"/>
    <mergeCell ref="V27:AE28"/>
    <mergeCell ref="AF27:AH28"/>
    <mergeCell ref="AI27:AK28"/>
    <mergeCell ref="AL27:AP28"/>
    <mergeCell ref="AQ27:BF28"/>
    <mergeCell ref="BG27:BH28"/>
    <mergeCell ref="AL23:AP24"/>
    <mergeCell ref="AQ23:BF24"/>
    <mergeCell ref="BG23:BH24"/>
    <mergeCell ref="A25:G26"/>
    <mergeCell ref="H25:N26"/>
    <mergeCell ref="O25:U26"/>
    <mergeCell ref="V25:AE26"/>
    <mergeCell ref="AF25:AH26"/>
    <mergeCell ref="AI25:AK26"/>
    <mergeCell ref="AL25:AP26"/>
    <mergeCell ref="A23:G24"/>
    <mergeCell ref="H23:N24"/>
    <mergeCell ref="O23:U24"/>
    <mergeCell ref="V23:AE24"/>
    <mergeCell ref="AF23:AH24"/>
    <mergeCell ref="AI23:AK24"/>
    <mergeCell ref="AQ25:BF26"/>
    <mergeCell ref="BG25:BH26"/>
    <mergeCell ref="A21:G22"/>
    <mergeCell ref="H21:N22"/>
    <mergeCell ref="O21:U22"/>
    <mergeCell ref="V21:AE22"/>
    <mergeCell ref="AF21:AH22"/>
    <mergeCell ref="AI21:AK22"/>
    <mergeCell ref="AL21:AP22"/>
    <mergeCell ref="AQ21:BF22"/>
    <mergeCell ref="BG21:BH22"/>
    <mergeCell ref="A10:M11"/>
    <mergeCell ref="AQ16:BF18"/>
    <mergeCell ref="BG16:BH18"/>
    <mergeCell ref="A19:G20"/>
    <mergeCell ref="H19:N20"/>
    <mergeCell ref="O19:U20"/>
    <mergeCell ref="V19:AE20"/>
    <mergeCell ref="AF19:AH20"/>
    <mergeCell ref="AI19:AK20"/>
    <mergeCell ref="AL19:AP20"/>
    <mergeCell ref="AQ19:BF20"/>
    <mergeCell ref="BG19:BH20"/>
    <mergeCell ref="A13:BH13"/>
    <mergeCell ref="A14:BH14"/>
    <mergeCell ref="A16:G18"/>
    <mergeCell ref="H16:N18"/>
    <mergeCell ref="O16:U18"/>
    <mergeCell ref="V16:AE18"/>
    <mergeCell ref="AF16:AH18"/>
    <mergeCell ref="AI16:AK18"/>
    <mergeCell ref="AL16:AP18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F10:AK10"/>
    <mergeCell ref="AL10:AQ10"/>
    <mergeCell ref="AR11:AV11"/>
  </mergeCells>
  <dataValidations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B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7" tint="0.39997558519241921"/>
  </sheetPr>
  <dimension ref="A1:BH51"/>
  <sheetViews>
    <sheetView view="pageBreakPreview" topLeftCell="A4" zoomScaleNormal="115" zoomScaleSheetLayoutView="100" workbookViewId="0">
      <selection activeCell="AR11" sqref="AR11:AV11"/>
    </sheetView>
  </sheetViews>
  <sheetFormatPr defaultRowHeight="12" customHeight="1"/>
  <cols>
    <col min="1" max="59" width="2.42578125" style="7" customWidth="1"/>
    <col min="60" max="60" width="3.42578125" style="7" bestFit="1" customWidth="1"/>
    <col min="61" max="276" width="9.140625" style="7"/>
    <col min="277" max="315" width="2.42578125" style="7" customWidth="1"/>
    <col min="316" max="316" width="3.42578125" style="7" bestFit="1" customWidth="1"/>
    <col min="317" max="532" width="9.140625" style="7"/>
    <col min="533" max="571" width="2.42578125" style="7" customWidth="1"/>
    <col min="572" max="572" width="3.42578125" style="7" bestFit="1" customWidth="1"/>
    <col min="573" max="788" width="9.140625" style="7"/>
    <col min="789" max="827" width="2.42578125" style="7" customWidth="1"/>
    <col min="828" max="828" width="3.42578125" style="7" bestFit="1" customWidth="1"/>
    <col min="829" max="1044" width="9.140625" style="7"/>
    <col min="1045" max="1083" width="2.42578125" style="7" customWidth="1"/>
    <col min="1084" max="1084" width="3.42578125" style="7" bestFit="1" customWidth="1"/>
    <col min="1085" max="1300" width="9.140625" style="7"/>
    <col min="1301" max="1339" width="2.42578125" style="7" customWidth="1"/>
    <col min="1340" max="1340" width="3.42578125" style="7" bestFit="1" customWidth="1"/>
    <col min="1341" max="1556" width="9.140625" style="7"/>
    <col min="1557" max="1595" width="2.42578125" style="7" customWidth="1"/>
    <col min="1596" max="1596" width="3.42578125" style="7" bestFit="1" customWidth="1"/>
    <col min="1597" max="1812" width="9.140625" style="7"/>
    <col min="1813" max="1851" width="2.42578125" style="7" customWidth="1"/>
    <col min="1852" max="1852" width="3.42578125" style="7" bestFit="1" customWidth="1"/>
    <col min="1853" max="2068" width="9.140625" style="7"/>
    <col min="2069" max="2107" width="2.42578125" style="7" customWidth="1"/>
    <col min="2108" max="2108" width="3.42578125" style="7" bestFit="1" customWidth="1"/>
    <col min="2109" max="2324" width="9.140625" style="7"/>
    <col min="2325" max="2363" width="2.42578125" style="7" customWidth="1"/>
    <col min="2364" max="2364" width="3.42578125" style="7" bestFit="1" customWidth="1"/>
    <col min="2365" max="2580" width="9.140625" style="7"/>
    <col min="2581" max="2619" width="2.42578125" style="7" customWidth="1"/>
    <col min="2620" max="2620" width="3.42578125" style="7" bestFit="1" customWidth="1"/>
    <col min="2621" max="2836" width="9.140625" style="7"/>
    <col min="2837" max="2875" width="2.42578125" style="7" customWidth="1"/>
    <col min="2876" max="2876" width="3.42578125" style="7" bestFit="1" customWidth="1"/>
    <col min="2877" max="3092" width="9.140625" style="7"/>
    <col min="3093" max="3131" width="2.42578125" style="7" customWidth="1"/>
    <col min="3132" max="3132" width="3.42578125" style="7" bestFit="1" customWidth="1"/>
    <col min="3133" max="3348" width="9.140625" style="7"/>
    <col min="3349" max="3387" width="2.42578125" style="7" customWidth="1"/>
    <col min="3388" max="3388" width="3.42578125" style="7" bestFit="1" customWidth="1"/>
    <col min="3389" max="3604" width="9.140625" style="7"/>
    <col min="3605" max="3643" width="2.42578125" style="7" customWidth="1"/>
    <col min="3644" max="3644" width="3.42578125" style="7" bestFit="1" customWidth="1"/>
    <col min="3645" max="3860" width="9.140625" style="7"/>
    <col min="3861" max="3899" width="2.42578125" style="7" customWidth="1"/>
    <col min="3900" max="3900" width="3.42578125" style="7" bestFit="1" customWidth="1"/>
    <col min="3901" max="4116" width="9.140625" style="7"/>
    <col min="4117" max="4155" width="2.42578125" style="7" customWidth="1"/>
    <col min="4156" max="4156" width="3.42578125" style="7" bestFit="1" customWidth="1"/>
    <col min="4157" max="4372" width="9.140625" style="7"/>
    <col min="4373" max="4411" width="2.42578125" style="7" customWidth="1"/>
    <col min="4412" max="4412" width="3.42578125" style="7" bestFit="1" customWidth="1"/>
    <col min="4413" max="4628" width="9.140625" style="7"/>
    <col min="4629" max="4667" width="2.42578125" style="7" customWidth="1"/>
    <col min="4668" max="4668" width="3.42578125" style="7" bestFit="1" customWidth="1"/>
    <col min="4669" max="4884" width="9.140625" style="7"/>
    <col min="4885" max="4923" width="2.42578125" style="7" customWidth="1"/>
    <col min="4924" max="4924" width="3.42578125" style="7" bestFit="1" customWidth="1"/>
    <col min="4925" max="5140" width="9.140625" style="7"/>
    <col min="5141" max="5179" width="2.42578125" style="7" customWidth="1"/>
    <col min="5180" max="5180" width="3.42578125" style="7" bestFit="1" customWidth="1"/>
    <col min="5181" max="5396" width="9.140625" style="7"/>
    <col min="5397" max="5435" width="2.42578125" style="7" customWidth="1"/>
    <col min="5436" max="5436" width="3.42578125" style="7" bestFit="1" customWidth="1"/>
    <col min="5437" max="5652" width="9.140625" style="7"/>
    <col min="5653" max="5691" width="2.42578125" style="7" customWidth="1"/>
    <col min="5692" max="5692" width="3.42578125" style="7" bestFit="1" customWidth="1"/>
    <col min="5693" max="5908" width="9.140625" style="7"/>
    <col min="5909" max="5947" width="2.42578125" style="7" customWidth="1"/>
    <col min="5948" max="5948" width="3.42578125" style="7" bestFit="1" customWidth="1"/>
    <col min="5949" max="6164" width="9.140625" style="7"/>
    <col min="6165" max="6203" width="2.42578125" style="7" customWidth="1"/>
    <col min="6204" max="6204" width="3.42578125" style="7" bestFit="1" customWidth="1"/>
    <col min="6205" max="6420" width="9.140625" style="7"/>
    <col min="6421" max="6459" width="2.42578125" style="7" customWidth="1"/>
    <col min="6460" max="6460" width="3.42578125" style="7" bestFit="1" customWidth="1"/>
    <col min="6461" max="6676" width="9.140625" style="7"/>
    <col min="6677" max="6715" width="2.42578125" style="7" customWidth="1"/>
    <col min="6716" max="6716" width="3.42578125" style="7" bestFit="1" customWidth="1"/>
    <col min="6717" max="6932" width="9.140625" style="7"/>
    <col min="6933" max="6971" width="2.42578125" style="7" customWidth="1"/>
    <col min="6972" max="6972" width="3.42578125" style="7" bestFit="1" customWidth="1"/>
    <col min="6973" max="7188" width="9.140625" style="7"/>
    <col min="7189" max="7227" width="2.42578125" style="7" customWidth="1"/>
    <col min="7228" max="7228" width="3.42578125" style="7" bestFit="1" customWidth="1"/>
    <col min="7229" max="7444" width="9.140625" style="7"/>
    <col min="7445" max="7483" width="2.42578125" style="7" customWidth="1"/>
    <col min="7484" max="7484" width="3.42578125" style="7" bestFit="1" customWidth="1"/>
    <col min="7485" max="7700" width="9.140625" style="7"/>
    <col min="7701" max="7739" width="2.42578125" style="7" customWidth="1"/>
    <col min="7740" max="7740" width="3.42578125" style="7" bestFit="1" customWidth="1"/>
    <col min="7741" max="7956" width="9.140625" style="7"/>
    <col min="7957" max="7995" width="2.42578125" style="7" customWidth="1"/>
    <col min="7996" max="7996" width="3.42578125" style="7" bestFit="1" customWidth="1"/>
    <col min="7997" max="8212" width="9.140625" style="7"/>
    <col min="8213" max="8251" width="2.42578125" style="7" customWidth="1"/>
    <col min="8252" max="8252" width="3.42578125" style="7" bestFit="1" customWidth="1"/>
    <col min="8253" max="8468" width="9.140625" style="7"/>
    <col min="8469" max="8507" width="2.42578125" style="7" customWidth="1"/>
    <col min="8508" max="8508" width="3.42578125" style="7" bestFit="1" customWidth="1"/>
    <col min="8509" max="8724" width="9.140625" style="7"/>
    <col min="8725" max="8763" width="2.42578125" style="7" customWidth="1"/>
    <col min="8764" max="8764" width="3.42578125" style="7" bestFit="1" customWidth="1"/>
    <col min="8765" max="8980" width="9.140625" style="7"/>
    <col min="8981" max="9019" width="2.42578125" style="7" customWidth="1"/>
    <col min="9020" max="9020" width="3.42578125" style="7" bestFit="1" customWidth="1"/>
    <col min="9021" max="9236" width="9.140625" style="7"/>
    <col min="9237" max="9275" width="2.42578125" style="7" customWidth="1"/>
    <col min="9276" max="9276" width="3.42578125" style="7" bestFit="1" customWidth="1"/>
    <col min="9277" max="9492" width="9.140625" style="7"/>
    <col min="9493" max="9531" width="2.42578125" style="7" customWidth="1"/>
    <col min="9532" max="9532" width="3.42578125" style="7" bestFit="1" customWidth="1"/>
    <col min="9533" max="9748" width="9.140625" style="7"/>
    <col min="9749" max="9787" width="2.42578125" style="7" customWidth="1"/>
    <col min="9788" max="9788" width="3.42578125" style="7" bestFit="1" customWidth="1"/>
    <col min="9789" max="10004" width="9.140625" style="7"/>
    <col min="10005" max="10043" width="2.42578125" style="7" customWidth="1"/>
    <col min="10044" max="10044" width="3.42578125" style="7" bestFit="1" customWidth="1"/>
    <col min="10045" max="10260" width="9.140625" style="7"/>
    <col min="10261" max="10299" width="2.42578125" style="7" customWidth="1"/>
    <col min="10300" max="10300" width="3.42578125" style="7" bestFit="1" customWidth="1"/>
    <col min="10301" max="10516" width="9.140625" style="7"/>
    <col min="10517" max="10555" width="2.42578125" style="7" customWidth="1"/>
    <col min="10556" max="10556" width="3.42578125" style="7" bestFit="1" customWidth="1"/>
    <col min="10557" max="10772" width="9.140625" style="7"/>
    <col min="10773" max="10811" width="2.42578125" style="7" customWidth="1"/>
    <col min="10812" max="10812" width="3.42578125" style="7" bestFit="1" customWidth="1"/>
    <col min="10813" max="11028" width="9.140625" style="7"/>
    <col min="11029" max="11067" width="2.42578125" style="7" customWidth="1"/>
    <col min="11068" max="11068" width="3.42578125" style="7" bestFit="1" customWidth="1"/>
    <col min="11069" max="11284" width="9.140625" style="7"/>
    <col min="11285" max="11323" width="2.42578125" style="7" customWidth="1"/>
    <col min="11324" max="11324" width="3.42578125" style="7" bestFit="1" customWidth="1"/>
    <col min="11325" max="11540" width="9.140625" style="7"/>
    <col min="11541" max="11579" width="2.42578125" style="7" customWidth="1"/>
    <col min="11580" max="11580" width="3.42578125" style="7" bestFit="1" customWidth="1"/>
    <col min="11581" max="11796" width="9.140625" style="7"/>
    <col min="11797" max="11835" width="2.42578125" style="7" customWidth="1"/>
    <col min="11836" max="11836" width="3.42578125" style="7" bestFit="1" customWidth="1"/>
    <col min="11837" max="12052" width="9.140625" style="7"/>
    <col min="12053" max="12091" width="2.42578125" style="7" customWidth="1"/>
    <col min="12092" max="12092" width="3.42578125" style="7" bestFit="1" customWidth="1"/>
    <col min="12093" max="12308" width="9.140625" style="7"/>
    <col min="12309" max="12347" width="2.42578125" style="7" customWidth="1"/>
    <col min="12348" max="12348" width="3.42578125" style="7" bestFit="1" customWidth="1"/>
    <col min="12349" max="12564" width="9.140625" style="7"/>
    <col min="12565" max="12603" width="2.42578125" style="7" customWidth="1"/>
    <col min="12604" max="12604" width="3.42578125" style="7" bestFit="1" customWidth="1"/>
    <col min="12605" max="12820" width="9.140625" style="7"/>
    <col min="12821" max="12859" width="2.42578125" style="7" customWidth="1"/>
    <col min="12860" max="12860" width="3.42578125" style="7" bestFit="1" customWidth="1"/>
    <col min="12861" max="13076" width="9.140625" style="7"/>
    <col min="13077" max="13115" width="2.42578125" style="7" customWidth="1"/>
    <col min="13116" max="13116" width="3.42578125" style="7" bestFit="1" customWidth="1"/>
    <col min="13117" max="13332" width="9.140625" style="7"/>
    <col min="13333" max="13371" width="2.42578125" style="7" customWidth="1"/>
    <col min="13372" max="13372" width="3.42578125" style="7" bestFit="1" customWidth="1"/>
    <col min="13373" max="13588" width="9.140625" style="7"/>
    <col min="13589" max="13627" width="2.42578125" style="7" customWidth="1"/>
    <col min="13628" max="13628" width="3.42578125" style="7" bestFit="1" customWidth="1"/>
    <col min="13629" max="13844" width="9.140625" style="7"/>
    <col min="13845" max="13883" width="2.42578125" style="7" customWidth="1"/>
    <col min="13884" max="13884" width="3.42578125" style="7" bestFit="1" customWidth="1"/>
    <col min="13885" max="14100" width="9.140625" style="7"/>
    <col min="14101" max="14139" width="2.42578125" style="7" customWidth="1"/>
    <col min="14140" max="14140" width="3.42578125" style="7" bestFit="1" customWidth="1"/>
    <col min="14141" max="14356" width="9.140625" style="7"/>
    <col min="14357" max="14395" width="2.42578125" style="7" customWidth="1"/>
    <col min="14396" max="14396" width="3.42578125" style="7" bestFit="1" customWidth="1"/>
    <col min="14397" max="14612" width="9.140625" style="7"/>
    <col min="14613" max="14651" width="2.42578125" style="7" customWidth="1"/>
    <col min="14652" max="14652" width="3.42578125" style="7" bestFit="1" customWidth="1"/>
    <col min="14653" max="14868" width="9.140625" style="7"/>
    <col min="14869" max="14907" width="2.42578125" style="7" customWidth="1"/>
    <col min="14908" max="14908" width="3.42578125" style="7" bestFit="1" customWidth="1"/>
    <col min="14909" max="15124" width="9.140625" style="7"/>
    <col min="15125" max="15163" width="2.42578125" style="7" customWidth="1"/>
    <col min="15164" max="15164" width="3.42578125" style="7" bestFit="1" customWidth="1"/>
    <col min="15165" max="15380" width="9.140625" style="7"/>
    <col min="15381" max="15419" width="2.42578125" style="7" customWidth="1"/>
    <col min="15420" max="15420" width="3.42578125" style="7" bestFit="1" customWidth="1"/>
    <col min="15421" max="15636" width="9.140625" style="7"/>
    <col min="15637" max="15675" width="2.42578125" style="7" customWidth="1"/>
    <col min="15676" max="15676" width="3.42578125" style="7" bestFit="1" customWidth="1"/>
    <col min="15677" max="15892" width="9.140625" style="7"/>
    <col min="15893" max="15931" width="2.42578125" style="7" customWidth="1"/>
    <col min="15932" max="15932" width="3.42578125" style="7" bestFit="1" customWidth="1"/>
    <col min="15933" max="16148" width="9.140625" style="7"/>
    <col min="16149" max="16187" width="2.42578125" style="7" customWidth="1"/>
    <col min="16188" max="16188" width="3.42578125" style="7" bestFit="1" customWidth="1"/>
    <col min="16189" max="16384" width="9.140625" style="7"/>
  </cols>
  <sheetData>
    <row r="1" spans="1:60" ht="11.65" customHeight="1">
      <c r="A1" s="539"/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540"/>
      <c r="N1" s="543" t="s">
        <v>298</v>
      </c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5"/>
      <c r="AW1" s="448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50"/>
    </row>
    <row r="2" spans="1:60" ht="11.65" customHeight="1">
      <c r="A2" s="54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542"/>
      <c r="N2" s="546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  <c r="AJ2" s="547"/>
      <c r="AK2" s="547"/>
      <c r="AL2" s="547"/>
      <c r="AM2" s="547"/>
      <c r="AN2" s="547"/>
      <c r="AO2" s="547"/>
      <c r="AP2" s="547"/>
      <c r="AQ2" s="547"/>
      <c r="AR2" s="547"/>
      <c r="AS2" s="547"/>
      <c r="AT2" s="547"/>
      <c r="AU2" s="547"/>
      <c r="AV2" s="548"/>
      <c r="AW2" s="451"/>
      <c r="AX2" s="452"/>
      <c r="AY2" s="452"/>
      <c r="AZ2" s="452"/>
      <c r="BA2" s="452"/>
      <c r="BB2" s="452"/>
      <c r="BC2" s="452"/>
      <c r="BD2" s="452"/>
      <c r="BE2" s="452"/>
      <c r="BF2" s="452"/>
      <c r="BG2" s="452"/>
      <c r="BH2" s="453"/>
    </row>
    <row r="3" spans="1:60" ht="11.65" customHeight="1">
      <c r="A3" s="541"/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542"/>
      <c r="N3" s="546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  <c r="AM3" s="547"/>
      <c r="AN3" s="547"/>
      <c r="AO3" s="547"/>
      <c r="AP3" s="547"/>
      <c r="AQ3" s="547"/>
      <c r="AR3" s="547"/>
      <c r="AS3" s="547"/>
      <c r="AT3" s="547"/>
      <c r="AU3" s="547"/>
      <c r="AV3" s="548"/>
      <c r="AW3" s="451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3"/>
    </row>
    <row r="4" spans="1:60" ht="11.65" customHeight="1">
      <c r="A4" s="541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542"/>
      <c r="N4" s="546"/>
      <c r="O4" s="547"/>
      <c r="P4" s="547"/>
      <c r="Q4" s="547"/>
      <c r="R4" s="547"/>
      <c r="S4" s="547"/>
      <c r="T4" s="547"/>
      <c r="U4" s="547"/>
      <c r="V4" s="547"/>
      <c r="W4" s="547"/>
      <c r="X4" s="547"/>
      <c r="Y4" s="547"/>
      <c r="Z4" s="547"/>
      <c r="AA4" s="547"/>
      <c r="AB4" s="547"/>
      <c r="AC4" s="547"/>
      <c r="AD4" s="547"/>
      <c r="AE4" s="547"/>
      <c r="AF4" s="547"/>
      <c r="AG4" s="547"/>
      <c r="AH4" s="547"/>
      <c r="AI4" s="547"/>
      <c r="AJ4" s="547"/>
      <c r="AK4" s="547"/>
      <c r="AL4" s="547"/>
      <c r="AM4" s="547"/>
      <c r="AN4" s="547"/>
      <c r="AO4" s="547"/>
      <c r="AP4" s="547"/>
      <c r="AQ4" s="547"/>
      <c r="AR4" s="547"/>
      <c r="AS4" s="547"/>
      <c r="AT4" s="547"/>
      <c r="AU4" s="547"/>
      <c r="AV4" s="548"/>
      <c r="AW4" s="451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3"/>
    </row>
    <row r="5" spans="1:60" ht="11.65" customHeight="1">
      <c r="A5" s="552" t="s">
        <v>0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4"/>
      <c r="N5" s="546"/>
      <c r="O5" s="547"/>
      <c r="P5" s="547"/>
      <c r="Q5" s="547"/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547"/>
      <c r="AI5" s="547"/>
      <c r="AJ5" s="547"/>
      <c r="AK5" s="547"/>
      <c r="AL5" s="547"/>
      <c r="AM5" s="547"/>
      <c r="AN5" s="547"/>
      <c r="AO5" s="547"/>
      <c r="AP5" s="547"/>
      <c r="AQ5" s="547"/>
      <c r="AR5" s="547"/>
      <c r="AS5" s="547"/>
      <c r="AT5" s="547"/>
      <c r="AU5" s="547"/>
      <c r="AV5" s="548"/>
      <c r="AW5" s="558" t="s">
        <v>1</v>
      </c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60"/>
    </row>
    <row r="6" spans="1:60" ht="11.65" customHeight="1">
      <c r="A6" s="555"/>
      <c r="B6" s="556"/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7"/>
      <c r="N6" s="549"/>
      <c r="O6" s="550"/>
      <c r="P6" s="550"/>
      <c r="Q6" s="550"/>
      <c r="R6" s="550"/>
      <c r="S6" s="550"/>
      <c r="T6" s="550"/>
      <c r="U6" s="550"/>
      <c r="V6" s="550"/>
      <c r="W6" s="550"/>
      <c r="X6" s="550"/>
      <c r="Y6" s="550"/>
      <c r="Z6" s="550"/>
      <c r="AA6" s="550"/>
      <c r="AB6" s="550"/>
      <c r="AC6" s="550"/>
      <c r="AD6" s="550"/>
      <c r="AE6" s="550"/>
      <c r="AF6" s="550"/>
      <c r="AG6" s="550"/>
      <c r="AH6" s="550"/>
      <c r="AI6" s="550"/>
      <c r="AJ6" s="550"/>
      <c r="AK6" s="550"/>
      <c r="AL6" s="550"/>
      <c r="AM6" s="550"/>
      <c r="AN6" s="550"/>
      <c r="AO6" s="550"/>
      <c r="AP6" s="550"/>
      <c r="AQ6" s="550"/>
      <c r="AR6" s="550"/>
      <c r="AS6" s="550"/>
      <c r="AT6" s="550"/>
      <c r="AU6" s="550"/>
      <c r="AV6" s="551"/>
      <c r="AW6" s="561"/>
      <c r="AX6" s="562"/>
      <c r="AY6" s="562"/>
      <c r="AZ6" s="562"/>
      <c r="BA6" s="562"/>
      <c r="BB6" s="562"/>
      <c r="BC6" s="562"/>
      <c r="BD6" s="562"/>
      <c r="BE6" s="562"/>
      <c r="BF6" s="562"/>
      <c r="BG6" s="562"/>
      <c r="BH6" s="563"/>
    </row>
    <row r="7" spans="1:60" ht="11.65" customHeight="1">
      <c r="A7" s="564" t="s">
        <v>2</v>
      </c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6"/>
      <c r="N7" s="469" t="s">
        <v>294</v>
      </c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3"/>
      <c r="AK7" s="573"/>
      <c r="AL7" s="573"/>
      <c r="AM7" s="573"/>
      <c r="AN7" s="573"/>
      <c r="AO7" s="573"/>
      <c r="AP7" s="573"/>
      <c r="AQ7" s="573"/>
      <c r="AR7" s="573"/>
      <c r="AS7" s="573"/>
      <c r="AT7" s="573"/>
      <c r="AU7" s="573"/>
      <c r="AV7" s="574"/>
      <c r="AW7" s="581" t="s">
        <v>3</v>
      </c>
      <c r="AX7" s="565"/>
      <c r="AY7" s="565"/>
      <c r="AZ7" s="565"/>
      <c r="BA7" s="565"/>
      <c r="BB7" s="565"/>
      <c r="BC7" s="565"/>
      <c r="BD7" s="565"/>
      <c r="BE7" s="565"/>
      <c r="BF7" s="565"/>
      <c r="BG7" s="565"/>
      <c r="BH7" s="582"/>
    </row>
    <row r="8" spans="1:60" ht="11.65" customHeight="1">
      <c r="A8" s="567"/>
      <c r="B8" s="568"/>
      <c r="C8" s="568"/>
      <c r="D8" s="568"/>
      <c r="E8" s="568"/>
      <c r="F8" s="568"/>
      <c r="G8" s="568"/>
      <c r="H8" s="568"/>
      <c r="I8" s="568"/>
      <c r="J8" s="568"/>
      <c r="K8" s="568"/>
      <c r="L8" s="568"/>
      <c r="M8" s="569"/>
      <c r="N8" s="575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6"/>
      <c r="AK8" s="576"/>
      <c r="AL8" s="576"/>
      <c r="AM8" s="576"/>
      <c r="AN8" s="576"/>
      <c r="AO8" s="576"/>
      <c r="AP8" s="576"/>
      <c r="AQ8" s="576"/>
      <c r="AR8" s="576"/>
      <c r="AS8" s="576"/>
      <c r="AT8" s="576"/>
      <c r="AU8" s="576"/>
      <c r="AV8" s="577"/>
      <c r="AW8" s="583"/>
      <c r="AX8" s="568"/>
      <c r="AY8" s="568"/>
      <c r="AZ8" s="568"/>
      <c r="BA8" s="568"/>
      <c r="BB8" s="568"/>
      <c r="BC8" s="568"/>
      <c r="BD8" s="568"/>
      <c r="BE8" s="568"/>
      <c r="BF8" s="568"/>
      <c r="BG8" s="568"/>
      <c r="BH8" s="584"/>
    </row>
    <row r="9" spans="1:60" s="10" customFormat="1" ht="11.65" customHeight="1">
      <c r="A9" s="570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2"/>
      <c r="N9" s="578"/>
      <c r="O9" s="579"/>
      <c r="P9" s="579"/>
      <c r="Q9" s="579"/>
      <c r="R9" s="579"/>
      <c r="S9" s="579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9"/>
      <c r="AS9" s="579"/>
      <c r="AT9" s="579"/>
      <c r="AU9" s="579"/>
      <c r="AV9" s="580"/>
      <c r="AW9" s="585"/>
      <c r="AX9" s="571"/>
      <c r="AY9" s="571"/>
      <c r="AZ9" s="571"/>
      <c r="BA9" s="571"/>
      <c r="BB9" s="571"/>
      <c r="BC9" s="571"/>
      <c r="BD9" s="571"/>
      <c r="BE9" s="571"/>
      <c r="BF9" s="571"/>
      <c r="BG9" s="571"/>
      <c r="BH9" s="586"/>
    </row>
    <row r="10" spans="1:60" ht="11.65" customHeight="1">
      <c r="A10" s="564" t="s">
        <v>4</v>
      </c>
      <c r="B10" s="565"/>
      <c r="C10" s="565"/>
      <c r="D10" s="565"/>
      <c r="E10" s="565"/>
      <c r="F10" s="565"/>
      <c r="G10" s="565"/>
      <c r="H10" s="565"/>
      <c r="I10" s="565"/>
      <c r="J10" s="565"/>
      <c r="K10" s="565"/>
      <c r="L10" s="565"/>
      <c r="M10" s="566"/>
      <c r="N10" s="536" t="s">
        <v>5</v>
      </c>
      <c r="O10" s="537"/>
      <c r="P10" s="537"/>
      <c r="Q10" s="537"/>
      <c r="R10" s="537"/>
      <c r="S10" s="538"/>
      <c r="T10" s="536" t="s">
        <v>6</v>
      </c>
      <c r="U10" s="537"/>
      <c r="V10" s="537"/>
      <c r="W10" s="537"/>
      <c r="X10" s="537"/>
      <c r="Y10" s="538"/>
      <c r="Z10" s="536" t="s">
        <v>7</v>
      </c>
      <c r="AA10" s="537"/>
      <c r="AB10" s="537"/>
      <c r="AC10" s="537"/>
      <c r="AD10" s="537"/>
      <c r="AE10" s="538"/>
      <c r="AF10" s="536" t="s">
        <v>8</v>
      </c>
      <c r="AG10" s="537"/>
      <c r="AH10" s="537"/>
      <c r="AI10" s="537"/>
      <c r="AJ10" s="537"/>
      <c r="AK10" s="538"/>
      <c r="AL10" s="536" t="s">
        <v>9</v>
      </c>
      <c r="AM10" s="537"/>
      <c r="AN10" s="537"/>
      <c r="AO10" s="537"/>
      <c r="AP10" s="537"/>
      <c r="AQ10" s="538"/>
      <c r="AR10" s="536" t="s">
        <v>10</v>
      </c>
      <c r="AS10" s="537"/>
      <c r="AT10" s="537"/>
      <c r="AU10" s="537"/>
      <c r="AV10" s="538"/>
      <c r="AW10" s="599" t="s">
        <v>299</v>
      </c>
      <c r="AX10" s="600"/>
      <c r="AY10" s="600"/>
      <c r="AZ10" s="600"/>
      <c r="BA10" s="600"/>
      <c r="BB10" s="573">
        <v>109</v>
      </c>
      <c r="BC10" s="573"/>
      <c r="BD10" s="573" t="s">
        <v>300</v>
      </c>
      <c r="BE10" s="573"/>
      <c r="BF10" s="573">
        <v>109</v>
      </c>
      <c r="BG10" s="573"/>
      <c r="BH10" s="289"/>
    </row>
    <row r="11" spans="1:60" ht="11.65" customHeight="1" thickBot="1">
      <c r="A11" s="604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6"/>
      <c r="N11" s="596">
        <v>91215</v>
      </c>
      <c r="O11" s="597"/>
      <c r="P11" s="597"/>
      <c r="Q11" s="597"/>
      <c r="R11" s="597"/>
      <c r="S11" s="598"/>
      <c r="T11" s="596" t="s">
        <v>280</v>
      </c>
      <c r="U11" s="597"/>
      <c r="V11" s="597"/>
      <c r="W11" s="597"/>
      <c r="X11" s="597"/>
      <c r="Y11" s="598"/>
      <c r="Z11" s="596" t="s">
        <v>11</v>
      </c>
      <c r="AA11" s="597"/>
      <c r="AB11" s="597"/>
      <c r="AC11" s="597"/>
      <c r="AD11" s="597"/>
      <c r="AE11" s="598"/>
      <c r="AF11" s="596" t="s">
        <v>295</v>
      </c>
      <c r="AG11" s="597"/>
      <c r="AH11" s="597"/>
      <c r="AI11" s="597"/>
      <c r="AJ11" s="597"/>
      <c r="AK11" s="598"/>
      <c r="AL11" s="596">
        <v>476</v>
      </c>
      <c r="AM11" s="597"/>
      <c r="AN11" s="597"/>
      <c r="AO11" s="597"/>
      <c r="AP11" s="597"/>
      <c r="AQ11" s="598"/>
      <c r="AR11" s="596" t="s">
        <v>28</v>
      </c>
      <c r="AS11" s="597"/>
      <c r="AT11" s="597"/>
      <c r="AU11" s="597"/>
      <c r="AV11" s="598"/>
      <c r="AW11" s="601"/>
      <c r="AX11" s="602"/>
      <c r="AY11" s="602"/>
      <c r="AZ11" s="602"/>
      <c r="BA11" s="602"/>
      <c r="BB11" s="603"/>
      <c r="BC11" s="603"/>
      <c r="BD11" s="603"/>
      <c r="BE11" s="603"/>
      <c r="BF11" s="603"/>
      <c r="BG11" s="603"/>
      <c r="BH11" s="290"/>
    </row>
    <row r="12" spans="1:60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/>
      <c r="BA12" s="14"/>
      <c r="BB12" s="14"/>
      <c r="BC12" s="14"/>
      <c r="BD12" s="14"/>
      <c r="BE12" s="14"/>
      <c r="BF12" s="14"/>
      <c r="BG12" s="12"/>
      <c r="BH12" s="12"/>
    </row>
    <row r="13" spans="1:60" ht="11.65" customHeight="1">
      <c r="A13" s="1296" t="s">
        <v>1105</v>
      </c>
      <c r="B13" s="1297"/>
      <c r="C13" s="1297"/>
      <c r="D13" s="1297"/>
      <c r="E13" s="1297"/>
      <c r="F13" s="1297"/>
      <c r="G13" s="1297"/>
      <c r="H13" s="1297"/>
      <c r="I13" s="1297"/>
      <c r="J13" s="1297"/>
      <c r="K13" s="1297"/>
      <c r="L13" s="1297"/>
      <c r="M13" s="1297"/>
      <c r="N13" s="1297"/>
      <c r="O13" s="1297"/>
      <c r="P13" s="1297"/>
      <c r="Q13" s="1297"/>
      <c r="R13" s="1297"/>
      <c r="S13" s="1297"/>
      <c r="T13" s="1297"/>
      <c r="U13" s="1297"/>
      <c r="V13" s="1297"/>
      <c r="W13" s="1297"/>
      <c r="X13" s="1297"/>
      <c r="Y13" s="1297"/>
      <c r="Z13" s="1297"/>
      <c r="AA13" s="1297"/>
      <c r="AB13" s="1297"/>
      <c r="AC13" s="1297"/>
      <c r="AD13" s="1297"/>
      <c r="AE13" s="1297"/>
      <c r="AF13" s="1297"/>
      <c r="AG13" s="1297"/>
      <c r="AH13" s="1297"/>
      <c r="AI13" s="1297"/>
      <c r="AJ13" s="1297"/>
      <c r="AK13" s="1297"/>
      <c r="AL13" s="1297"/>
      <c r="AM13" s="1297"/>
      <c r="AN13" s="1297"/>
      <c r="AO13" s="1297"/>
      <c r="AP13" s="1297"/>
      <c r="AQ13" s="1297"/>
      <c r="AR13" s="1297"/>
      <c r="AS13" s="1297"/>
      <c r="AT13" s="1297"/>
      <c r="AU13" s="1297"/>
      <c r="AV13" s="1297"/>
      <c r="AW13" s="1297"/>
      <c r="AX13" s="1297"/>
      <c r="AY13" s="1297"/>
      <c r="AZ13" s="1297"/>
      <c r="BA13" s="1297"/>
      <c r="BB13" s="1297"/>
      <c r="BC13" s="1297"/>
      <c r="BD13" s="1297"/>
      <c r="BE13" s="1297"/>
      <c r="BF13" s="1297"/>
      <c r="BG13" s="1297"/>
      <c r="BH13" s="1298"/>
    </row>
    <row r="14" spans="1:60" ht="11.65" customHeight="1" thickBot="1">
      <c r="A14" s="1299"/>
      <c r="B14" s="1300"/>
      <c r="C14" s="1300"/>
      <c r="D14" s="1300"/>
      <c r="E14" s="1300"/>
      <c r="F14" s="1300"/>
      <c r="G14" s="1300"/>
      <c r="H14" s="1300"/>
      <c r="I14" s="1300"/>
      <c r="J14" s="1300"/>
      <c r="K14" s="1300"/>
      <c r="L14" s="1300"/>
      <c r="M14" s="1300"/>
      <c r="N14" s="1300"/>
      <c r="O14" s="1300"/>
      <c r="P14" s="1300"/>
      <c r="Q14" s="1300"/>
      <c r="R14" s="1300"/>
      <c r="S14" s="1300"/>
      <c r="T14" s="1300"/>
      <c r="U14" s="1300"/>
      <c r="V14" s="1300"/>
      <c r="W14" s="1300"/>
      <c r="X14" s="1300"/>
      <c r="Y14" s="1300"/>
      <c r="Z14" s="1300"/>
      <c r="AA14" s="1300"/>
      <c r="AB14" s="1300"/>
      <c r="AC14" s="1300"/>
      <c r="AD14" s="1300"/>
      <c r="AE14" s="1300"/>
      <c r="AF14" s="1300"/>
      <c r="AG14" s="1300"/>
      <c r="AH14" s="1300"/>
      <c r="AI14" s="1300"/>
      <c r="AJ14" s="1300"/>
      <c r="AK14" s="1300"/>
      <c r="AL14" s="1300"/>
      <c r="AM14" s="1300"/>
      <c r="AN14" s="1300"/>
      <c r="AO14" s="1300"/>
      <c r="AP14" s="1300"/>
      <c r="AQ14" s="1300"/>
      <c r="AR14" s="1300"/>
      <c r="AS14" s="1300"/>
      <c r="AT14" s="1300"/>
      <c r="AU14" s="1300"/>
      <c r="AV14" s="1300"/>
      <c r="AW14" s="1300"/>
      <c r="AX14" s="1300"/>
      <c r="AY14" s="1300"/>
      <c r="AZ14" s="1300"/>
      <c r="BA14" s="1300"/>
      <c r="BB14" s="1300"/>
      <c r="BC14" s="1300"/>
      <c r="BD14" s="1300"/>
      <c r="BE14" s="1300"/>
      <c r="BF14" s="1300"/>
      <c r="BG14" s="1300"/>
      <c r="BH14" s="1301"/>
    </row>
    <row r="15" spans="1:60" ht="11.65" customHeight="1" thickBot="1">
      <c r="A15" s="33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0" s="378" customFormat="1" ht="11.65" customHeight="1">
      <c r="A16" s="1304" t="s">
        <v>1110</v>
      </c>
      <c r="B16" s="1276"/>
      <c r="C16" s="1276"/>
      <c r="D16" s="1276"/>
      <c r="E16" s="1276"/>
      <c r="F16" s="1276"/>
      <c r="G16" s="1276"/>
      <c r="H16" s="1276"/>
      <c r="I16" s="1276" t="s">
        <v>1109</v>
      </c>
      <c r="J16" s="1276"/>
      <c r="K16" s="1276"/>
      <c r="L16" s="1276"/>
      <c r="M16" s="1276"/>
      <c r="N16" s="1276"/>
      <c r="O16" s="1276"/>
      <c r="P16" s="1276"/>
      <c r="Q16" s="1276"/>
      <c r="R16" s="1277"/>
      <c r="S16" s="1285" t="s">
        <v>1108</v>
      </c>
      <c r="T16" s="1274"/>
      <c r="U16" s="1274"/>
      <c r="V16" s="1274"/>
      <c r="W16" s="1274"/>
      <c r="X16" s="1274"/>
      <c r="Y16" s="1274"/>
      <c r="Z16" s="1274"/>
      <c r="AA16" s="1274" t="s">
        <v>1107</v>
      </c>
      <c r="AB16" s="1274"/>
      <c r="AC16" s="1274"/>
      <c r="AD16" s="1274"/>
      <c r="AE16" s="1274"/>
      <c r="AF16" s="1274"/>
      <c r="AG16" s="1274"/>
      <c r="AH16" s="1274"/>
      <c r="AI16" s="1274" t="s">
        <v>1106</v>
      </c>
      <c r="AJ16" s="1274"/>
      <c r="AK16" s="1274"/>
      <c r="AL16" s="1274"/>
      <c r="AM16" s="1274"/>
      <c r="AN16" s="1274"/>
      <c r="AO16" s="1274"/>
      <c r="AP16" s="1274"/>
      <c r="AQ16" s="1302" t="s">
        <v>815</v>
      </c>
      <c r="AR16" s="1302"/>
      <c r="AS16" s="1302"/>
      <c r="AT16" s="1302"/>
      <c r="AU16" s="1302"/>
      <c r="AV16" s="1302"/>
      <c r="AW16" s="1302"/>
      <c r="AX16" s="1302"/>
      <c r="AY16" s="1302"/>
      <c r="AZ16" s="1302"/>
      <c r="BA16" s="1302"/>
      <c r="BB16" s="1302"/>
      <c r="BC16" s="1302"/>
      <c r="BD16" s="1302"/>
      <c r="BE16" s="1302"/>
      <c r="BF16" s="1302"/>
      <c r="BG16" s="1302" t="s">
        <v>814</v>
      </c>
      <c r="BH16" s="1307"/>
    </row>
    <row r="17" spans="1:60" s="378" customFormat="1" ht="11.65" customHeight="1">
      <c r="A17" s="1305"/>
      <c r="B17" s="1306"/>
      <c r="C17" s="1306"/>
      <c r="D17" s="1306"/>
      <c r="E17" s="1306"/>
      <c r="F17" s="1306"/>
      <c r="G17" s="1306"/>
      <c r="H17" s="1306"/>
      <c r="I17" s="1278"/>
      <c r="J17" s="1278"/>
      <c r="K17" s="1278"/>
      <c r="L17" s="1278"/>
      <c r="M17" s="1278"/>
      <c r="N17" s="1278"/>
      <c r="O17" s="1278"/>
      <c r="P17" s="1278"/>
      <c r="Q17" s="1278"/>
      <c r="R17" s="1279"/>
      <c r="S17" s="1286"/>
      <c r="T17" s="1287"/>
      <c r="U17" s="1287"/>
      <c r="V17" s="1287"/>
      <c r="W17" s="1287"/>
      <c r="X17" s="1287"/>
      <c r="Y17" s="1287"/>
      <c r="Z17" s="1287"/>
      <c r="AA17" s="1275"/>
      <c r="AB17" s="1275"/>
      <c r="AC17" s="1275"/>
      <c r="AD17" s="1275"/>
      <c r="AE17" s="1275"/>
      <c r="AF17" s="1275"/>
      <c r="AG17" s="1275"/>
      <c r="AH17" s="1275"/>
      <c r="AI17" s="1275"/>
      <c r="AJ17" s="1275"/>
      <c r="AK17" s="1275"/>
      <c r="AL17" s="1275"/>
      <c r="AM17" s="1275"/>
      <c r="AN17" s="1275"/>
      <c r="AO17" s="1275"/>
      <c r="AP17" s="1275"/>
      <c r="AQ17" s="1303"/>
      <c r="AR17" s="1303"/>
      <c r="AS17" s="1303"/>
      <c r="AT17" s="1303"/>
      <c r="AU17" s="1303"/>
      <c r="AV17" s="1303"/>
      <c r="AW17" s="1303"/>
      <c r="AX17" s="1303"/>
      <c r="AY17" s="1303"/>
      <c r="AZ17" s="1303"/>
      <c r="BA17" s="1303"/>
      <c r="BB17" s="1303"/>
      <c r="BC17" s="1303"/>
      <c r="BD17" s="1303"/>
      <c r="BE17" s="1303"/>
      <c r="BF17" s="1303"/>
      <c r="BG17" s="1303"/>
      <c r="BH17" s="1308"/>
    </row>
    <row r="18" spans="1:60" s="378" customFormat="1" ht="11.65" customHeight="1">
      <c r="A18" s="1305"/>
      <c r="B18" s="1306"/>
      <c r="C18" s="1306"/>
      <c r="D18" s="1306"/>
      <c r="E18" s="1306"/>
      <c r="F18" s="1306"/>
      <c r="G18" s="1306"/>
      <c r="H18" s="1306"/>
      <c r="I18" s="1280" t="s">
        <v>1130</v>
      </c>
      <c r="J18" s="1280"/>
      <c r="K18" s="1280"/>
      <c r="L18" s="1280"/>
      <c r="M18" s="1280"/>
      <c r="N18" s="1280"/>
      <c r="O18" s="1280"/>
      <c r="P18" s="1280"/>
      <c r="Q18" s="1280"/>
      <c r="R18" s="1281"/>
      <c r="S18" s="1269" t="s">
        <v>1130</v>
      </c>
      <c r="T18" s="1269"/>
      <c r="U18" s="1269"/>
      <c r="V18" s="1269"/>
      <c r="W18" s="1269"/>
      <c r="X18" s="1269"/>
      <c r="Y18" s="1269"/>
      <c r="Z18" s="1270"/>
      <c r="AA18" s="1265" t="s">
        <v>1130</v>
      </c>
      <c r="AB18" s="1266"/>
      <c r="AC18" s="1266"/>
      <c r="AD18" s="1266"/>
      <c r="AE18" s="1266"/>
      <c r="AF18" s="1266"/>
      <c r="AG18" s="1266"/>
      <c r="AH18" s="1267"/>
      <c r="AI18" s="1265" t="s">
        <v>1130</v>
      </c>
      <c r="AJ18" s="1266"/>
      <c r="AK18" s="1266"/>
      <c r="AL18" s="1266"/>
      <c r="AM18" s="1266"/>
      <c r="AN18" s="1266"/>
      <c r="AO18" s="1266"/>
      <c r="AP18" s="1267"/>
      <c r="AQ18" s="1303"/>
      <c r="AR18" s="1303"/>
      <c r="AS18" s="1303"/>
      <c r="AT18" s="1303"/>
      <c r="AU18" s="1303"/>
      <c r="AV18" s="1303"/>
      <c r="AW18" s="1303"/>
      <c r="AX18" s="1303"/>
      <c r="AY18" s="1303"/>
      <c r="AZ18" s="1303"/>
      <c r="BA18" s="1303"/>
      <c r="BB18" s="1303"/>
      <c r="BC18" s="1303"/>
      <c r="BD18" s="1303"/>
      <c r="BE18" s="1303"/>
      <c r="BF18" s="1303"/>
      <c r="BG18" s="1303"/>
      <c r="BH18" s="1308"/>
    </row>
    <row r="19" spans="1:60" s="378" customFormat="1" ht="11.65" customHeight="1">
      <c r="A19" s="1305"/>
      <c r="B19" s="1306"/>
      <c r="C19" s="1306"/>
      <c r="D19" s="1306"/>
      <c r="E19" s="1306"/>
      <c r="F19" s="1306"/>
      <c r="G19" s="1306"/>
      <c r="H19" s="1306"/>
      <c r="I19" s="977"/>
      <c r="J19" s="977"/>
      <c r="K19" s="977"/>
      <c r="L19" s="977"/>
      <c r="M19" s="977"/>
      <c r="N19" s="977"/>
      <c r="O19" s="977"/>
      <c r="P19" s="977"/>
      <c r="Q19" s="977"/>
      <c r="R19" s="1282"/>
      <c r="S19" s="1269"/>
      <c r="T19" s="1269"/>
      <c r="U19" s="1269"/>
      <c r="V19" s="1269"/>
      <c r="W19" s="1269"/>
      <c r="X19" s="1269"/>
      <c r="Y19" s="1269"/>
      <c r="Z19" s="1270"/>
      <c r="AA19" s="1268"/>
      <c r="AB19" s="1269"/>
      <c r="AC19" s="1269"/>
      <c r="AD19" s="1269"/>
      <c r="AE19" s="1269"/>
      <c r="AF19" s="1269"/>
      <c r="AG19" s="1269"/>
      <c r="AH19" s="1270"/>
      <c r="AI19" s="1268"/>
      <c r="AJ19" s="1269"/>
      <c r="AK19" s="1269"/>
      <c r="AL19" s="1269"/>
      <c r="AM19" s="1269"/>
      <c r="AN19" s="1269"/>
      <c r="AO19" s="1269"/>
      <c r="AP19" s="1270"/>
      <c r="AQ19" s="1303"/>
      <c r="AR19" s="1303"/>
      <c r="AS19" s="1303"/>
      <c r="AT19" s="1303"/>
      <c r="AU19" s="1303"/>
      <c r="AV19" s="1303"/>
      <c r="AW19" s="1303"/>
      <c r="AX19" s="1303"/>
      <c r="AY19" s="1303"/>
      <c r="AZ19" s="1303"/>
      <c r="BA19" s="1303"/>
      <c r="BB19" s="1303"/>
      <c r="BC19" s="1303"/>
      <c r="BD19" s="1303"/>
      <c r="BE19" s="1303"/>
      <c r="BF19" s="1303"/>
      <c r="BG19" s="1303"/>
      <c r="BH19" s="1308"/>
    </row>
    <row r="20" spans="1:60" s="378" customFormat="1" ht="11.65" customHeight="1">
      <c r="A20" s="1305"/>
      <c r="B20" s="1306"/>
      <c r="C20" s="1306"/>
      <c r="D20" s="1306"/>
      <c r="E20" s="1306"/>
      <c r="F20" s="1306"/>
      <c r="G20" s="1306"/>
      <c r="H20" s="1306"/>
      <c r="I20" s="977"/>
      <c r="J20" s="977"/>
      <c r="K20" s="977"/>
      <c r="L20" s="977"/>
      <c r="M20" s="977"/>
      <c r="N20" s="977"/>
      <c r="O20" s="977"/>
      <c r="P20" s="977"/>
      <c r="Q20" s="977"/>
      <c r="R20" s="1282"/>
      <c r="S20" s="1269"/>
      <c r="T20" s="1269"/>
      <c r="U20" s="1269"/>
      <c r="V20" s="1269"/>
      <c r="W20" s="1269"/>
      <c r="X20" s="1269"/>
      <c r="Y20" s="1269"/>
      <c r="Z20" s="1270"/>
      <c r="AA20" s="1268"/>
      <c r="AB20" s="1269"/>
      <c r="AC20" s="1269"/>
      <c r="AD20" s="1269"/>
      <c r="AE20" s="1269"/>
      <c r="AF20" s="1269"/>
      <c r="AG20" s="1269"/>
      <c r="AH20" s="1270"/>
      <c r="AI20" s="1268"/>
      <c r="AJ20" s="1269"/>
      <c r="AK20" s="1269"/>
      <c r="AL20" s="1269"/>
      <c r="AM20" s="1269"/>
      <c r="AN20" s="1269"/>
      <c r="AO20" s="1269"/>
      <c r="AP20" s="1270"/>
      <c r="AQ20" s="1303"/>
      <c r="AR20" s="1303"/>
      <c r="AS20" s="1303"/>
      <c r="AT20" s="1303"/>
      <c r="AU20" s="1303"/>
      <c r="AV20" s="1303"/>
      <c r="AW20" s="1303"/>
      <c r="AX20" s="1303"/>
      <c r="AY20" s="1303"/>
      <c r="AZ20" s="1303"/>
      <c r="BA20" s="1303"/>
      <c r="BB20" s="1303"/>
      <c r="BC20" s="1303"/>
      <c r="BD20" s="1303"/>
      <c r="BE20" s="1303"/>
      <c r="BF20" s="1303"/>
      <c r="BG20" s="1303"/>
      <c r="BH20" s="1308"/>
    </row>
    <row r="21" spans="1:60" s="378" customFormat="1" ht="11.65" customHeight="1">
      <c r="A21" s="1305"/>
      <c r="B21" s="1306"/>
      <c r="C21" s="1306"/>
      <c r="D21" s="1306"/>
      <c r="E21" s="1306"/>
      <c r="F21" s="1306"/>
      <c r="G21" s="1306"/>
      <c r="H21" s="1306"/>
      <c r="I21" s="977"/>
      <c r="J21" s="977"/>
      <c r="K21" s="977"/>
      <c r="L21" s="977"/>
      <c r="M21" s="977"/>
      <c r="N21" s="977"/>
      <c r="O21" s="977"/>
      <c r="P21" s="977"/>
      <c r="Q21" s="977"/>
      <c r="R21" s="1282"/>
      <c r="S21" s="1272"/>
      <c r="T21" s="1272"/>
      <c r="U21" s="1272"/>
      <c r="V21" s="1272"/>
      <c r="W21" s="1272"/>
      <c r="X21" s="1272"/>
      <c r="Y21" s="1272"/>
      <c r="Z21" s="1273"/>
      <c r="AA21" s="1271"/>
      <c r="AB21" s="1272"/>
      <c r="AC21" s="1272"/>
      <c r="AD21" s="1272"/>
      <c r="AE21" s="1272"/>
      <c r="AF21" s="1272"/>
      <c r="AG21" s="1272"/>
      <c r="AH21" s="1273"/>
      <c r="AI21" s="1271"/>
      <c r="AJ21" s="1272"/>
      <c r="AK21" s="1272"/>
      <c r="AL21" s="1272"/>
      <c r="AM21" s="1272"/>
      <c r="AN21" s="1272"/>
      <c r="AO21" s="1272"/>
      <c r="AP21" s="1273"/>
      <c r="AQ21" s="1303"/>
      <c r="AR21" s="1303"/>
      <c r="AS21" s="1303"/>
      <c r="AT21" s="1303"/>
      <c r="AU21" s="1303"/>
      <c r="AV21" s="1303"/>
      <c r="AW21" s="1303"/>
      <c r="AX21" s="1303"/>
      <c r="AY21" s="1303"/>
      <c r="AZ21" s="1303"/>
      <c r="BA21" s="1303"/>
      <c r="BB21" s="1303"/>
      <c r="BC21" s="1303"/>
      <c r="BD21" s="1303"/>
      <c r="BE21" s="1303"/>
      <c r="BF21" s="1303"/>
      <c r="BG21" s="1303"/>
      <c r="BH21" s="1308"/>
    </row>
    <row r="22" spans="1:60" ht="11.25" customHeight="1">
      <c r="A22" s="1283"/>
      <c r="B22" s="1284"/>
      <c r="C22" s="1284"/>
      <c r="D22" s="1284"/>
      <c r="E22" s="1284"/>
      <c r="F22" s="1284"/>
      <c r="G22" s="1284"/>
      <c r="H22" s="1284"/>
      <c r="I22" s="1291">
        <f>SUM(S22:AP23)</f>
        <v>366992383.80000001</v>
      </c>
      <c r="J22" s="1291"/>
      <c r="K22" s="1291"/>
      <c r="L22" s="1291"/>
      <c r="M22" s="1291"/>
      <c r="N22" s="1291"/>
      <c r="O22" s="1291"/>
      <c r="P22" s="1291"/>
      <c r="Q22" s="1291"/>
      <c r="R22" s="1292"/>
      <c r="S22" s="1289"/>
      <c r="T22" s="1290"/>
      <c r="U22" s="1290"/>
      <c r="V22" s="1290"/>
      <c r="W22" s="1290"/>
      <c r="X22" s="1290"/>
      <c r="Y22" s="1290"/>
      <c r="Z22" s="1290"/>
      <c r="AA22" s="1288">
        <f>'INS-HEAT-B'!A19</f>
        <v>176571807.30000001</v>
      </c>
      <c r="AB22" s="1288"/>
      <c r="AC22" s="1288"/>
      <c r="AD22" s="1288"/>
      <c r="AE22" s="1288"/>
      <c r="AF22" s="1288"/>
      <c r="AG22" s="1288"/>
      <c r="AH22" s="1288"/>
      <c r="AI22" s="1288">
        <f>'INS-HEAT-A'!A19</f>
        <v>190420576.5</v>
      </c>
      <c r="AJ22" s="1288"/>
      <c r="AK22" s="1288"/>
      <c r="AL22" s="1288"/>
      <c r="AM22" s="1288"/>
      <c r="AN22" s="1288"/>
      <c r="AO22" s="1288"/>
      <c r="AP22" s="1288"/>
      <c r="AQ22" s="1293" t="s">
        <v>902</v>
      </c>
      <c r="AR22" s="1293"/>
      <c r="AS22" s="1293"/>
      <c r="AT22" s="1293"/>
      <c r="AU22" s="1293"/>
      <c r="AV22" s="1293"/>
      <c r="AW22" s="1293"/>
      <c r="AX22" s="1293"/>
      <c r="AY22" s="1293"/>
      <c r="AZ22" s="1293"/>
      <c r="BA22" s="1293"/>
      <c r="BB22" s="1293"/>
      <c r="BC22" s="1293"/>
      <c r="BD22" s="1293"/>
      <c r="BE22" s="1293"/>
      <c r="BF22" s="1293"/>
      <c r="BG22" s="1294">
        <v>1</v>
      </c>
      <c r="BH22" s="1295"/>
    </row>
    <row r="23" spans="1:60" ht="11.25" customHeight="1">
      <c r="A23" s="1283"/>
      <c r="B23" s="1284"/>
      <c r="C23" s="1284"/>
      <c r="D23" s="1284"/>
      <c r="E23" s="1284"/>
      <c r="F23" s="1284"/>
      <c r="G23" s="1284"/>
      <c r="H23" s="1284"/>
      <c r="I23" s="1291"/>
      <c r="J23" s="1291"/>
      <c r="K23" s="1291"/>
      <c r="L23" s="1291"/>
      <c r="M23" s="1291"/>
      <c r="N23" s="1291"/>
      <c r="O23" s="1291"/>
      <c r="P23" s="1291"/>
      <c r="Q23" s="1291"/>
      <c r="R23" s="1292"/>
      <c r="S23" s="1289"/>
      <c r="T23" s="1290"/>
      <c r="U23" s="1290"/>
      <c r="V23" s="1290"/>
      <c r="W23" s="1290"/>
      <c r="X23" s="1290"/>
      <c r="Y23" s="1290"/>
      <c r="Z23" s="1290"/>
      <c r="AA23" s="1288"/>
      <c r="AB23" s="1288"/>
      <c r="AC23" s="1288"/>
      <c r="AD23" s="1288"/>
      <c r="AE23" s="1288"/>
      <c r="AF23" s="1288"/>
      <c r="AG23" s="1288"/>
      <c r="AH23" s="1288"/>
      <c r="AI23" s="1288"/>
      <c r="AJ23" s="1288"/>
      <c r="AK23" s="1288"/>
      <c r="AL23" s="1288"/>
      <c r="AM23" s="1288"/>
      <c r="AN23" s="1288"/>
      <c r="AO23" s="1288"/>
      <c r="AP23" s="1288"/>
      <c r="AQ23" s="1293"/>
      <c r="AR23" s="1293"/>
      <c r="AS23" s="1293"/>
      <c r="AT23" s="1293"/>
      <c r="AU23" s="1293"/>
      <c r="AV23" s="1293"/>
      <c r="AW23" s="1293"/>
      <c r="AX23" s="1293"/>
      <c r="AY23" s="1293"/>
      <c r="AZ23" s="1293"/>
      <c r="BA23" s="1293"/>
      <c r="BB23" s="1293"/>
      <c r="BC23" s="1293"/>
      <c r="BD23" s="1293"/>
      <c r="BE23" s="1293"/>
      <c r="BF23" s="1293"/>
      <c r="BG23" s="1294"/>
      <c r="BH23" s="1295"/>
    </row>
    <row r="24" spans="1:60" ht="11.65" customHeight="1">
      <c r="A24" s="1283"/>
      <c r="B24" s="1284"/>
      <c r="C24" s="1284"/>
      <c r="D24" s="1284"/>
      <c r="E24" s="1284"/>
      <c r="F24" s="1284"/>
      <c r="G24" s="1284"/>
      <c r="H24" s="1284"/>
      <c r="I24" s="1291">
        <f t="shared" ref="I24" si="0">SUM(S24:AP25)</f>
        <v>241290630</v>
      </c>
      <c r="J24" s="1291"/>
      <c r="K24" s="1291"/>
      <c r="L24" s="1291"/>
      <c r="M24" s="1291"/>
      <c r="N24" s="1291"/>
      <c r="O24" s="1291"/>
      <c r="P24" s="1291"/>
      <c r="Q24" s="1291"/>
      <c r="R24" s="1292"/>
      <c r="S24" s="1289">
        <f>'INS-VESSEL-C'!A19</f>
        <v>130546710</v>
      </c>
      <c r="T24" s="1290"/>
      <c r="U24" s="1290"/>
      <c r="V24" s="1290"/>
      <c r="W24" s="1290"/>
      <c r="X24" s="1290"/>
      <c r="Y24" s="1290"/>
      <c r="Z24" s="1290"/>
      <c r="AA24" s="1288">
        <f>'INS-VESSEL-B'!A19</f>
        <v>55371960</v>
      </c>
      <c r="AB24" s="1288"/>
      <c r="AC24" s="1288"/>
      <c r="AD24" s="1288"/>
      <c r="AE24" s="1288"/>
      <c r="AF24" s="1288"/>
      <c r="AG24" s="1288"/>
      <c r="AH24" s="1288"/>
      <c r="AI24" s="1288">
        <f>'INS-VESSEL-A'!A19</f>
        <v>55371960</v>
      </c>
      <c r="AJ24" s="1288"/>
      <c r="AK24" s="1288"/>
      <c r="AL24" s="1288"/>
      <c r="AM24" s="1288"/>
      <c r="AN24" s="1288"/>
      <c r="AO24" s="1288"/>
      <c r="AP24" s="1288"/>
      <c r="AQ24" s="1293" t="s">
        <v>852</v>
      </c>
      <c r="AR24" s="1293"/>
      <c r="AS24" s="1293"/>
      <c r="AT24" s="1293"/>
      <c r="AU24" s="1293"/>
      <c r="AV24" s="1293"/>
      <c r="AW24" s="1293"/>
      <c r="AX24" s="1293"/>
      <c r="AY24" s="1293"/>
      <c r="AZ24" s="1293"/>
      <c r="BA24" s="1293"/>
      <c r="BB24" s="1293"/>
      <c r="BC24" s="1293"/>
      <c r="BD24" s="1293"/>
      <c r="BE24" s="1293"/>
      <c r="BF24" s="1293"/>
      <c r="BG24" s="1294">
        <v>2</v>
      </c>
      <c r="BH24" s="1295"/>
    </row>
    <row r="25" spans="1:60" ht="11.65" customHeight="1">
      <c r="A25" s="1283"/>
      <c r="B25" s="1284"/>
      <c r="C25" s="1284"/>
      <c r="D25" s="1284"/>
      <c r="E25" s="1284"/>
      <c r="F25" s="1284"/>
      <c r="G25" s="1284"/>
      <c r="H25" s="1284"/>
      <c r="I25" s="1291"/>
      <c r="J25" s="1291"/>
      <c r="K25" s="1291"/>
      <c r="L25" s="1291"/>
      <c r="M25" s="1291"/>
      <c r="N25" s="1291"/>
      <c r="O25" s="1291"/>
      <c r="P25" s="1291"/>
      <c r="Q25" s="1291"/>
      <c r="R25" s="1292"/>
      <c r="S25" s="1289"/>
      <c r="T25" s="1290"/>
      <c r="U25" s="1290"/>
      <c r="V25" s="1290"/>
      <c r="W25" s="1290"/>
      <c r="X25" s="1290"/>
      <c r="Y25" s="1290"/>
      <c r="Z25" s="1290"/>
      <c r="AA25" s="1288"/>
      <c r="AB25" s="1288"/>
      <c r="AC25" s="1288"/>
      <c r="AD25" s="1288"/>
      <c r="AE25" s="1288"/>
      <c r="AF25" s="1288"/>
      <c r="AG25" s="1288"/>
      <c r="AH25" s="1288"/>
      <c r="AI25" s="1288"/>
      <c r="AJ25" s="1288"/>
      <c r="AK25" s="1288"/>
      <c r="AL25" s="1288"/>
      <c r="AM25" s="1288"/>
      <c r="AN25" s="1288"/>
      <c r="AO25" s="1288"/>
      <c r="AP25" s="1288"/>
      <c r="AQ25" s="1293"/>
      <c r="AR25" s="1293"/>
      <c r="AS25" s="1293"/>
      <c r="AT25" s="1293"/>
      <c r="AU25" s="1293"/>
      <c r="AV25" s="1293"/>
      <c r="AW25" s="1293"/>
      <c r="AX25" s="1293"/>
      <c r="AY25" s="1293"/>
      <c r="AZ25" s="1293"/>
      <c r="BA25" s="1293"/>
      <c r="BB25" s="1293"/>
      <c r="BC25" s="1293"/>
      <c r="BD25" s="1293"/>
      <c r="BE25" s="1293"/>
      <c r="BF25" s="1293"/>
      <c r="BG25" s="1294"/>
      <c r="BH25" s="1295"/>
    </row>
    <row r="26" spans="1:60" ht="11.65" customHeight="1">
      <c r="A26" s="1283"/>
      <c r="B26" s="1284"/>
      <c r="C26" s="1284"/>
      <c r="D26" s="1284"/>
      <c r="E26" s="1284"/>
      <c r="F26" s="1284"/>
      <c r="G26" s="1284"/>
      <c r="H26" s="1284"/>
      <c r="I26" s="1291">
        <f t="shared" ref="I26" si="1">SUM(S26:AP27)</f>
        <v>36758844809.148003</v>
      </c>
      <c r="J26" s="1291"/>
      <c r="K26" s="1291"/>
      <c r="L26" s="1291"/>
      <c r="M26" s="1291"/>
      <c r="N26" s="1291"/>
      <c r="O26" s="1291"/>
      <c r="P26" s="1291"/>
      <c r="Q26" s="1291"/>
      <c r="R26" s="1292"/>
      <c r="S26" s="1289">
        <f>'INS-TANK-C (1)'!A19</f>
        <v>4693150004.4239998</v>
      </c>
      <c r="T26" s="1290"/>
      <c r="U26" s="1290"/>
      <c r="V26" s="1290"/>
      <c r="W26" s="1290"/>
      <c r="X26" s="1290"/>
      <c r="Y26" s="1290"/>
      <c r="Z26" s="1290"/>
      <c r="AA26" s="1288">
        <f>'INS-TANK-B (1)'!A19</f>
        <v>18336989998.152</v>
      </c>
      <c r="AB26" s="1288"/>
      <c r="AC26" s="1288"/>
      <c r="AD26" s="1288"/>
      <c r="AE26" s="1288"/>
      <c r="AF26" s="1288"/>
      <c r="AG26" s="1288"/>
      <c r="AH26" s="1288"/>
      <c r="AI26" s="1288">
        <f>'INS-TANK-A (1)'!A19</f>
        <v>13728704806.572001</v>
      </c>
      <c r="AJ26" s="1288"/>
      <c r="AK26" s="1288"/>
      <c r="AL26" s="1288"/>
      <c r="AM26" s="1288"/>
      <c r="AN26" s="1288"/>
      <c r="AO26" s="1288"/>
      <c r="AP26" s="1288"/>
      <c r="AQ26" s="1293" t="s">
        <v>1111</v>
      </c>
      <c r="AR26" s="1293"/>
      <c r="AS26" s="1293"/>
      <c r="AT26" s="1293"/>
      <c r="AU26" s="1293"/>
      <c r="AV26" s="1293"/>
      <c r="AW26" s="1293"/>
      <c r="AX26" s="1293"/>
      <c r="AY26" s="1293"/>
      <c r="AZ26" s="1293"/>
      <c r="BA26" s="1293"/>
      <c r="BB26" s="1293"/>
      <c r="BC26" s="1293"/>
      <c r="BD26" s="1293"/>
      <c r="BE26" s="1293"/>
      <c r="BF26" s="1293"/>
      <c r="BG26" s="1294">
        <v>3</v>
      </c>
      <c r="BH26" s="1295"/>
    </row>
    <row r="27" spans="1:60" ht="11.65" customHeight="1">
      <c r="A27" s="1283"/>
      <c r="B27" s="1284"/>
      <c r="C27" s="1284"/>
      <c r="D27" s="1284"/>
      <c r="E27" s="1284"/>
      <c r="F27" s="1284"/>
      <c r="G27" s="1284"/>
      <c r="H27" s="1284"/>
      <c r="I27" s="1291"/>
      <c r="J27" s="1291"/>
      <c r="K27" s="1291"/>
      <c r="L27" s="1291"/>
      <c r="M27" s="1291"/>
      <c r="N27" s="1291"/>
      <c r="O27" s="1291"/>
      <c r="P27" s="1291"/>
      <c r="Q27" s="1291"/>
      <c r="R27" s="1292"/>
      <c r="S27" s="1289"/>
      <c r="T27" s="1290"/>
      <c r="U27" s="1290"/>
      <c r="V27" s="1290"/>
      <c r="W27" s="1290"/>
      <c r="X27" s="1290"/>
      <c r="Y27" s="1290"/>
      <c r="Z27" s="1290"/>
      <c r="AA27" s="1288"/>
      <c r="AB27" s="1288"/>
      <c r="AC27" s="1288"/>
      <c r="AD27" s="1288"/>
      <c r="AE27" s="1288"/>
      <c r="AF27" s="1288"/>
      <c r="AG27" s="1288"/>
      <c r="AH27" s="1288"/>
      <c r="AI27" s="1288"/>
      <c r="AJ27" s="1288"/>
      <c r="AK27" s="1288"/>
      <c r="AL27" s="1288"/>
      <c r="AM27" s="1288"/>
      <c r="AN27" s="1288"/>
      <c r="AO27" s="1288"/>
      <c r="AP27" s="1288"/>
      <c r="AQ27" s="1293"/>
      <c r="AR27" s="1293"/>
      <c r="AS27" s="1293"/>
      <c r="AT27" s="1293"/>
      <c r="AU27" s="1293"/>
      <c r="AV27" s="1293"/>
      <c r="AW27" s="1293"/>
      <c r="AX27" s="1293"/>
      <c r="AY27" s="1293"/>
      <c r="AZ27" s="1293"/>
      <c r="BA27" s="1293"/>
      <c r="BB27" s="1293"/>
      <c r="BC27" s="1293"/>
      <c r="BD27" s="1293"/>
      <c r="BE27" s="1293"/>
      <c r="BF27" s="1293"/>
      <c r="BG27" s="1294"/>
      <c r="BH27" s="1295"/>
    </row>
    <row r="28" spans="1:60" ht="11.65" customHeight="1">
      <c r="A28" s="1283"/>
      <c r="B28" s="1284"/>
      <c r="C28" s="1284"/>
      <c r="D28" s="1284"/>
      <c r="E28" s="1284"/>
      <c r="F28" s="1284"/>
      <c r="G28" s="1284"/>
      <c r="H28" s="1284"/>
      <c r="I28" s="1291">
        <f t="shared" ref="I28" si="2">SUM(S28:AP29)</f>
        <v>29934450</v>
      </c>
      <c r="J28" s="1291"/>
      <c r="K28" s="1291"/>
      <c r="L28" s="1291"/>
      <c r="M28" s="1291"/>
      <c r="N28" s="1291"/>
      <c r="O28" s="1291"/>
      <c r="P28" s="1291"/>
      <c r="Q28" s="1291"/>
      <c r="R28" s="1292"/>
      <c r="S28" s="1289">
        <f>'INS-HE-C'!A19</f>
        <v>8533350</v>
      </c>
      <c r="T28" s="1290"/>
      <c r="U28" s="1290"/>
      <c r="V28" s="1290"/>
      <c r="W28" s="1290"/>
      <c r="X28" s="1290"/>
      <c r="Y28" s="1290"/>
      <c r="Z28" s="1290"/>
      <c r="AA28" s="1288">
        <f>'INS-HE-B'!A19</f>
        <v>6073578</v>
      </c>
      <c r="AB28" s="1288"/>
      <c r="AC28" s="1288"/>
      <c r="AD28" s="1288"/>
      <c r="AE28" s="1288"/>
      <c r="AF28" s="1288"/>
      <c r="AG28" s="1288"/>
      <c r="AH28" s="1288"/>
      <c r="AI28" s="1288">
        <f>'INS-HE-A'!A19</f>
        <v>15327521.999999998</v>
      </c>
      <c r="AJ28" s="1288"/>
      <c r="AK28" s="1288"/>
      <c r="AL28" s="1288"/>
      <c r="AM28" s="1288"/>
      <c r="AN28" s="1288"/>
      <c r="AO28" s="1288"/>
      <c r="AP28" s="1288"/>
      <c r="AQ28" s="1293" t="s">
        <v>819</v>
      </c>
      <c r="AR28" s="1293"/>
      <c r="AS28" s="1293"/>
      <c r="AT28" s="1293"/>
      <c r="AU28" s="1293"/>
      <c r="AV28" s="1293"/>
      <c r="AW28" s="1293"/>
      <c r="AX28" s="1293"/>
      <c r="AY28" s="1293"/>
      <c r="AZ28" s="1293"/>
      <c r="BA28" s="1293"/>
      <c r="BB28" s="1293"/>
      <c r="BC28" s="1293"/>
      <c r="BD28" s="1293"/>
      <c r="BE28" s="1293"/>
      <c r="BF28" s="1293"/>
      <c r="BG28" s="1294">
        <v>4</v>
      </c>
      <c r="BH28" s="1295"/>
    </row>
    <row r="29" spans="1:60" ht="11.65" customHeight="1">
      <c r="A29" s="1283"/>
      <c r="B29" s="1284"/>
      <c r="C29" s="1284"/>
      <c r="D29" s="1284"/>
      <c r="E29" s="1284"/>
      <c r="F29" s="1284"/>
      <c r="G29" s="1284"/>
      <c r="H29" s="1284"/>
      <c r="I29" s="1291"/>
      <c r="J29" s="1291"/>
      <c r="K29" s="1291"/>
      <c r="L29" s="1291"/>
      <c r="M29" s="1291"/>
      <c r="N29" s="1291"/>
      <c r="O29" s="1291"/>
      <c r="P29" s="1291"/>
      <c r="Q29" s="1291"/>
      <c r="R29" s="1292"/>
      <c r="S29" s="1289"/>
      <c r="T29" s="1290"/>
      <c r="U29" s="1290"/>
      <c r="V29" s="1290"/>
      <c r="W29" s="1290"/>
      <c r="X29" s="1290"/>
      <c r="Y29" s="1290"/>
      <c r="Z29" s="1290"/>
      <c r="AA29" s="1288"/>
      <c r="AB29" s="1288"/>
      <c r="AC29" s="1288"/>
      <c r="AD29" s="1288"/>
      <c r="AE29" s="1288"/>
      <c r="AF29" s="1288"/>
      <c r="AG29" s="1288"/>
      <c r="AH29" s="1288"/>
      <c r="AI29" s="1288"/>
      <c r="AJ29" s="1288"/>
      <c r="AK29" s="1288"/>
      <c r="AL29" s="1288"/>
      <c r="AM29" s="1288"/>
      <c r="AN29" s="1288"/>
      <c r="AO29" s="1288"/>
      <c r="AP29" s="1288"/>
      <c r="AQ29" s="1293"/>
      <c r="AR29" s="1293"/>
      <c r="AS29" s="1293"/>
      <c r="AT29" s="1293"/>
      <c r="AU29" s="1293"/>
      <c r="AV29" s="1293"/>
      <c r="AW29" s="1293"/>
      <c r="AX29" s="1293"/>
      <c r="AY29" s="1293"/>
      <c r="AZ29" s="1293"/>
      <c r="BA29" s="1293"/>
      <c r="BB29" s="1293"/>
      <c r="BC29" s="1293"/>
      <c r="BD29" s="1293"/>
      <c r="BE29" s="1293"/>
      <c r="BF29" s="1293"/>
      <c r="BG29" s="1294"/>
      <c r="BH29" s="1295"/>
    </row>
    <row r="30" spans="1:60" ht="11.65" customHeight="1">
      <c r="A30" s="1283"/>
      <c r="B30" s="1284"/>
      <c r="C30" s="1284"/>
      <c r="D30" s="1284"/>
      <c r="E30" s="1284"/>
      <c r="F30" s="1284"/>
      <c r="G30" s="1284"/>
      <c r="H30" s="1284"/>
      <c r="I30" s="1291">
        <f t="shared" ref="I30" si="3">SUM(S30:AP31)</f>
        <v>1175353830</v>
      </c>
      <c r="J30" s="1291"/>
      <c r="K30" s="1291"/>
      <c r="L30" s="1291"/>
      <c r="M30" s="1291"/>
      <c r="N30" s="1291"/>
      <c r="O30" s="1291"/>
      <c r="P30" s="1291"/>
      <c r="Q30" s="1291"/>
      <c r="R30" s="1292"/>
      <c r="S30" s="1289">
        <f>'INS-PUMP-C'!A19</f>
        <v>173729976</v>
      </c>
      <c r="T30" s="1290"/>
      <c r="U30" s="1290"/>
      <c r="V30" s="1290"/>
      <c r="W30" s="1290"/>
      <c r="X30" s="1290"/>
      <c r="Y30" s="1290"/>
      <c r="Z30" s="1290"/>
      <c r="AA30" s="1288">
        <f>'INS-PUMP-B (1)'!A19</f>
        <v>523080810</v>
      </c>
      <c r="AB30" s="1288"/>
      <c r="AC30" s="1288"/>
      <c r="AD30" s="1288"/>
      <c r="AE30" s="1288"/>
      <c r="AF30" s="1288"/>
      <c r="AG30" s="1288"/>
      <c r="AH30" s="1288"/>
      <c r="AI30" s="1288">
        <f>'INS-PUMP-A (1)'!A19</f>
        <v>478543044</v>
      </c>
      <c r="AJ30" s="1288"/>
      <c r="AK30" s="1288"/>
      <c r="AL30" s="1288"/>
      <c r="AM30" s="1288"/>
      <c r="AN30" s="1288"/>
      <c r="AO30" s="1288"/>
      <c r="AP30" s="1288"/>
      <c r="AQ30" s="1293" t="s">
        <v>820</v>
      </c>
      <c r="AR30" s="1293"/>
      <c r="AS30" s="1293"/>
      <c r="AT30" s="1293"/>
      <c r="AU30" s="1293"/>
      <c r="AV30" s="1293"/>
      <c r="AW30" s="1293"/>
      <c r="AX30" s="1293"/>
      <c r="AY30" s="1293"/>
      <c r="AZ30" s="1293"/>
      <c r="BA30" s="1293"/>
      <c r="BB30" s="1293"/>
      <c r="BC30" s="1293"/>
      <c r="BD30" s="1293"/>
      <c r="BE30" s="1293"/>
      <c r="BF30" s="1293"/>
      <c r="BG30" s="1294">
        <v>5</v>
      </c>
      <c r="BH30" s="1295"/>
    </row>
    <row r="31" spans="1:60" ht="11.65" customHeight="1">
      <c r="A31" s="1283"/>
      <c r="B31" s="1284"/>
      <c r="C31" s="1284"/>
      <c r="D31" s="1284"/>
      <c r="E31" s="1284"/>
      <c r="F31" s="1284"/>
      <c r="G31" s="1284"/>
      <c r="H31" s="1284"/>
      <c r="I31" s="1291"/>
      <c r="J31" s="1291"/>
      <c r="K31" s="1291"/>
      <c r="L31" s="1291"/>
      <c r="M31" s="1291"/>
      <c r="N31" s="1291"/>
      <c r="O31" s="1291"/>
      <c r="P31" s="1291"/>
      <c r="Q31" s="1291"/>
      <c r="R31" s="1292"/>
      <c r="S31" s="1289"/>
      <c r="T31" s="1290"/>
      <c r="U31" s="1290"/>
      <c r="V31" s="1290"/>
      <c r="W31" s="1290"/>
      <c r="X31" s="1290"/>
      <c r="Y31" s="1290"/>
      <c r="Z31" s="1290"/>
      <c r="AA31" s="1288"/>
      <c r="AB31" s="1288"/>
      <c r="AC31" s="1288"/>
      <c r="AD31" s="1288"/>
      <c r="AE31" s="1288"/>
      <c r="AF31" s="1288"/>
      <c r="AG31" s="1288"/>
      <c r="AH31" s="1288"/>
      <c r="AI31" s="1288"/>
      <c r="AJ31" s="1288"/>
      <c r="AK31" s="1288"/>
      <c r="AL31" s="1288"/>
      <c r="AM31" s="1288"/>
      <c r="AN31" s="1288"/>
      <c r="AO31" s="1288"/>
      <c r="AP31" s="1288"/>
      <c r="AQ31" s="1293"/>
      <c r="AR31" s="1293"/>
      <c r="AS31" s="1293"/>
      <c r="AT31" s="1293"/>
      <c r="AU31" s="1293"/>
      <c r="AV31" s="1293"/>
      <c r="AW31" s="1293"/>
      <c r="AX31" s="1293"/>
      <c r="AY31" s="1293"/>
      <c r="AZ31" s="1293"/>
      <c r="BA31" s="1293"/>
      <c r="BB31" s="1293"/>
      <c r="BC31" s="1293"/>
      <c r="BD31" s="1293"/>
      <c r="BE31" s="1293"/>
      <c r="BF31" s="1293"/>
      <c r="BG31" s="1294"/>
      <c r="BH31" s="1295"/>
    </row>
    <row r="32" spans="1:60" ht="11.65" customHeight="1">
      <c r="A32" s="1283"/>
      <c r="B32" s="1284"/>
      <c r="C32" s="1284"/>
      <c r="D32" s="1284"/>
      <c r="E32" s="1284"/>
      <c r="F32" s="1284"/>
      <c r="G32" s="1284"/>
      <c r="H32" s="1284"/>
      <c r="I32" s="1291">
        <f t="shared" ref="I32" si="4">SUM(S32:AP33)</f>
        <v>1197614586</v>
      </c>
      <c r="J32" s="1291"/>
      <c r="K32" s="1291"/>
      <c r="L32" s="1291"/>
      <c r="M32" s="1291"/>
      <c r="N32" s="1291"/>
      <c r="O32" s="1291"/>
      <c r="P32" s="1291"/>
      <c r="Q32" s="1291"/>
      <c r="R32" s="1292"/>
      <c r="S32" s="1289">
        <f>'INS-PUMP-C'!A19</f>
        <v>173729976</v>
      </c>
      <c r="T32" s="1290"/>
      <c r="U32" s="1290"/>
      <c r="V32" s="1290"/>
      <c r="W32" s="1290"/>
      <c r="X32" s="1290"/>
      <c r="Y32" s="1290"/>
      <c r="Z32" s="1290"/>
      <c r="AA32" s="1288">
        <f>'INS-PUMP-B (1)'!A19</f>
        <v>523080810</v>
      </c>
      <c r="AB32" s="1288"/>
      <c r="AC32" s="1288"/>
      <c r="AD32" s="1288"/>
      <c r="AE32" s="1288"/>
      <c r="AF32" s="1288"/>
      <c r="AG32" s="1288"/>
      <c r="AH32" s="1288"/>
      <c r="AI32" s="1288">
        <f>'INS-PACK-A (1)'!A19</f>
        <v>500803800</v>
      </c>
      <c r="AJ32" s="1288"/>
      <c r="AK32" s="1288"/>
      <c r="AL32" s="1288"/>
      <c r="AM32" s="1288"/>
      <c r="AN32" s="1288"/>
      <c r="AO32" s="1288"/>
      <c r="AP32" s="1288"/>
      <c r="AQ32" s="1293" t="s">
        <v>851</v>
      </c>
      <c r="AR32" s="1293"/>
      <c r="AS32" s="1293"/>
      <c r="AT32" s="1293"/>
      <c r="AU32" s="1293"/>
      <c r="AV32" s="1293"/>
      <c r="AW32" s="1293"/>
      <c r="AX32" s="1293"/>
      <c r="AY32" s="1293"/>
      <c r="AZ32" s="1293"/>
      <c r="BA32" s="1293"/>
      <c r="BB32" s="1293"/>
      <c r="BC32" s="1293"/>
      <c r="BD32" s="1293"/>
      <c r="BE32" s="1293"/>
      <c r="BF32" s="1293"/>
      <c r="BG32" s="1294">
        <v>6</v>
      </c>
      <c r="BH32" s="1295"/>
    </row>
    <row r="33" spans="1:60" ht="11.65" customHeight="1">
      <c r="A33" s="1283"/>
      <c r="B33" s="1284"/>
      <c r="C33" s="1284"/>
      <c r="D33" s="1284"/>
      <c r="E33" s="1284"/>
      <c r="F33" s="1284"/>
      <c r="G33" s="1284"/>
      <c r="H33" s="1284"/>
      <c r="I33" s="1291"/>
      <c r="J33" s="1291"/>
      <c r="K33" s="1291"/>
      <c r="L33" s="1291"/>
      <c r="M33" s="1291"/>
      <c r="N33" s="1291"/>
      <c r="O33" s="1291"/>
      <c r="P33" s="1291"/>
      <c r="Q33" s="1291"/>
      <c r="R33" s="1292"/>
      <c r="S33" s="1289"/>
      <c r="T33" s="1290"/>
      <c r="U33" s="1290"/>
      <c r="V33" s="1290"/>
      <c r="W33" s="1290"/>
      <c r="X33" s="1290"/>
      <c r="Y33" s="1290"/>
      <c r="Z33" s="1290"/>
      <c r="AA33" s="1288"/>
      <c r="AB33" s="1288"/>
      <c r="AC33" s="1288"/>
      <c r="AD33" s="1288"/>
      <c r="AE33" s="1288"/>
      <c r="AF33" s="1288"/>
      <c r="AG33" s="1288"/>
      <c r="AH33" s="1288"/>
      <c r="AI33" s="1288"/>
      <c r="AJ33" s="1288"/>
      <c r="AK33" s="1288"/>
      <c r="AL33" s="1288"/>
      <c r="AM33" s="1288"/>
      <c r="AN33" s="1288"/>
      <c r="AO33" s="1288"/>
      <c r="AP33" s="1288"/>
      <c r="AQ33" s="1293"/>
      <c r="AR33" s="1293"/>
      <c r="AS33" s="1293"/>
      <c r="AT33" s="1293"/>
      <c r="AU33" s="1293"/>
      <c r="AV33" s="1293"/>
      <c r="AW33" s="1293"/>
      <c r="AX33" s="1293"/>
      <c r="AY33" s="1293"/>
      <c r="AZ33" s="1293"/>
      <c r="BA33" s="1293"/>
      <c r="BB33" s="1293"/>
      <c r="BC33" s="1293"/>
      <c r="BD33" s="1293"/>
      <c r="BE33" s="1293"/>
      <c r="BF33" s="1293"/>
      <c r="BG33" s="1294"/>
      <c r="BH33" s="1295"/>
    </row>
    <row r="34" spans="1:60" ht="11.65" customHeight="1">
      <c r="A34" s="1283"/>
      <c r="B34" s="1284"/>
      <c r="C34" s="1284"/>
      <c r="D34" s="1284"/>
      <c r="E34" s="1284"/>
      <c r="F34" s="1284"/>
      <c r="G34" s="1284"/>
      <c r="H34" s="1284"/>
      <c r="I34" s="1291">
        <f t="shared" ref="I34" si="5">SUM(S34:AP35)</f>
        <v>69895938.420000002</v>
      </c>
      <c r="J34" s="1291"/>
      <c r="K34" s="1291"/>
      <c r="L34" s="1291"/>
      <c r="M34" s="1291"/>
      <c r="N34" s="1291"/>
      <c r="O34" s="1291"/>
      <c r="P34" s="1291"/>
      <c r="Q34" s="1291"/>
      <c r="R34" s="1292"/>
      <c r="S34" s="1289"/>
      <c r="T34" s="1290"/>
      <c r="U34" s="1290"/>
      <c r="V34" s="1290"/>
      <c r="W34" s="1290"/>
      <c r="X34" s="1290"/>
      <c r="Y34" s="1290"/>
      <c r="Z34" s="1290"/>
      <c r="AA34" s="1288">
        <f>'INS-FLARE-B'!A19</f>
        <v>31064861.52</v>
      </c>
      <c r="AB34" s="1288"/>
      <c r="AC34" s="1288"/>
      <c r="AD34" s="1288"/>
      <c r="AE34" s="1288"/>
      <c r="AF34" s="1288"/>
      <c r="AG34" s="1288"/>
      <c r="AH34" s="1288"/>
      <c r="AI34" s="1288">
        <f>'INS-FLARE-A'!A19</f>
        <v>38831076.899999999</v>
      </c>
      <c r="AJ34" s="1288"/>
      <c r="AK34" s="1288"/>
      <c r="AL34" s="1288"/>
      <c r="AM34" s="1288"/>
      <c r="AN34" s="1288"/>
      <c r="AO34" s="1288"/>
      <c r="AP34" s="1288"/>
      <c r="AQ34" s="1293" t="s">
        <v>855</v>
      </c>
      <c r="AR34" s="1293"/>
      <c r="AS34" s="1293"/>
      <c r="AT34" s="1293"/>
      <c r="AU34" s="1293"/>
      <c r="AV34" s="1293"/>
      <c r="AW34" s="1293"/>
      <c r="AX34" s="1293"/>
      <c r="AY34" s="1293"/>
      <c r="AZ34" s="1293"/>
      <c r="BA34" s="1293"/>
      <c r="BB34" s="1293"/>
      <c r="BC34" s="1293"/>
      <c r="BD34" s="1293"/>
      <c r="BE34" s="1293"/>
      <c r="BF34" s="1293"/>
      <c r="BG34" s="1294">
        <v>7</v>
      </c>
      <c r="BH34" s="1295"/>
    </row>
    <row r="35" spans="1:60" ht="11.65" customHeight="1">
      <c r="A35" s="1283"/>
      <c r="B35" s="1284"/>
      <c r="C35" s="1284"/>
      <c r="D35" s="1284"/>
      <c r="E35" s="1284"/>
      <c r="F35" s="1284"/>
      <c r="G35" s="1284"/>
      <c r="H35" s="1284"/>
      <c r="I35" s="1291"/>
      <c r="J35" s="1291"/>
      <c r="K35" s="1291"/>
      <c r="L35" s="1291"/>
      <c r="M35" s="1291"/>
      <c r="N35" s="1291"/>
      <c r="O35" s="1291"/>
      <c r="P35" s="1291"/>
      <c r="Q35" s="1291"/>
      <c r="R35" s="1292"/>
      <c r="S35" s="1289"/>
      <c r="T35" s="1290"/>
      <c r="U35" s="1290"/>
      <c r="V35" s="1290"/>
      <c r="W35" s="1290"/>
      <c r="X35" s="1290"/>
      <c r="Y35" s="1290"/>
      <c r="Z35" s="1290"/>
      <c r="AA35" s="1288"/>
      <c r="AB35" s="1288"/>
      <c r="AC35" s="1288"/>
      <c r="AD35" s="1288"/>
      <c r="AE35" s="1288"/>
      <c r="AF35" s="1288"/>
      <c r="AG35" s="1288"/>
      <c r="AH35" s="1288"/>
      <c r="AI35" s="1288"/>
      <c r="AJ35" s="1288"/>
      <c r="AK35" s="1288"/>
      <c r="AL35" s="1288"/>
      <c r="AM35" s="1288"/>
      <c r="AN35" s="1288"/>
      <c r="AO35" s="1288"/>
      <c r="AP35" s="1288"/>
      <c r="AQ35" s="1293"/>
      <c r="AR35" s="1293"/>
      <c r="AS35" s="1293"/>
      <c r="AT35" s="1293"/>
      <c r="AU35" s="1293"/>
      <c r="AV35" s="1293"/>
      <c r="AW35" s="1293"/>
      <c r="AX35" s="1293"/>
      <c r="AY35" s="1293"/>
      <c r="AZ35" s="1293"/>
      <c r="BA35" s="1293"/>
      <c r="BB35" s="1293"/>
      <c r="BC35" s="1293"/>
      <c r="BD35" s="1293"/>
      <c r="BE35" s="1293"/>
      <c r="BF35" s="1293"/>
      <c r="BG35" s="1294"/>
      <c r="BH35" s="1295"/>
    </row>
    <row r="36" spans="1:60" ht="11.65" customHeight="1">
      <c r="A36" s="1283"/>
      <c r="B36" s="1284"/>
      <c r="C36" s="1284"/>
      <c r="D36" s="1284"/>
      <c r="E36" s="1284"/>
      <c r="F36" s="1284"/>
      <c r="G36" s="1284"/>
      <c r="H36" s="1284"/>
      <c r="I36" s="1291">
        <f t="shared" ref="I36" si="6">SUM(S36:AP37)</f>
        <v>315772526.16000003</v>
      </c>
      <c r="J36" s="1291"/>
      <c r="K36" s="1291"/>
      <c r="L36" s="1291"/>
      <c r="M36" s="1291"/>
      <c r="N36" s="1291"/>
      <c r="O36" s="1291"/>
      <c r="P36" s="1291"/>
      <c r="Q36" s="1291"/>
      <c r="R36" s="1292"/>
      <c r="S36" s="1289">
        <f>'INS-CRANE'!A19</f>
        <v>315772526.16000003</v>
      </c>
      <c r="T36" s="1290"/>
      <c r="U36" s="1290"/>
      <c r="V36" s="1290"/>
      <c r="W36" s="1290"/>
      <c r="X36" s="1290"/>
      <c r="Y36" s="1290"/>
      <c r="Z36" s="1290"/>
      <c r="AA36" s="1288"/>
      <c r="AB36" s="1288"/>
      <c r="AC36" s="1288"/>
      <c r="AD36" s="1288"/>
      <c r="AE36" s="1288"/>
      <c r="AF36" s="1288"/>
      <c r="AG36" s="1288"/>
      <c r="AH36" s="1288"/>
      <c r="AI36" s="1288"/>
      <c r="AJ36" s="1288"/>
      <c r="AK36" s="1288"/>
      <c r="AL36" s="1288"/>
      <c r="AM36" s="1288"/>
      <c r="AN36" s="1288"/>
      <c r="AO36" s="1288"/>
      <c r="AP36" s="1288"/>
      <c r="AQ36" s="1293" t="s">
        <v>858</v>
      </c>
      <c r="AR36" s="1293"/>
      <c r="AS36" s="1293"/>
      <c r="AT36" s="1293"/>
      <c r="AU36" s="1293"/>
      <c r="AV36" s="1293"/>
      <c r="AW36" s="1293"/>
      <c r="AX36" s="1293"/>
      <c r="AY36" s="1293"/>
      <c r="AZ36" s="1293"/>
      <c r="BA36" s="1293"/>
      <c r="BB36" s="1293"/>
      <c r="BC36" s="1293"/>
      <c r="BD36" s="1293"/>
      <c r="BE36" s="1293"/>
      <c r="BF36" s="1293"/>
      <c r="BG36" s="1294">
        <v>8</v>
      </c>
      <c r="BH36" s="1295"/>
    </row>
    <row r="37" spans="1:60" ht="11.65" customHeight="1">
      <c r="A37" s="1283"/>
      <c r="B37" s="1284"/>
      <c r="C37" s="1284"/>
      <c r="D37" s="1284"/>
      <c r="E37" s="1284"/>
      <c r="F37" s="1284"/>
      <c r="G37" s="1284"/>
      <c r="H37" s="1284"/>
      <c r="I37" s="1291"/>
      <c r="J37" s="1291"/>
      <c r="K37" s="1291"/>
      <c r="L37" s="1291"/>
      <c r="M37" s="1291"/>
      <c r="N37" s="1291"/>
      <c r="O37" s="1291"/>
      <c r="P37" s="1291"/>
      <c r="Q37" s="1291"/>
      <c r="R37" s="1292"/>
      <c r="S37" s="1289"/>
      <c r="T37" s="1290"/>
      <c r="U37" s="1290"/>
      <c r="V37" s="1290"/>
      <c r="W37" s="1290"/>
      <c r="X37" s="1290"/>
      <c r="Y37" s="1290"/>
      <c r="Z37" s="1290"/>
      <c r="AA37" s="1288"/>
      <c r="AB37" s="1288"/>
      <c r="AC37" s="1288"/>
      <c r="AD37" s="1288"/>
      <c r="AE37" s="1288"/>
      <c r="AF37" s="1288"/>
      <c r="AG37" s="1288"/>
      <c r="AH37" s="1288"/>
      <c r="AI37" s="1288"/>
      <c r="AJ37" s="1288"/>
      <c r="AK37" s="1288"/>
      <c r="AL37" s="1288"/>
      <c r="AM37" s="1288"/>
      <c r="AN37" s="1288"/>
      <c r="AO37" s="1288"/>
      <c r="AP37" s="1288"/>
      <c r="AQ37" s="1293"/>
      <c r="AR37" s="1293"/>
      <c r="AS37" s="1293"/>
      <c r="AT37" s="1293"/>
      <c r="AU37" s="1293"/>
      <c r="AV37" s="1293"/>
      <c r="AW37" s="1293"/>
      <c r="AX37" s="1293"/>
      <c r="AY37" s="1293"/>
      <c r="AZ37" s="1293"/>
      <c r="BA37" s="1293"/>
      <c r="BB37" s="1293"/>
      <c r="BC37" s="1293"/>
      <c r="BD37" s="1293"/>
      <c r="BE37" s="1293"/>
      <c r="BF37" s="1293"/>
      <c r="BG37" s="1294"/>
      <c r="BH37" s="1295"/>
    </row>
    <row r="38" spans="1:60" ht="11.65" customHeight="1">
      <c r="A38" s="1283"/>
      <c r="B38" s="1284"/>
      <c r="C38" s="1284"/>
      <c r="D38" s="1284"/>
      <c r="E38" s="1284"/>
      <c r="F38" s="1284"/>
      <c r="G38" s="1284"/>
      <c r="H38" s="1284"/>
      <c r="I38" s="1291">
        <f t="shared" ref="I38" si="7">SUM(S38:AP39)</f>
        <v>1598310</v>
      </c>
      <c r="J38" s="1291"/>
      <c r="K38" s="1291"/>
      <c r="L38" s="1291"/>
      <c r="M38" s="1291"/>
      <c r="N38" s="1291"/>
      <c r="O38" s="1291"/>
      <c r="P38" s="1291"/>
      <c r="Q38" s="1291"/>
      <c r="R38" s="1292"/>
      <c r="S38" s="1289"/>
      <c r="T38" s="1290"/>
      <c r="U38" s="1290"/>
      <c r="V38" s="1290"/>
      <c r="W38" s="1290"/>
      <c r="X38" s="1290"/>
      <c r="Y38" s="1290"/>
      <c r="Z38" s="1290"/>
      <c r="AA38" s="1288">
        <f>'INS-FILTER-B'!A19</f>
        <v>799155</v>
      </c>
      <c r="AB38" s="1288"/>
      <c r="AC38" s="1288"/>
      <c r="AD38" s="1288"/>
      <c r="AE38" s="1288"/>
      <c r="AF38" s="1288"/>
      <c r="AG38" s="1288"/>
      <c r="AH38" s="1288"/>
      <c r="AI38" s="1288">
        <f>'INS-FILTER-A'!A19</f>
        <v>799155</v>
      </c>
      <c r="AJ38" s="1288"/>
      <c r="AK38" s="1288"/>
      <c r="AL38" s="1288"/>
      <c r="AM38" s="1288"/>
      <c r="AN38" s="1288"/>
      <c r="AO38" s="1288"/>
      <c r="AP38" s="1288"/>
      <c r="AQ38" s="1293" t="s">
        <v>1137</v>
      </c>
      <c r="AR38" s="1293"/>
      <c r="AS38" s="1293"/>
      <c r="AT38" s="1293"/>
      <c r="AU38" s="1293"/>
      <c r="AV38" s="1293"/>
      <c r="AW38" s="1293"/>
      <c r="AX38" s="1293"/>
      <c r="AY38" s="1293"/>
      <c r="AZ38" s="1293"/>
      <c r="BA38" s="1293"/>
      <c r="BB38" s="1293"/>
      <c r="BC38" s="1293"/>
      <c r="BD38" s="1293"/>
      <c r="BE38" s="1293"/>
      <c r="BF38" s="1293"/>
      <c r="BG38" s="1294">
        <v>9</v>
      </c>
      <c r="BH38" s="1295"/>
    </row>
    <row r="39" spans="1:60" ht="11.65" customHeight="1">
      <c r="A39" s="1283"/>
      <c r="B39" s="1284"/>
      <c r="C39" s="1284"/>
      <c r="D39" s="1284"/>
      <c r="E39" s="1284"/>
      <c r="F39" s="1284"/>
      <c r="G39" s="1284"/>
      <c r="H39" s="1284"/>
      <c r="I39" s="1291"/>
      <c r="J39" s="1291"/>
      <c r="K39" s="1291"/>
      <c r="L39" s="1291"/>
      <c r="M39" s="1291"/>
      <c r="N39" s="1291"/>
      <c r="O39" s="1291"/>
      <c r="P39" s="1291"/>
      <c r="Q39" s="1291"/>
      <c r="R39" s="1292"/>
      <c r="S39" s="1289"/>
      <c r="T39" s="1290"/>
      <c r="U39" s="1290"/>
      <c r="V39" s="1290"/>
      <c r="W39" s="1290"/>
      <c r="X39" s="1290"/>
      <c r="Y39" s="1290"/>
      <c r="Z39" s="1290"/>
      <c r="AA39" s="1288"/>
      <c r="AB39" s="1288"/>
      <c r="AC39" s="1288"/>
      <c r="AD39" s="1288"/>
      <c r="AE39" s="1288"/>
      <c r="AF39" s="1288"/>
      <c r="AG39" s="1288"/>
      <c r="AH39" s="1288"/>
      <c r="AI39" s="1288"/>
      <c r="AJ39" s="1288"/>
      <c r="AK39" s="1288"/>
      <c r="AL39" s="1288"/>
      <c r="AM39" s="1288"/>
      <c r="AN39" s="1288"/>
      <c r="AO39" s="1288"/>
      <c r="AP39" s="1288"/>
      <c r="AQ39" s="1293"/>
      <c r="AR39" s="1293"/>
      <c r="AS39" s="1293"/>
      <c r="AT39" s="1293"/>
      <c r="AU39" s="1293"/>
      <c r="AV39" s="1293"/>
      <c r="AW39" s="1293"/>
      <c r="AX39" s="1293"/>
      <c r="AY39" s="1293"/>
      <c r="AZ39" s="1293"/>
      <c r="BA39" s="1293"/>
      <c r="BB39" s="1293"/>
      <c r="BC39" s="1293"/>
      <c r="BD39" s="1293"/>
      <c r="BE39" s="1293"/>
      <c r="BF39" s="1293"/>
      <c r="BG39" s="1294"/>
      <c r="BH39" s="1295"/>
    </row>
    <row r="40" spans="1:60" ht="11.65" customHeight="1">
      <c r="A40" s="1283"/>
      <c r="B40" s="1284"/>
      <c r="C40" s="1284"/>
      <c r="D40" s="1284"/>
      <c r="E40" s="1284"/>
      <c r="F40" s="1284"/>
      <c r="G40" s="1284"/>
      <c r="H40" s="1284"/>
      <c r="I40" s="1318">
        <f>SUM(I22:R39)</f>
        <v>40157297463.528008</v>
      </c>
      <c r="J40" s="1318"/>
      <c r="K40" s="1318"/>
      <c r="L40" s="1318"/>
      <c r="M40" s="1318"/>
      <c r="N40" s="1318"/>
      <c r="O40" s="1318"/>
      <c r="P40" s="1318"/>
      <c r="Q40" s="1318"/>
      <c r="R40" s="1319"/>
      <c r="S40" s="1309">
        <f>SUM(S22:Z39)</f>
        <v>5495462542.5839996</v>
      </c>
      <c r="T40" s="1309"/>
      <c r="U40" s="1309"/>
      <c r="V40" s="1309"/>
      <c r="W40" s="1309"/>
      <c r="X40" s="1309"/>
      <c r="Y40" s="1309"/>
      <c r="Z40" s="1309"/>
      <c r="AA40" s="1309">
        <f>SUM(AA22:AH39)</f>
        <v>19653032979.972</v>
      </c>
      <c r="AB40" s="1309"/>
      <c r="AC40" s="1309"/>
      <c r="AD40" s="1309"/>
      <c r="AE40" s="1309"/>
      <c r="AF40" s="1309"/>
      <c r="AG40" s="1309"/>
      <c r="AH40" s="1309"/>
      <c r="AI40" s="1309">
        <f>SUM(AI22:AP39)</f>
        <v>15008801940.972</v>
      </c>
      <c r="AJ40" s="1309"/>
      <c r="AK40" s="1309"/>
      <c r="AL40" s="1309"/>
      <c r="AM40" s="1309"/>
      <c r="AN40" s="1309"/>
      <c r="AO40" s="1309"/>
      <c r="AP40" s="1309"/>
      <c r="AQ40" s="1310" t="s">
        <v>1113</v>
      </c>
      <c r="AR40" s="1311"/>
      <c r="AS40" s="1311"/>
      <c r="AT40" s="1311"/>
      <c r="AU40" s="1311"/>
      <c r="AV40" s="1311"/>
      <c r="AW40" s="1311"/>
      <c r="AX40" s="1311"/>
      <c r="AY40" s="1311"/>
      <c r="AZ40" s="1311"/>
      <c r="BA40" s="1311"/>
      <c r="BB40" s="1311"/>
      <c r="BC40" s="1311"/>
      <c r="BD40" s="1311"/>
      <c r="BE40" s="1311"/>
      <c r="BF40" s="1311"/>
      <c r="BG40" s="1311"/>
      <c r="BH40" s="1312"/>
    </row>
    <row r="41" spans="1:60" ht="11.65" customHeight="1">
      <c r="A41" s="1316"/>
      <c r="B41" s="1317"/>
      <c r="C41" s="1317"/>
      <c r="D41" s="1317"/>
      <c r="E41" s="1317"/>
      <c r="F41" s="1317"/>
      <c r="G41" s="1317"/>
      <c r="H41" s="1317"/>
      <c r="I41" s="1318"/>
      <c r="J41" s="1318"/>
      <c r="K41" s="1318"/>
      <c r="L41" s="1318"/>
      <c r="M41" s="1318"/>
      <c r="N41" s="1318"/>
      <c r="O41" s="1318"/>
      <c r="P41" s="1318"/>
      <c r="Q41" s="1318"/>
      <c r="R41" s="1319"/>
      <c r="S41" s="1309"/>
      <c r="T41" s="1309"/>
      <c r="U41" s="1309"/>
      <c r="V41" s="1309"/>
      <c r="W41" s="1309"/>
      <c r="X41" s="1309"/>
      <c r="Y41" s="1309"/>
      <c r="Z41" s="1309"/>
      <c r="AA41" s="1309"/>
      <c r="AB41" s="1309"/>
      <c r="AC41" s="1309"/>
      <c r="AD41" s="1309"/>
      <c r="AE41" s="1309"/>
      <c r="AF41" s="1309"/>
      <c r="AG41" s="1309"/>
      <c r="AH41" s="1309"/>
      <c r="AI41" s="1309"/>
      <c r="AJ41" s="1309"/>
      <c r="AK41" s="1309"/>
      <c r="AL41" s="1309"/>
      <c r="AM41" s="1309"/>
      <c r="AN41" s="1309"/>
      <c r="AO41" s="1309"/>
      <c r="AP41" s="1309"/>
      <c r="AQ41" s="1313"/>
      <c r="AR41" s="1314"/>
      <c r="AS41" s="1314"/>
      <c r="AT41" s="1314"/>
      <c r="AU41" s="1314"/>
      <c r="AV41" s="1314"/>
      <c r="AW41" s="1314"/>
      <c r="AX41" s="1314"/>
      <c r="AY41" s="1314"/>
      <c r="AZ41" s="1314"/>
      <c r="BA41" s="1314"/>
      <c r="BB41" s="1314"/>
      <c r="BC41" s="1314"/>
      <c r="BD41" s="1314"/>
      <c r="BE41" s="1314"/>
      <c r="BF41" s="1314"/>
      <c r="BG41" s="1314"/>
      <c r="BH41" s="1315"/>
    </row>
    <row r="42" spans="1:60" ht="11.65" customHeight="1">
      <c r="A42" s="402"/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4"/>
      <c r="T42" s="404"/>
      <c r="U42" s="404"/>
      <c r="V42" s="404"/>
      <c r="W42" s="404"/>
      <c r="X42" s="404"/>
      <c r="Y42" s="404"/>
      <c r="Z42" s="404"/>
      <c r="AA42" s="405"/>
      <c r="AB42" s="405"/>
      <c r="AC42" s="405"/>
      <c r="AD42" s="405"/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405"/>
      <c r="AP42" s="405"/>
      <c r="AQ42" s="414"/>
      <c r="AR42" s="414"/>
      <c r="AS42" s="414"/>
      <c r="AT42" s="414"/>
      <c r="AU42" s="414"/>
      <c r="AV42" s="414"/>
      <c r="AW42" s="414"/>
      <c r="AX42" s="414"/>
      <c r="AY42" s="414"/>
      <c r="AZ42" s="414"/>
      <c r="BA42" s="414"/>
      <c r="BB42" s="414"/>
      <c r="BC42" s="414"/>
      <c r="BD42" s="414"/>
      <c r="BE42" s="414"/>
      <c r="BF42" s="414"/>
      <c r="BG42" s="415"/>
      <c r="BH42" s="416"/>
    </row>
    <row r="43" spans="1:60" ht="11.65" customHeight="1">
      <c r="A43" s="402"/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4"/>
      <c r="T43" s="404"/>
      <c r="U43" s="404"/>
      <c r="V43" s="404"/>
      <c r="W43" s="404"/>
      <c r="X43" s="404"/>
      <c r="Y43" s="404"/>
      <c r="Z43" s="404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5"/>
      <c r="AP43" s="405"/>
      <c r="AQ43" s="414"/>
      <c r="AR43" s="414"/>
      <c r="AS43" s="414"/>
      <c r="AT43" s="414"/>
      <c r="AU43" s="414"/>
      <c r="AV43" s="414"/>
      <c r="AW43" s="414"/>
      <c r="AX43" s="414"/>
      <c r="AY43" s="414"/>
      <c r="AZ43" s="414"/>
      <c r="BA43" s="414"/>
      <c r="BB43" s="414"/>
      <c r="BC43" s="414"/>
      <c r="BD43" s="414"/>
      <c r="BE43" s="414"/>
      <c r="BF43" s="414"/>
      <c r="BG43" s="415"/>
      <c r="BH43" s="416"/>
    </row>
    <row r="44" spans="1:60" ht="11.65" customHeight="1">
      <c r="A44" s="402"/>
      <c r="B44" s="403"/>
      <c r="C44" s="437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  <c r="AB44" s="436"/>
      <c r="AC44" s="436"/>
      <c r="AD44" s="436"/>
      <c r="AE44" s="436"/>
      <c r="AF44" s="436"/>
      <c r="AG44" s="436"/>
      <c r="AH44" s="436"/>
      <c r="AI44" s="436"/>
      <c r="AJ44" s="436"/>
      <c r="AK44" s="436"/>
      <c r="AL44" s="436"/>
      <c r="AM44" s="436"/>
      <c r="AN44" s="436"/>
      <c r="AO44" s="436"/>
      <c r="AP44" s="436"/>
      <c r="AQ44" s="436"/>
      <c r="AR44" s="436"/>
      <c r="AS44" s="436"/>
      <c r="AT44" s="436"/>
      <c r="AU44" s="436"/>
      <c r="AV44" s="436"/>
      <c r="AW44" s="436"/>
      <c r="AX44" s="436"/>
      <c r="AY44" s="436"/>
      <c r="AZ44" s="436"/>
      <c r="BA44" s="436"/>
      <c r="BB44" s="436"/>
      <c r="BC44" s="436"/>
      <c r="BD44" s="436"/>
      <c r="BE44" s="436"/>
      <c r="BF44" s="436"/>
      <c r="BG44" s="415"/>
      <c r="BH44" s="416"/>
    </row>
    <row r="45" spans="1:60" ht="11.65" customHeight="1">
      <c r="A45" s="402"/>
      <c r="B45" s="403"/>
      <c r="C45" s="436"/>
      <c r="D45" s="436"/>
      <c r="E45" s="436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  <c r="AB45" s="436"/>
      <c r="AC45" s="436"/>
      <c r="AD45" s="436"/>
      <c r="AE45" s="436"/>
      <c r="AF45" s="436"/>
      <c r="AG45" s="436"/>
      <c r="AH45" s="436"/>
      <c r="AI45" s="436"/>
      <c r="AJ45" s="436"/>
      <c r="AK45" s="436"/>
      <c r="AL45" s="436"/>
      <c r="AM45" s="436"/>
      <c r="AN45" s="436"/>
      <c r="AO45" s="436"/>
      <c r="AP45" s="436"/>
      <c r="AQ45" s="436"/>
      <c r="AR45" s="436"/>
      <c r="AS45" s="436"/>
      <c r="AT45" s="436"/>
      <c r="AU45" s="436"/>
      <c r="AV45" s="436"/>
      <c r="AW45" s="436"/>
      <c r="AX45" s="436"/>
      <c r="AY45" s="436"/>
      <c r="AZ45" s="436"/>
      <c r="BA45" s="436"/>
      <c r="BB45" s="436"/>
      <c r="BC45" s="436"/>
      <c r="BD45" s="436"/>
      <c r="BE45" s="436"/>
      <c r="BF45" s="436"/>
      <c r="BG45" s="415"/>
      <c r="BH45" s="416"/>
    </row>
    <row r="46" spans="1:60" ht="11.65" customHeight="1">
      <c r="A46" s="402"/>
      <c r="B46" s="403"/>
      <c r="C46" s="436"/>
      <c r="D46" s="436"/>
      <c r="E46" s="436"/>
      <c r="F46" s="436"/>
      <c r="G46" s="436"/>
      <c r="H46" s="436"/>
      <c r="I46" s="436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  <c r="AB46" s="436"/>
      <c r="AC46" s="436"/>
      <c r="AD46" s="436"/>
      <c r="AE46" s="436"/>
      <c r="AF46" s="436"/>
      <c r="AG46" s="436"/>
      <c r="AH46" s="436"/>
      <c r="AI46" s="436"/>
      <c r="AJ46" s="436"/>
      <c r="AK46" s="436"/>
      <c r="AL46" s="436"/>
      <c r="AM46" s="436"/>
      <c r="AN46" s="436"/>
      <c r="AO46" s="436"/>
      <c r="AP46" s="436"/>
      <c r="AQ46" s="436"/>
      <c r="AR46" s="436"/>
      <c r="AS46" s="436"/>
      <c r="AT46" s="436"/>
      <c r="AU46" s="436"/>
      <c r="AV46" s="436"/>
      <c r="AW46" s="436"/>
      <c r="AX46" s="436"/>
      <c r="AY46" s="436"/>
      <c r="AZ46" s="436"/>
      <c r="BA46" s="436"/>
      <c r="BB46" s="436"/>
      <c r="BC46" s="436"/>
      <c r="BD46" s="436"/>
      <c r="BE46" s="436"/>
      <c r="BF46" s="436"/>
      <c r="BG46" s="415"/>
      <c r="BH46" s="416"/>
    </row>
    <row r="47" spans="1:60" ht="11.65" customHeight="1">
      <c r="A47" s="402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4"/>
      <c r="T47" s="404"/>
      <c r="U47" s="404"/>
      <c r="V47" s="404"/>
      <c r="W47" s="404"/>
      <c r="X47" s="404"/>
      <c r="Y47" s="404"/>
      <c r="Z47" s="404"/>
      <c r="AA47" s="405"/>
      <c r="AB47" s="405"/>
      <c r="AC47" s="405"/>
      <c r="AD47" s="405"/>
      <c r="AE47" s="405"/>
      <c r="AF47" s="405"/>
      <c r="AG47" s="405"/>
      <c r="AH47" s="405"/>
      <c r="AI47" s="405"/>
      <c r="AJ47" s="405"/>
      <c r="AK47" s="405"/>
      <c r="AL47" s="405"/>
      <c r="AM47" s="405"/>
      <c r="AN47" s="405"/>
      <c r="AO47" s="405"/>
      <c r="AP47" s="405"/>
      <c r="AQ47" s="414"/>
      <c r="AR47" s="414"/>
      <c r="AS47" s="414"/>
      <c r="AT47" s="414"/>
      <c r="AU47" s="414"/>
      <c r="AV47" s="414"/>
      <c r="AW47" s="414"/>
      <c r="AX47" s="414"/>
      <c r="AY47" s="414"/>
      <c r="AZ47" s="414"/>
      <c r="BA47" s="414"/>
      <c r="BB47" s="414"/>
      <c r="BC47" s="414"/>
      <c r="BD47" s="414"/>
      <c r="BE47" s="414"/>
      <c r="BF47" s="414"/>
      <c r="BG47" s="415"/>
      <c r="BH47" s="416"/>
    </row>
    <row r="48" spans="1:60" ht="11.65" customHeight="1">
      <c r="A48" s="402"/>
      <c r="B48" s="403"/>
      <c r="C48" s="403"/>
      <c r="D48" s="403"/>
      <c r="E48" s="403"/>
      <c r="F48" s="403"/>
      <c r="G48" s="403"/>
      <c r="H48" s="403"/>
      <c r="I48" s="403"/>
      <c r="J48" s="403"/>
      <c r="K48" s="403"/>
      <c r="L48" s="403"/>
      <c r="M48" s="403"/>
      <c r="N48" s="403"/>
      <c r="O48" s="403"/>
      <c r="P48" s="403"/>
      <c r="Q48" s="403"/>
      <c r="R48" s="403"/>
      <c r="S48" s="404"/>
      <c r="T48" s="404"/>
      <c r="U48" s="404"/>
      <c r="V48" s="404"/>
      <c r="W48" s="404"/>
      <c r="X48" s="404"/>
      <c r="Y48" s="404"/>
      <c r="Z48" s="404"/>
      <c r="AA48" s="405"/>
      <c r="AB48" s="405"/>
      <c r="AC48" s="405"/>
      <c r="AD48" s="405"/>
      <c r="AE48" s="405"/>
      <c r="AF48" s="405"/>
      <c r="AG48" s="405"/>
      <c r="AH48" s="405"/>
      <c r="AI48" s="405"/>
      <c r="AJ48" s="405"/>
      <c r="AK48" s="405"/>
      <c r="AL48" s="405"/>
      <c r="AM48" s="405"/>
      <c r="AN48" s="405"/>
      <c r="AO48" s="405"/>
      <c r="AP48" s="405"/>
      <c r="AQ48" s="414"/>
      <c r="AR48" s="414"/>
      <c r="AS48" s="414"/>
      <c r="AT48" s="414"/>
      <c r="AU48" s="414"/>
      <c r="AV48" s="414"/>
      <c r="AW48" s="414"/>
      <c r="AX48" s="414"/>
      <c r="AY48" s="414"/>
      <c r="AZ48" s="414"/>
      <c r="BA48" s="414"/>
      <c r="BB48" s="414"/>
      <c r="BC48" s="414"/>
      <c r="BD48" s="414"/>
      <c r="BE48" s="414"/>
      <c r="BF48" s="414"/>
      <c r="BG48" s="415"/>
      <c r="BH48" s="416"/>
    </row>
    <row r="49" spans="1:60" ht="11.65" customHeight="1">
      <c r="A49" s="402"/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4"/>
      <c r="T49" s="404"/>
      <c r="U49" s="404"/>
      <c r="V49" s="404"/>
      <c r="W49" s="404"/>
      <c r="X49" s="404"/>
      <c r="Y49" s="404"/>
      <c r="Z49" s="404"/>
      <c r="AA49" s="405"/>
      <c r="AB49" s="405"/>
      <c r="AC49" s="405"/>
      <c r="AD49" s="405"/>
      <c r="AE49" s="405"/>
      <c r="AF49" s="405"/>
      <c r="AG49" s="405"/>
      <c r="AH49" s="405"/>
      <c r="AI49" s="405"/>
      <c r="AJ49" s="405"/>
      <c r="AK49" s="405"/>
      <c r="AL49" s="405"/>
      <c r="AM49" s="405"/>
      <c r="AN49" s="405"/>
      <c r="AO49" s="405"/>
      <c r="AP49" s="405"/>
      <c r="AQ49" s="414"/>
      <c r="AR49" s="414"/>
      <c r="AS49" s="414"/>
      <c r="AT49" s="414"/>
      <c r="AU49" s="414"/>
      <c r="AV49" s="414"/>
      <c r="AW49" s="414"/>
      <c r="AX49" s="414"/>
      <c r="AY49" s="414"/>
      <c r="AZ49" s="414"/>
      <c r="BA49" s="414"/>
      <c r="BB49" s="414"/>
      <c r="BC49" s="414"/>
      <c r="BD49" s="414"/>
      <c r="BE49" s="414"/>
      <c r="BF49" s="414"/>
      <c r="BG49" s="415"/>
      <c r="BH49" s="416"/>
    </row>
    <row r="50" spans="1:60" ht="11.65" customHeight="1">
      <c r="A50" s="402"/>
      <c r="B50" s="403"/>
      <c r="C50" s="403"/>
      <c r="D50" s="403"/>
      <c r="E50" s="403"/>
      <c r="F50" s="403"/>
      <c r="G50" s="403"/>
      <c r="H50" s="403"/>
      <c r="I50" s="403"/>
      <c r="J50" s="403"/>
      <c r="K50" s="403"/>
      <c r="L50" s="403"/>
      <c r="M50" s="403"/>
      <c r="N50" s="403"/>
      <c r="O50" s="403"/>
      <c r="P50" s="403"/>
      <c r="Q50" s="403"/>
      <c r="R50" s="403"/>
      <c r="S50" s="404"/>
      <c r="T50" s="404"/>
      <c r="U50" s="404"/>
      <c r="V50" s="404"/>
      <c r="W50" s="404"/>
      <c r="X50" s="404"/>
      <c r="Y50" s="404"/>
      <c r="Z50" s="404"/>
      <c r="AA50" s="405"/>
      <c r="AB50" s="405"/>
      <c r="AC50" s="405"/>
      <c r="AD50" s="405"/>
      <c r="AE50" s="405"/>
      <c r="AF50" s="405"/>
      <c r="AG50" s="405"/>
      <c r="AH50" s="405"/>
      <c r="AI50" s="405"/>
      <c r="AJ50" s="405"/>
      <c r="AK50" s="405"/>
      <c r="AL50" s="405"/>
      <c r="AM50" s="405"/>
      <c r="AN50" s="405"/>
      <c r="AO50" s="405"/>
      <c r="AP50" s="405"/>
      <c r="AQ50" s="414"/>
      <c r="AR50" s="414"/>
      <c r="AS50" s="414"/>
      <c r="AT50" s="414"/>
      <c r="AU50" s="414"/>
      <c r="AV50" s="414"/>
      <c r="AW50" s="414"/>
      <c r="AX50" s="414"/>
      <c r="AY50" s="414"/>
      <c r="AZ50" s="414"/>
      <c r="BA50" s="414"/>
      <c r="BB50" s="414"/>
      <c r="BC50" s="414"/>
      <c r="BD50" s="414"/>
      <c r="BE50" s="414"/>
      <c r="BF50" s="414"/>
      <c r="BG50" s="415"/>
      <c r="BH50" s="416"/>
    </row>
    <row r="51" spans="1:60" ht="11.65" customHeight="1" thickBot="1">
      <c r="A51" s="375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7"/>
    </row>
  </sheetData>
  <mergeCells count="106">
    <mergeCell ref="AI28:AP29"/>
    <mergeCell ref="A32:H33"/>
    <mergeCell ref="I32:R33"/>
    <mergeCell ref="A36:H37"/>
    <mergeCell ref="I36:R37"/>
    <mergeCell ref="A38:H39"/>
    <mergeCell ref="I38:R39"/>
    <mergeCell ref="AQ40:BH41"/>
    <mergeCell ref="S30:Z31"/>
    <mergeCell ref="AA30:AH31"/>
    <mergeCell ref="AI30:AP31"/>
    <mergeCell ref="AQ30:BF31"/>
    <mergeCell ref="S32:Z33"/>
    <mergeCell ref="A40:H41"/>
    <mergeCell ref="I40:R41"/>
    <mergeCell ref="A34:H35"/>
    <mergeCell ref="I34:R35"/>
    <mergeCell ref="AI36:AP37"/>
    <mergeCell ref="AA40:AH41"/>
    <mergeCell ref="BG24:BH25"/>
    <mergeCell ref="BG26:BH27"/>
    <mergeCell ref="S28:Z29"/>
    <mergeCell ref="AQ38:BF39"/>
    <mergeCell ref="BG38:BH39"/>
    <mergeCell ref="AQ26:BF27"/>
    <mergeCell ref="AA38:AH39"/>
    <mergeCell ref="S40:Z41"/>
    <mergeCell ref="S38:Z39"/>
    <mergeCell ref="AQ36:BF37"/>
    <mergeCell ref="BG36:BH37"/>
    <mergeCell ref="AI38:AP39"/>
    <mergeCell ref="S26:Z27"/>
    <mergeCell ref="AA26:AH27"/>
    <mergeCell ref="AI26:AP27"/>
    <mergeCell ref="S24:Z25"/>
    <mergeCell ref="AA24:AH25"/>
    <mergeCell ref="AA28:AH29"/>
    <mergeCell ref="AI40:AP41"/>
    <mergeCell ref="S34:Z35"/>
    <mergeCell ref="AA34:AH35"/>
    <mergeCell ref="AI34:AP35"/>
    <mergeCell ref="S36:Z37"/>
    <mergeCell ref="AA36:AH37"/>
    <mergeCell ref="BG22:BH23"/>
    <mergeCell ref="A13:BH14"/>
    <mergeCell ref="AQ16:BF21"/>
    <mergeCell ref="A16:H21"/>
    <mergeCell ref="BG16:BH21"/>
    <mergeCell ref="AA32:AH33"/>
    <mergeCell ref="AI32:AP33"/>
    <mergeCell ref="AQ32:BF33"/>
    <mergeCell ref="AQ34:BF35"/>
    <mergeCell ref="BG32:BH33"/>
    <mergeCell ref="BG34:BH35"/>
    <mergeCell ref="BG30:BH31"/>
    <mergeCell ref="AI24:AP25"/>
    <mergeCell ref="BG28:BH29"/>
    <mergeCell ref="AQ28:BF29"/>
    <mergeCell ref="AQ24:BF25"/>
    <mergeCell ref="A24:H25"/>
    <mergeCell ref="I24:R25"/>
    <mergeCell ref="A26:H27"/>
    <mergeCell ref="I26:R27"/>
    <mergeCell ref="A28:H29"/>
    <mergeCell ref="I28:R29"/>
    <mergeCell ref="A30:H31"/>
    <mergeCell ref="I30:R31"/>
    <mergeCell ref="AR11:AV11"/>
    <mergeCell ref="AI18:AP21"/>
    <mergeCell ref="AA16:AH17"/>
    <mergeCell ref="AA18:AH21"/>
    <mergeCell ref="I16:R17"/>
    <mergeCell ref="I18:R21"/>
    <mergeCell ref="A22:H23"/>
    <mergeCell ref="S16:Z17"/>
    <mergeCell ref="S18:Z21"/>
    <mergeCell ref="AI22:AP23"/>
    <mergeCell ref="AA22:AH23"/>
    <mergeCell ref="S22:Z23"/>
    <mergeCell ref="I22:R23"/>
    <mergeCell ref="AQ22:BF23"/>
    <mergeCell ref="AI16:AP17"/>
    <mergeCell ref="A1:M4"/>
    <mergeCell ref="N1:AV6"/>
    <mergeCell ref="AW1:BH4"/>
    <mergeCell ref="A5:M6"/>
    <mergeCell ref="AW5:BH6"/>
    <mergeCell ref="A7:M9"/>
    <mergeCell ref="N7:AV9"/>
    <mergeCell ref="AW7:BH9"/>
    <mergeCell ref="AR10:AV10"/>
    <mergeCell ref="AW10:BA11"/>
    <mergeCell ref="BB10:BC11"/>
    <mergeCell ref="BD10:BE11"/>
    <mergeCell ref="BF10:BG11"/>
    <mergeCell ref="N11:S11"/>
    <mergeCell ref="T11:Y11"/>
    <mergeCell ref="Z11:AE11"/>
    <mergeCell ref="AF11:AK11"/>
    <mergeCell ref="AL11:AQ11"/>
    <mergeCell ref="N10:S10"/>
    <mergeCell ref="T10:Y10"/>
    <mergeCell ref="Z10:AE10"/>
    <mergeCell ref="A10:M11"/>
    <mergeCell ref="AF10:AK10"/>
    <mergeCell ref="AL10:AQ10"/>
  </mergeCells>
  <dataValidations disablePrompts="1" count="1">
    <dataValidation type="list" allowBlank="1" showInputMessage="1" showErrorMessage="1" sqref="WDJ983071:WDK983074 BE65570:BF65573 LA65567:LB65570 UW65567:UX65570 AES65567:AET65570 AOO65567:AOP65570 AYK65567:AYL65570 BIG65567:BIH65570 BSC65567:BSD65570 CBY65567:CBZ65570 CLU65567:CLV65570 CVQ65567:CVR65570 DFM65567:DFN65570 DPI65567:DPJ65570 DZE65567:DZF65570 EJA65567:EJB65570 ESW65567:ESX65570 FCS65567:FCT65570 FMO65567:FMP65570 FWK65567:FWL65570 GGG65567:GGH65570 GQC65567:GQD65570 GZY65567:GZZ65570 HJU65567:HJV65570 HTQ65567:HTR65570 IDM65567:IDN65570 INI65567:INJ65570 IXE65567:IXF65570 JHA65567:JHB65570 JQW65567:JQX65570 KAS65567:KAT65570 KKO65567:KKP65570 KUK65567:KUL65570 LEG65567:LEH65570 LOC65567:LOD65570 LXY65567:LXZ65570 MHU65567:MHV65570 MRQ65567:MRR65570 NBM65567:NBN65570 NLI65567:NLJ65570 NVE65567:NVF65570 OFA65567:OFB65570 OOW65567:OOX65570 OYS65567:OYT65570 PIO65567:PIP65570 PSK65567:PSL65570 QCG65567:QCH65570 QMC65567:QMD65570 QVY65567:QVZ65570 RFU65567:RFV65570 RPQ65567:RPR65570 RZM65567:RZN65570 SJI65567:SJJ65570 STE65567:STF65570 TDA65567:TDB65570 TMW65567:TMX65570 TWS65567:TWT65570 UGO65567:UGP65570 UQK65567:UQL65570 VAG65567:VAH65570 VKC65567:VKD65570 VTY65567:VTZ65570 WDU65567:WDV65570 WNQ65567:WNR65570 WXM65567:WXN65570 BE131106:BF131109 LA131103:LB131106 UW131103:UX131106 AES131103:AET131106 AOO131103:AOP131106 AYK131103:AYL131106 BIG131103:BIH131106 BSC131103:BSD131106 CBY131103:CBZ131106 CLU131103:CLV131106 CVQ131103:CVR131106 DFM131103:DFN131106 DPI131103:DPJ131106 DZE131103:DZF131106 EJA131103:EJB131106 ESW131103:ESX131106 FCS131103:FCT131106 FMO131103:FMP131106 FWK131103:FWL131106 GGG131103:GGH131106 GQC131103:GQD131106 GZY131103:GZZ131106 HJU131103:HJV131106 HTQ131103:HTR131106 IDM131103:IDN131106 INI131103:INJ131106 IXE131103:IXF131106 JHA131103:JHB131106 JQW131103:JQX131106 KAS131103:KAT131106 KKO131103:KKP131106 KUK131103:KUL131106 LEG131103:LEH131106 LOC131103:LOD131106 LXY131103:LXZ131106 MHU131103:MHV131106 MRQ131103:MRR131106 NBM131103:NBN131106 NLI131103:NLJ131106 NVE131103:NVF131106 OFA131103:OFB131106 OOW131103:OOX131106 OYS131103:OYT131106 PIO131103:PIP131106 PSK131103:PSL131106 QCG131103:QCH131106 QMC131103:QMD131106 QVY131103:QVZ131106 RFU131103:RFV131106 RPQ131103:RPR131106 RZM131103:RZN131106 SJI131103:SJJ131106 STE131103:STF131106 TDA131103:TDB131106 TMW131103:TMX131106 TWS131103:TWT131106 UGO131103:UGP131106 UQK131103:UQL131106 VAG131103:VAH131106 VKC131103:VKD131106 VTY131103:VTZ131106 WDU131103:WDV131106 WNQ131103:WNR131106 WXM131103:WXN131106 BE196642:BF196645 LA196639:LB196642 UW196639:UX196642 AES196639:AET196642 AOO196639:AOP196642 AYK196639:AYL196642 BIG196639:BIH196642 BSC196639:BSD196642 CBY196639:CBZ196642 CLU196639:CLV196642 CVQ196639:CVR196642 DFM196639:DFN196642 DPI196639:DPJ196642 DZE196639:DZF196642 EJA196639:EJB196642 ESW196639:ESX196642 FCS196639:FCT196642 FMO196639:FMP196642 FWK196639:FWL196642 GGG196639:GGH196642 GQC196639:GQD196642 GZY196639:GZZ196642 HJU196639:HJV196642 HTQ196639:HTR196642 IDM196639:IDN196642 INI196639:INJ196642 IXE196639:IXF196642 JHA196639:JHB196642 JQW196639:JQX196642 KAS196639:KAT196642 KKO196639:KKP196642 KUK196639:KUL196642 LEG196639:LEH196642 LOC196639:LOD196642 LXY196639:LXZ196642 MHU196639:MHV196642 MRQ196639:MRR196642 NBM196639:NBN196642 NLI196639:NLJ196642 NVE196639:NVF196642 OFA196639:OFB196642 OOW196639:OOX196642 OYS196639:OYT196642 PIO196639:PIP196642 PSK196639:PSL196642 QCG196639:QCH196642 QMC196639:QMD196642 QVY196639:QVZ196642 RFU196639:RFV196642 RPQ196639:RPR196642 RZM196639:RZN196642 SJI196639:SJJ196642 STE196639:STF196642 TDA196639:TDB196642 TMW196639:TMX196642 TWS196639:TWT196642 UGO196639:UGP196642 UQK196639:UQL196642 VAG196639:VAH196642 VKC196639:VKD196642 VTY196639:VTZ196642 WDU196639:WDV196642 WNQ196639:WNR196642 WXM196639:WXN196642 BE262178:BF262181 LA262175:LB262178 UW262175:UX262178 AES262175:AET262178 AOO262175:AOP262178 AYK262175:AYL262178 BIG262175:BIH262178 BSC262175:BSD262178 CBY262175:CBZ262178 CLU262175:CLV262178 CVQ262175:CVR262178 DFM262175:DFN262178 DPI262175:DPJ262178 DZE262175:DZF262178 EJA262175:EJB262178 ESW262175:ESX262178 FCS262175:FCT262178 FMO262175:FMP262178 FWK262175:FWL262178 GGG262175:GGH262178 GQC262175:GQD262178 GZY262175:GZZ262178 HJU262175:HJV262178 HTQ262175:HTR262178 IDM262175:IDN262178 INI262175:INJ262178 IXE262175:IXF262178 JHA262175:JHB262178 JQW262175:JQX262178 KAS262175:KAT262178 KKO262175:KKP262178 KUK262175:KUL262178 LEG262175:LEH262178 LOC262175:LOD262178 LXY262175:LXZ262178 MHU262175:MHV262178 MRQ262175:MRR262178 NBM262175:NBN262178 NLI262175:NLJ262178 NVE262175:NVF262178 OFA262175:OFB262178 OOW262175:OOX262178 OYS262175:OYT262178 PIO262175:PIP262178 PSK262175:PSL262178 QCG262175:QCH262178 QMC262175:QMD262178 QVY262175:QVZ262178 RFU262175:RFV262178 RPQ262175:RPR262178 RZM262175:RZN262178 SJI262175:SJJ262178 STE262175:STF262178 TDA262175:TDB262178 TMW262175:TMX262178 TWS262175:TWT262178 UGO262175:UGP262178 UQK262175:UQL262178 VAG262175:VAH262178 VKC262175:VKD262178 VTY262175:VTZ262178 WDU262175:WDV262178 WNQ262175:WNR262178 WXM262175:WXN262178 BE327714:BF327717 LA327711:LB327714 UW327711:UX327714 AES327711:AET327714 AOO327711:AOP327714 AYK327711:AYL327714 BIG327711:BIH327714 BSC327711:BSD327714 CBY327711:CBZ327714 CLU327711:CLV327714 CVQ327711:CVR327714 DFM327711:DFN327714 DPI327711:DPJ327714 DZE327711:DZF327714 EJA327711:EJB327714 ESW327711:ESX327714 FCS327711:FCT327714 FMO327711:FMP327714 FWK327711:FWL327714 GGG327711:GGH327714 GQC327711:GQD327714 GZY327711:GZZ327714 HJU327711:HJV327714 HTQ327711:HTR327714 IDM327711:IDN327714 INI327711:INJ327714 IXE327711:IXF327714 JHA327711:JHB327714 JQW327711:JQX327714 KAS327711:KAT327714 KKO327711:KKP327714 KUK327711:KUL327714 LEG327711:LEH327714 LOC327711:LOD327714 LXY327711:LXZ327714 MHU327711:MHV327714 MRQ327711:MRR327714 NBM327711:NBN327714 NLI327711:NLJ327714 NVE327711:NVF327714 OFA327711:OFB327714 OOW327711:OOX327714 OYS327711:OYT327714 PIO327711:PIP327714 PSK327711:PSL327714 QCG327711:QCH327714 QMC327711:QMD327714 QVY327711:QVZ327714 RFU327711:RFV327714 RPQ327711:RPR327714 RZM327711:RZN327714 SJI327711:SJJ327714 STE327711:STF327714 TDA327711:TDB327714 TMW327711:TMX327714 TWS327711:TWT327714 UGO327711:UGP327714 UQK327711:UQL327714 VAG327711:VAH327714 VKC327711:VKD327714 VTY327711:VTZ327714 WDU327711:WDV327714 WNQ327711:WNR327714 WXM327711:WXN327714 BE393250:BF393253 LA393247:LB393250 UW393247:UX393250 AES393247:AET393250 AOO393247:AOP393250 AYK393247:AYL393250 BIG393247:BIH393250 BSC393247:BSD393250 CBY393247:CBZ393250 CLU393247:CLV393250 CVQ393247:CVR393250 DFM393247:DFN393250 DPI393247:DPJ393250 DZE393247:DZF393250 EJA393247:EJB393250 ESW393247:ESX393250 FCS393247:FCT393250 FMO393247:FMP393250 FWK393247:FWL393250 GGG393247:GGH393250 GQC393247:GQD393250 GZY393247:GZZ393250 HJU393247:HJV393250 HTQ393247:HTR393250 IDM393247:IDN393250 INI393247:INJ393250 IXE393247:IXF393250 JHA393247:JHB393250 JQW393247:JQX393250 KAS393247:KAT393250 KKO393247:KKP393250 KUK393247:KUL393250 LEG393247:LEH393250 LOC393247:LOD393250 LXY393247:LXZ393250 MHU393247:MHV393250 MRQ393247:MRR393250 NBM393247:NBN393250 NLI393247:NLJ393250 NVE393247:NVF393250 OFA393247:OFB393250 OOW393247:OOX393250 OYS393247:OYT393250 PIO393247:PIP393250 PSK393247:PSL393250 QCG393247:QCH393250 QMC393247:QMD393250 QVY393247:QVZ393250 RFU393247:RFV393250 RPQ393247:RPR393250 RZM393247:RZN393250 SJI393247:SJJ393250 STE393247:STF393250 TDA393247:TDB393250 TMW393247:TMX393250 TWS393247:TWT393250 UGO393247:UGP393250 UQK393247:UQL393250 VAG393247:VAH393250 VKC393247:VKD393250 VTY393247:VTZ393250 WDU393247:WDV393250 WNQ393247:WNR393250 WXM393247:WXN393250 BE458786:BF458789 LA458783:LB458786 UW458783:UX458786 AES458783:AET458786 AOO458783:AOP458786 AYK458783:AYL458786 BIG458783:BIH458786 BSC458783:BSD458786 CBY458783:CBZ458786 CLU458783:CLV458786 CVQ458783:CVR458786 DFM458783:DFN458786 DPI458783:DPJ458786 DZE458783:DZF458786 EJA458783:EJB458786 ESW458783:ESX458786 FCS458783:FCT458786 FMO458783:FMP458786 FWK458783:FWL458786 GGG458783:GGH458786 GQC458783:GQD458786 GZY458783:GZZ458786 HJU458783:HJV458786 HTQ458783:HTR458786 IDM458783:IDN458786 INI458783:INJ458786 IXE458783:IXF458786 JHA458783:JHB458786 JQW458783:JQX458786 KAS458783:KAT458786 KKO458783:KKP458786 KUK458783:KUL458786 LEG458783:LEH458786 LOC458783:LOD458786 LXY458783:LXZ458786 MHU458783:MHV458786 MRQ458783:MRR458786 NBM458783:NBN458786 NLI458783:NLJ458786 NVE458783:NVF458786 OFA458783:OFB458786 OOW458783:OOX458786 OYS458783:OYT458786 PIO458783:PIP458786 PSK458783:PSL458786 QCG458783:QCH458786 QMC458783:QMD458786 QVY458783:QVZ458786 RFU458783:RFV458786 RPQ458783:RPR458786 RZM458783:RZN458786 SJI458783:SJJ458786 STE458783:STF458786 TDA458783:TDB458786 TMW458783:TMX458786 TWS458783:TWT458786 UGO458783:UGP458786 UQK458783:UQL458786 VAG458783:VAH458786 VKC458783:VKD458786 VTY458783:VTZ458786 WDU458783:WDV458786 WNQ458783:WNR458786 WXM458783:WXN458786 BE524322:BF524325 LA524319:LB524322 UW524319:UX524322 AES524319:AET524322 AOO524319:AOP524322 AYK524319:AYL524322 BIG524319:BIH524322 BSC524319:BSD524322 CBY524319:CBZ524322 CLU524319:CLV524322 CVQ524319:CVR524322 DFM524319:DFN524322 DPI524319:DPJ524322 DZE524319:DZF524322 EJA524319:EJB524322 ESW524319:ESX524322 FCS524319:FCT524322 FMO524319:FMP524322 FWK524319:FWL524322 GGG524319:GGH524322 GQC524319:GQD524322 GZY524319:GZZ524322 HJU524319:HJV524322 HTQ524319:HTR524322 IDM524319:IDN524322 INI524319:INJ524322 IXE524319:IXF524322 JHA524319:JHB524322 JQW524319:JQX524322 KAS524319:KAT524322 KKO524319:KKP524322 KUK524319:KUL524322 LEG524319:LEH524322 LOC524319:LOD524322 LXY524319:LXZ524322 MHU524319:MHV524322 MRQ524319:MRR524322 NBM524319:NBN524322 NLI524319:NLJ524322 NVE524319:NVF524322 OFA524319:OFB524322 OOW524319:OOX524322 OYS524319:OYT524322 PIO524319:PIP524322 PSK524319:PSL524322 QCG524319:QCH524322 QMC524319:QMD524322 QVY524319:QVZ524322 RFU524319:RFV524322 RPQ524319:RPR524322 RZM524319:RZN524322 SJI524319:SJJ524322 STE524319:STF524322 TDA524319:TDB524322 TMW524319:TMX524322 TWS524319:TWT524322 UGO524319:UGP524322 UQK524319:UQL524322 VAG524319:VAH524322 VKC524319:VKD524322 VTY524319:VTZ524322 WDU524319:WDV524322 WNQ524319:WNR524322 WXM524319:WXN524322 BE589858:BF589861 LA589855:LB589858 UW589855:UX589858 AES589855:AET589858 AOO589855:AOP589858 AYK589855:AYL589858 BIG589855:BIH589858 BSC589855:BSD589858 CBY589855:CBZ589858 CLU589855:CLV589858 CVQ589855:CVR589858 DFM589855:DFN589858 DPI589855:DPJ589858 DZE589855:DZF589858 EJA589855:EJB589858 ESW589855:ESX589858 FCS589855:FCT589858 FMO589855:FMP589858 FWK589855:FWL589858 GGG589855:GGH589858 GQC589855:GQD589858 GZY589855:GZZ589858 HJU589855:HJV589858 HTQ589855:HTR589858 IDM589855:IDN589858 INI589855:INJ589858 IXE589855:IXF589858 JHA589855:JHB589858 JQW589855:JQX589858 KAS589855:KAT589858 KKO589855:KKP589858 KUK589855:KUL589858 LEG589855:LEH589858 LOC589855:LOD589858 LXY589855:LXZ589858 MHU589855:MHV589858 MRQ589855:MRR589858 NBM589855:NBN589858 NLI589855:NLJ589858 NVE589855:NVF589858 OFA589855:OFB589858 OOW589855:OOX589858 OYS589855:OYT589858 PIO589855:PIP589858 PSK589855:PSL589858 QCG589855:QCH589858 QMC589855:QMD589858 QVY589855:QVZ589858 RFU589855:RFV589858 RPQ589855:RPR589858 RZM589855:RZN589858 SJI589855:SJJ589858 STE589855:STF589858 TDA589855:TDB589858 TMW589855:TMX589858 TWS589855:TWT589858 UGO589855:UGP589858 UQK589855:UQL589858 VAG589855:VAH589858 VKC589855:VKD589858 VTY589855:VTZ589858 WDU589855:WDV589858 WNQ589855:WNR589858 WXM589855:WXN589858 BE655394:BF655397 LA655391:LB655394 UW655391:UX655394 AES655391:AET655394 AOO655391:AOP655394 AYK655391:AYL655394 BIG655391:BIH655394 BSC655391:BSD655394 CBY655391:CBZ655394 CLU655391:CLV655394 CVQ655391:CVR655394 DFM655391:DFN655394 DPI655391:DPJ655394 DZE655391:DZF655394 EJA655391:EJB655394 ESW655391:ESX655394 FCS655391:FCT655394 FMO655391:FMP655394 FWK655391:FWL655394 GGG655391:GGH655394 GQC655391:GQD655394 GZY655391:GZZ655394 HJU655391:HJV655394 HTQ655391:HTR655394 IDM655391:IDN655394 INI655391:INJ655394 IXE655391:IXF655394 JHA655391:JHB655394 JQW655391:JQX655394 KAS655391:KAT655394 KKO655391:KKP655394 KUK655391:KUL655394 LEG655391:LEH655394 LOC655391:LOD655394 LXY655391:LXZ655394 MHU655391:MHV655394 MRQ655391:MRR655394 NBM655391:NBN655394 NLI655391:NLJ655394 NVE655391:NVF655394 OFA655391:OFB655394 OOW655391:OOX655394 OYS655391:OYT655394 PIO655391:PIP655394 PSK655391:PSL655394 QCG655391:QCH655394 QMC655391:QMD655394 QVY655391:QVZ655394 RFU655391:RFV655394 RPQ655391:RPR655394 RZM655391:RZN655394 SJI655391:SJJ655394 STE655391:STF655394 TDA655391:TDB655394 TMW655391:TMX655394 TWS655391:TWT655394 UGO655391:UGP655394 UQK655391:UQL655394 VAG655391:VAH655394 VKC655391:VKD655394 VTY655391:VTZ655394 WDU655391:WDV655394 WNQ655391:WNR655394 WXM655391:WXN655394 BE720930:BF720933 LA720927:LB720930 UW720927:UX720930 AES720927:AET720930 AOO720927:AOP720930 AYK720927:AYL720930 BIG720927:BIH720930 BSC720927:BSD720930 CBY720927:CBZ720930 CLU720927:CLV720930 CVQ720927:CVR720930 DFM720927:DFN720930 DPI720927:DPJ720930 DZE720927:DZF720930 EJA720927:EJB720930 ESW720927:ESX720930 FCS720927:FCT720930 FMO720927:FMP720930 FWK720927:FWL720930 GGG720927:GGH720930 GQC720927:GQD720930 GZY720927:GZZ720930 HJU720927:HJV720930 HTQ720927:HTR720930 IDM720927:IDN720930 INI720927:INJ720930 IXE720927:IXF720930 JHA720927:JHB720930 JQW720927:JQX720930 KAS720927:KAT720930 KKO720927:KKP720930 KUK720927:KUL720930 LEG720927:LEH720930 LOC720927:LOD720930 LXY720927:LXZ720930 MHU720927:MHV720930 MRQ720927:MRR720930 NBM720927:NBN720930 NLI720927:NLJ720930 NVE720927:NVF720930 OFA720927:OFB720930 OOW720927:OOX720930 OYS720927:OYT720930 PIO720927:PIP720930 PSK720927:PSL720930 QCG720927:QCH720930 QMC720927:QMD720930 QVY720927:QVZ720930 RFU720927:RFV720930 RPQ720927:RPR720930 RZM720927:RZN720930 SJI720927:SJJ720930 STE720927:STF720930 TDA720927:TDB720930 TMW720927:TMX720930 TWS720927:TWT720930 UGO720927:UGP720930 UQK720927:UQL720930 VAG720927:VAH720930 VKC720927:VKD720930 VTY720927:VTZ720930 WDU720927:WDV720930 WNQ720927:WNR720930 WXM720927:WXN720930 BE786466:BF786469 LA786463:LB786466 UW786463:UX786466 AES786463:AET786466 AOO786463:AOP786466 AYK786463:AYL786466 BIG786463:BIH786466 BSC786463:BSD786466 CBY786463:CBZ786466 CLU786463:CLV786466 CVQ786463:CVR786466 DFM786463:DFN786466 DPI786463:DPJ786466 DZE786463:DZF786466 EJA786463:EJB786466 ESW786463:ESX786466 FCS786463:FCT786466 FMO786463:FMP786466 FWK786463:FWL786466 GGG786463:GGH786466 GQC786463:GQD786466 GZY786463:GZZ786466 HJU786463:HJV786466 HTQ786463:HTR786466 IDM786463:IDN786466 INI786463:INJ786466 IXE786463:IXF786466 JHA786463:JHB786466 JQW786463:JQX786466 KAS786463:KAT786466 KKO786463:KKP786466 KUK786463:KUL786466 LEG786463:LEH786466 LOC786463:LOD786466 LXY786463:LXZ786466 MHU786463:MHV786466 MRQ786463:MRR786466 NBM786463:NBN786466 NLI786463:NLJ786466 NVE786463:NVF786466 OFA786463:OFB786466 OOW786463:OOX786466 OYS786463:OYT786466 PIO786463:PIP786466 PSK786463:PSL786466 QCG786463:QCH786466 QMC786463:QMD786466 QVY786463:QVZ786466 RFU786463:RFV786466 RPQ786463:RPR786466 RZM786463:RZN786466 SJI786463:SJJ786466 STE786463:STF786466 TDA786463:TDB786466 TMW786463:TMX786466 TWS786463:TWT786466 UGO786463:UGP786466 UQK786463:UQL786466 VAG786463:VAH786466 VKC786463:VKD786466 VTY786463:VTZ786466 WDU786463:WDV786466 WNQ786463:WNR786466 WXM786463:WXN786466 BE852002:BF852005 LA851999:LB852002 UW851999:UX852002 AES851999:AET852002 AOO851999:AOP852002 AYK851999:AYL852002 BIG851999:BIH852002 BSC851999:BSD852002 CBY851999:CBZ852002 CLU851999:CLV852002 CVQ851999:CVR852002 DFM851999:DFN852002 DPI851999:DPJ852002 DZE851999:DZF852002 EJA851999:EJB852002 ESW851999:ESX852002 FCS851999:FCT852002 FMO851999:FMP852002 FWK851999:FWL852002 GGG851999:GGH852002 GQC851999:GQD852002 GZY851999:GZZ852002 HJU851999:HJV852002 HTQ851999:HTR852002 IDM851999:IDN852002 INI851999:INJ852002 IXE851999:IXF852002 JHA851999:JHB852002 JQW851999:JQX852002 KAS851999:KAT852002 KKO851999:KKP852002 KUK851999:KUL852002 LEG851999:LEH852002 LOC851999:LOD852002 LXY851999:LXZ852002 MHU851999:MHV852002 MRQ851999:MRR852002 NBM851999:NBN852002 NLI851999:NLJ852002 NVE851999:NVF852002 OFA851999:OFB852002 OOW851999:OOX852002 OYS851999:OYT852002 PIO851999:PIP852002 PSK851999:PSL852002 QCG851999:QCH852002 QMC851999:QMD852002 QVY851999:QVZ852002 RFU851999:RFV852002 RPQ851999:RPR852002 RZM851999:RZN852002 SJI851999:SJJ852002 STE851999:STF852002 TDA851999:TDB852002 TMW851999:TMX852002 TWS851999:TWT852002 UGO851999:UGP852002 UQK851999:UQL852002 VAG851999:VAH852002 VKC851999:VKD852002 VTY851999:VTZ852002 WDU851999:WDV852002 WNQ851999:WNR852002 WXM851999:WXN852002 BE917538:BF917541 LA917535:LB917538 UW917535:UX917538 AES917535:AET917538 AOO917535:AOP917538 AYK917535:AYL917538 BIG917535:BIH917538 BSC917535:BSD917538 CBY917535:CBZ917538 CLU917535:CLV917538 CVQ917535:CVR917538 DFM917535:DFN917538 DPI917535:DPJ917538 DZE917535:DZF917538 EJA917535:EJB917538 ESW917535:ESX917538 FCS917535:FCT917538 FMO917535:FMP917538 FWK917535:FWL917538 GGG917535:GGH917538 GQC917535:GQD917538 GZY917535:GZZ917538 HJU917535:HJV917538 HTQ917535:HTR917538 IDM917535:IDN917538 INI917535:INJ917538 IXE917535:IXF917538 JHA917535:JHB917538 JQW917535:JQX917538 KAS917535:KAT917538 KKO917535:KKP917538 KUK917535:KUL917538 LEG917535:LEH917538 LOC917535:LOD917538 LXY917535:LXZ917538 MHU917535:MHV917538 MRQ917535:MRR917538 NBM917535:NBN917538 NLI917535:NLJ917538 NVE917535:NVF917538 OFA917535:OFB917538 OOW917535:OOX917538 OYS917535:OYT917538 PIO917535:PIP917538 PSK917535:PSL917538 QCG917535:QCH917538 QMC917535:QMD917538 QVY917535:QVZ917538 RFU917535:RFV917538 RPQ917535:RPR917538 RZM917535:RZN917538 SJI917535:SJJ917538 STE917535:STF917538 TDA917535:TDB917538 TMW917535:TMX917538 TWS917535:TWT917538 UGO917535:UGP917538 UQK917535:UQL917538 VAG917535:VAH917538 VKC917535:VKD917538 VTY917535:VTZ917538 WDU917535:WDV917538 WNQ917535:WNR917538 WXM917535:WXN917538 BE983074:BF983077 LA983071:LB983074 UW983071:UX983074 AES983071:AET983074 AOO983071:AOP983074 AYK983071:AYL983074 BIG983071:BIH983074 BSC983071:BSD983074 CBY983071:CBZ983074 CLU983071:CLV983074 CVQ983071:CVR983074 DFM983071:DFN983074 DPI983071:DPJ983074 DZE983071:DZF983074 EJA983071:EJB983074 ESW983071:ESX983074 FCS983071:FCT983074 FMO983071:FMP983074 FWK983071:FWL983074 GGG983071:GGH983074 GQC983071:GQD983074 GZY983071:GZZ983074 HJU983071:HJV983074 HTQ983071:HTR983074 IDM983071:IDN983074 INI983071:INJ983074 IXE983071:IXF983074 JHA983071:JHB983074 JQW983071:JQX983074 KAS983071:KAT983074 KKO983071:KKP983074 KUK983071:KUL983074 LEG983071:LEH983074 LOC983071:LOD983074 LXY983071:LXZ983074 MHU983071:MHV983074 MRQ983071:MRR983074 NBM983071:NBN983074 NLI983071:NLJ983074 NVE983071:NVF983074 OFA983071:OFB983074 OOW983071:OOX983074 OYS983071:OYT983074 PIO983071:PIP983074 PSK983071:PSL983074 QCG983071:QCH983074 QMC983071:QMD983074 QVY983071:QVZ983074 RFU983071:RFV983074 RPQ983071:RPR983074 RZM983071:RZN983074 SJI983071:SJJ983074 STE983071:STF983074 TDA983071:TDB983074 TMW983071:TMX983074 TWS983071:TWT983074 UGO983071:UGP983074 UQK983071:UQL983074 VAG983071:VAH983074 VKC983071:VKD983074 VTY983071:VTZ983074 WDU983071:WDV983074 WNQ983071:WNR983074 WXM983071:WXN983074 WNF983071:WNG983074 O65570:P65573 KE65567:KF65570 UA65567:UB65570 ADW65567:ADX65570 ANS65567:ANT65570 AXO65567:AXP65570 BHK65567:BHL65570 BRG65567:BRH65570 CBC65567:CBD65570 CKY65567:CKZ65570 CUU65567:CUV65570 DEQ65567:DER65570 DOM65567:DON65570 DYI65567:DYJ65570 EIE65567:EIF65570 ESA65567:ESB65570 FBW65567:FBX65570 FLS65567:FLT65570 FVO65567:FVP65570 GFK65567:GFL65570 GPG65567:GPH65570 GZC65567:GZD65570 HIY65567:HIZ65570 HSU65567:HSV65570 ICQ65567:ICR65570 IMM65567:IMN65570 IWI65567:IWJ65570 JGE65567:JGF65570 JQA65567:JQB65570 JZW65567:JZX65570 KJS65567:KJT65570 KTO65567:KTP65570 LDK65567:LDL65570 LNG65567:LNH65570 LXC65567:LXD65570 MGY65567:MGZ65570 MQU65567:MQV65570 NAQ65567:NAR65570 NKM65567:NKN65570 NUI65567:NUJ65570 OEE65567:OEF65570 OOA65567:OOB65570 OXW65567:OXX65570 PHS65567:PHT65570 PRO65567:PRP65570 QBK65567:QBL65570 QLG65567:QLH65570 QVC65567:QVD65570 REY65567:REZ65570 ROU65567:ROV65570 RYQ65567:RYR65570 SIM65567:SIN65570 SSI65567:SSJ65570 TCE65567:TCF65570 TMA65567:TMB65570 TVW65567:TVX65570 UFS65567:UFT65570 UPO65567:UPP65570 UZK65567:UZL65570 VJG65567:VJH65570 VTC65567:VTD65570 WCY65567:WCZ65570 WMU65567:WMV65570 WWQ65567:WWR65570 O131106:P131109 KE131103:KF131106 UA131103:UB131106 ADW131103:ADX131106 ANS131103:ANT131106 AXO131103:AXP131106 BHK131103:BHL131106 BRG131103:BRH131106 CBC131103:CBD131106 CKY131103:CKZ131106 CUU131103:CUV131106 DEQ131103:DER131106 DOM131103:DON131106 DYI131103:DYJ131106 EIE131103:EIF131106 ESA131103:ESB131106 FBW131103:FBX131106 FLS131103:FLT131106 FVO131103:FVP131106 GFK131103:GFL131106 GPG131103:GPH131106 GZC131103:GZD131106 HIY131103:HIZ131106 HSU131103:HSV131106 ICQ131103:ICR131106 IMM131103:IMN131106 IWI131103:IWJ131106 JGE131103:JGF131106 JQA131103:JQB131106 JZW131103:JZX131106 KJS131103:KJT131106 KTO131103:KTP131106 LDK131103:LDL131106 LNG131103:LNH131106 LXC131103:LXD131106 MGY131103:MGZ131106 MQU131103:MQV131106 NAQ131103:NAR131106 NKM131103:NKN131106 NUI131103:NUJ131106 OEE131103:OEF131106 OOA131103:OOB131106 OXW131103:OXX131106 PHS131103:PHT131106 PRO131103:PRP131106 QBK131103:QBL131106 QLG131103:QLH131106 QVC131103:QVD131106 REY131103:REZ131106 ROU131103:ROV131106 RYQ131103:RYR131106 SIM131103:SIN131106 SSI131103:SSJ131106 TCE131103:TCF131106 TMA131103:TMB131106 TVW131103:TVX131106 UFS131103:UFT131106 UPO131103:UPP131106 UZK131103:UZL131106 VJG131103:VJH131106 VTC131103:VTD131106 WCY131103:WCZ131106 WMU131103:WMV131106 WWQ131103:WWR131106 O196642:P196645 KE196639:KF196642 UA196639:UB196642 ADW196639:ADX196642 ANS196639:ANT196642 AXO196639:AXP196642 BHK196639:BHL196642 BRG196639:BRH196642 CBC196639:CBD196642 CKY196639:CKZ196642 CUU196639:CUV196642 DEQ196639:DER196642 DOM196639:DON196642 DYI196639:DYJ196642 EIE196639:EIF196642 ESA196639:ESB196642 FBW196639:FBX196642 FLS196639:FLT196642 FVO196639:FVP196642 GFK196639:GFL196642 GPG196639:GPH196642 GZC196639:GZD196642 HIY196639:HIZ196642 HSU196639:HSV196642 ICQ196639:ICR196642 IMM196639:IMN196642 IWI196639:IWJ196642 JGE196639:JGF196642 JQA196639:JQB196642 JZW196639:JZX196642 KJS196639:KJT196642 KTO196639:KTP196642 LDK196639:LDL196642 LNG196639:LNH196642 LXC196639:LXD196642 MGY196639:MGZ196642 MQU196639:MQV196642 NAQ196639:NAR196642 NKM196639:NKN196642 NUI196639:NUJ196642 OEE196639:OEF196642 OOA196639:OOB196642 OXW196639:OXX196642 PHS196639:PHT196642 PRO196639:PRP196642 QBK196639:QBL196642 QLG196639:QLH196642 QVC196639:QVD196642 REY196639:REZ196642 ROU196639:ROV196642 RYQ196639:RYR196642 SIM196639:SIN196642 SSI196639:SSJ196642 TCE196639:TCF196642 TMA196639:TMB196642 TVW196639:TVX196642 UFS196639:UFT196642 UPO196639:UPP196642 UZK196639:UZL196642 VJG196639:VJH196642 VTC196639:VTD196642 WCY196639:WCZ196642 WMU196639:WMV196642 WWQ196639:WWR196642 O262178:P262181 KE262175:KF262178 UA262175:UB262178 ADW262175:ADX262178 ANS262175:ANT262178 AXO262175:AXP262178 BHK262175:BHL262178 BRG262175:BRH262178 CBC262175:CBD262178 CKY262175:CKZ262178 CUU262175:CUV262178 DEQ262175:DER262178 DOM262175:DON262178 DYI262175:DYJ262178 EIE262175:EIF262178 ESA262175:ESB262178 FBW262175:FBX262178 FLS262175:FLT262178 FVO262175:FVP262178 GFK262175:GFL262178 GPG262175:GPH262178 GZC262175:GZD262178 HIY262175:HIZ262178 HSU262175:HSV262178 ICQ262175:ICR262178 IMM262175:IMN262178 IWI262175:IWJ262178 JGE262175:JGF262178 JQA262175:JQB262178 JZW262175:JZX262178 KJS262175:KJT262178 KTO262175:KTP262178 LDK262175:LDL262178 LNG262175:LNH262178 LXC262175:LXD262178 MGY262175:MGZ262178 MQU262175:MQV262178 NAQ262175:NAR262178 NKM262175:NKN262178 NUI262175:NUJ262178 OEE262175:OEF262178 OOA262175:OOB262178 OXW262175:OXX262178 PHS262175:PHT262178 PRO262175:PRP262178 QBK262175:QBL262178 QLG262175:QLH262178 QVC262175:QVD262178 REY262175:REZ262178 ROU262175:ROV262178 RYQ262175:RYR262178 SIM262175:SIN262178 SSI262175:SSJ262178 TCE262175:TCF262178 TMA262175:TMB262178 TVW262175:TVX262178 UFS262175:UFT262178 UPO262175:UPP262178 UZK262175:UZL262178 VJG262175:VJH262178 VTC262175:VTD262178 WCY262175:WCZ262178 WMU262175:WMV262178 WWQ262175:WWR262178 O327714:P327717 KE327711:KF327714 UA327711:UB327714 ADW327711:ADX327714 ANS327711:ANT327714 AXO327711:AXP327714 BHK327711:BHL327714 BRG327711:BRH327714 CBC327711:CBD327714 CKY327711:CKZ327714 CUU327711:CUV327714 DEQ327711:DER327714 DOM327711:DON327714 DYI327711:DYJ327714 EIE327711:EIF327714 ESA327711:ESB327714 FBW327711:FBX327714 FLS327711:FLT327714 FVO327711:FVP327714 GFK327711:GFL327714 GPG327711:GPH327714 GZC327711:GZD327714 HIY327711:HIZ327714 HSU327711:HSV327714 ICQ327711:ICR327714 IMM327711:IMN327714 IWI327711:IWJ327714 JGE327711:JGF327714 JQA327711:JQB327714 JZW327711:JZX327714 KJS327711:KJT327714 KTO327711:KTP327714 LDK327711:LDL327714 LNG327711:LNH327714 LXC327711:LXD327714 MGY327711:MGZ327714 MQU327711:MQV327714 NAQ327711:NAR327714 NKM327711:NKN327714 NUI327711:NUJ327714 OEE327711:OEF327714 OOA327711:OOB327714 OXW327711:OXX327714 PHS327711:PHT327714 PRO327711:PRP327714 QBK327711:QBL327714 QLG327711:QLH327714 QVC327711:QVD327714 REY327711:REZ327714 ROU327711:ROV327714 RYQ327711:RYR327714 SIM327711:SIN327714 SSI327711:SSJ327714 TCE327711:TCF327714 TMA327711:TMB327714 TVW327711:TVX327714 UFS327711:UFT327714 UPO327711:UPP327714 UZK327711:UZL327714 VJG327711:VJH327714 VTC327711:VTD327714 WCY327711:WCZ327714 WMU327711:WMV327714 WWQ327711:WWR327714 O393250:P393253 KE393247:KF393250 UA393247:UB393250 ADW393247:ADX393250 ANS393247:ANT393250 AXO393247:AXP393250 BHK393247:BHL393250 BRG393247:BRH393250 CBC393247:CBD393250 CKY393247:CKZ393250 CUU393247:CUV393250 DEQ393247:DER393250 DOM393247:DON393250 DYI393247:DYJ393250 EIE393247:EIF393250 ESA393247:ESB393250 FBW393247:FBX393250 FLS393247:FLT393250 FVO393247:FVP393250 GFK393247:GFL393250 GPG393247:GPH393250 GZC393247:GZD393250 HIY393247:HIZ393250 HSU393247:HSV393250 ICQ393247:ICR393250 IMM393247:IMN393250 IWI393247:IWJ393250 JGE393247:JGF393250 JQA393247:JQB393250 JZW393247:JZX393250 KJS393247:KJT393250 KTO393247:KTP393250 LDK393247:LDL393250 LNG393247:LNH393250 LXC393247:LXD393250 MGY393247:MGZ393250 MQU393247:MQV393250 NAQ393247:NAR393250 NKM393247:NKN393250 NUI393247:NUJ393250 OEE393247:OEF393250 OOA393247:OOB393250 OXW393247:OXX393250 PHS393247:PHT393250 PRO393247:PRP393250 QBK393247:QBL393250 QLG393247:QLH393250 QVC393247:QVD393250 REY393247:REZ393250 ROU393247:ROV393250 RYQ393247:RYR393250 SIM393247:SIN393250 SSI393247:SSJ393250 TCE393247:TCF393250 TMA393247:TMB393250 TVW393247:TVX393250 UFS393247:UFT393250 UPO393247:UPP393250 UZK393247:UZL393250 VJG393247:VJH393250 VTC393247:VTD393250 WCY393247:WCZ393250 WMU393247:WMV393250 WWQ393247:WWR393250 O458786:P458789 KE458783:KF458786 UA458783:UB458786 ADW458783:ADX458786 ANS458783:ANT458786 AXO458783:AXP458786 BHK458783:BHL458786 BRG458783:BRH458786 CBC458783:CBD458786 CKY458783:CKZ458786 CUU458783:CUV458786 DEQ458783:DER458786 DOM458783:DON458786 DYI458783:DYJ458786 EIE458783:EIF458786 ESA458783:ESB458786 FBW458783:FBX458786 FLS458783:FLT458786 FVO458783:FVP458786 GFK458783:GFL458786 GPG458783:GPH458786 GZC458783:GZD458786 HIY458783:HIZ458786 HSU458783:HSV458786 ICQ458783:ICR458786 IMM458783:IMN458786 IWI458783:IWJ458786 JGE458783:JGF458786 JQA458783:JQB458786 JZW458783:JZX458786 KJS458783:KJT458786 KTO458783:KTP458786 LDK458783:LDL458786 LNG458783:LNH458786 LXC458783:LXD458786 MGY458783:MGZ458786 MQU458783:MQV458786 NAQ458783:NAR458786 NKM458783:NKN458786 NUI458783:NUJ458786 OEE458783:OEF458786 OOA458783:OOB458786 OXW458783:OXX458786 PHS458783:PHT458786 PRO458783:PRP458786 QBK458783:QBL458786 QLG458783:QLH458786 QVC458783:QVD458786 REY458783:REZ458786 ROU458783:ROV458786 RYQ458783:RYR458786 SIM458783:SIN458786 SSI458783:SSJ458786 TCE458783:TCF458786 TMA458783:TMB458786 TVW458783:TVX458786 UFS458783:UFT458786 UPO458783:UPP458786 UZK458783:UZL458786 VJG458783:VJH458786 VTC458783:VTD458786 WCY458783:WCZ458786 WMU458783:WMV458786 WWQ458783:WWR458786 O524322:P524325 KE524319:KF524322 UA524319:UB524322 ADW524319:ADX524322 ANS524319:ANT524322 AXO524319:AXP524322 BHK524319:BHL524322 BRG524319:BRH524322 CBC524319:CBD524322 CKY524319:CKZ524322 CUU524319:CUV524322 DEQ524319:DER524322 DOM524319:DON524322 DYI524319:DYJ524322 EIE524319:EIF524322 ESA524319:ESB524322 FBW524319:FBX524322 FLS524319:FLT524322 FVO524319:FVP524322 GFK524319:GFL524322 GPG524319:GPH524322 GZC524319:GZD524322 HIY524319:HIZ524322 HSU524319:HSV524322 ICQ524319:ICR524322 IMM524319:IMN524322 IWI524319:IWJ524322 JGE524319:JGF524322 JQA524319:JQB524322 JZW524319:JZX524322 KJS524319:KJT524322 KTO524319:KTP524322 LDK524319:LDL524322 LNG524319:LNH524322 LXC524319:LXD524322 MGY524319:MGZ524322 MQU524319:MQV524322 NAQ524319:NAR524322 NKM524319:NKN524322 NUI524319:NUJ524322 OEE524319:OEF524322 OOA524319:OOB524322 OXW524319:OXX524322 PHS524319:PHT524322 PRO524319:PRP524322 QBK524319:QBL524322 QLG524319:QLH524322 QVC524319:QVD524322 REY524319:REZ524322 ROU524319:ROV524322 RYQ524319:RYR524322 SIM524319:SIN524322 SSI524319:SSJ524322 TCE524319:TCF524322 TMA524319:TMB524322 TVW524319:TVX524322 UFS524319:UFT524322 UPO524319:UPP524322 UZK524319:UZL524322 VJG524319:VJH524322 VTC524319:VTD524322 WCY524319:WCZ524322 WMU524319:WMV524322 WWQ524319:WWR524322 O589858:P589861 KE589855:KF589858 UA589855:UB589858 ADW589855:ADX589858 ANS589855:ANT589858 AXO589855:AXP589858 BHK589855:BHL589858 BRG589855:BRH589858 CBC589855:CBD589858 CKY589855:CKZ589858 CUU589855:CUV589858 DEQ589855:DER589858 DOM589855:DON589858 DYI589855:DYJ589858 EIE589855:EIF589858 ESA589855:ESB589858 FBW589855:FBX589858 FLS589855:FLT589858 FVO589855:FVP589858 GFK589855:GFL589858 GPG589855:GPH589858 GZC589855:GZD589858 HIY589855:HIZ589858 HSU589855:HSV589858 ICQ589855:ICR589858 IMM589855:IMN589858 IWI589855:IWJ589858 JGE589855:JGF589858 JQA589855:JQB589858 JZW589855:JZX589858 KJS589855:KJT589858 KTO589855:KTP589858 LDK589855:LDL589858 LNG589855:LNH589858 LXC589855:LXD589858 MGY589855:MGZ589858 MQU589855:MQV589858 NAQ589855:NAR589858 NKM589855:NKN589858 NUI589855:NUJ589858 OEE589855:OEF589858 OOA589855:OOB589858 OXW589855:OXX589858 PHS589855:PHT589858 PRO589855:PRP589858 QBK589855:QBL589858 QLG589855:QLH589858 QVC589855:QVD589858 REY589855:REZ589858 ROU589855:ROV589858 RYQ589855:RYR589858 SIM589855:SIN589858 SSI589855:SSJ589858 TCE589855:TCF589858 TMA589855:TMB589858 TVW589855:TVX589858 UFS589855:UFT589858 UPO589855:UPP589858 UZK589855:UZL589858 VJG589855:VJH589858 VTC589855:VTD589858 WCY589855:WCZ589858 WMU589855:WMV589858 WWQ589855:WWR589858 O655394:P655397 KE655391:KF655394 UA655391:UB655394 ADW655391:ADX655394 ANS655391:ANT655394 AXO655391:AXP655394 BHK655391:BHL655394 BRG655391:BRH655394 CBC655391:CBD655394 CKY655391:CKZ655394 CUU655391:CUV655394 DEQ655391:DER655394 DOM655391:DON655394 DYI655391:DYJ655394 EIE655391:EIF655394 ESA655391:ESB655394 FBW655391:FBX655394 FLS655391:FLT655394 FVO655391:FVP655394 GFK655391:GFL655394 GPG655391:GPH655394 GZC655391:GZD655394 HIY655391:HIZ655394 HSU655391:HSV655394 ICQ655391:ICR655394 IMM655391:IMN655394 IWI655391:IWJ655394 JGE655391:JGF655394 JQA655391:JQB655394 JZW655391:JZX655394 KJS655391:KJT655394 KTO655391:KTP655394 LDK655391:LDL655394 LNG655391:LNH655394 LXC655391:LXD655394 MGY655391:MGZ655394 MQU655391:MQV655394 NAQ655391:NAR655394 NKM655391:NKN655394 NUI655391:NUJ655394 OEE655391:OEF655394 OOA655391:OOB655394 OXW655391:OXX655394 PHS655391:PHT655394 PRO655391:PRP655394 QBK655391:QBL655394 QLG655391:QLH655394 QVC655391:QVD655394 REY655391:REZ655394 ROU655391:ROV655394 RYQ655391:RYR655394 SIM655391:SIN655394 SSI655391:SSJ655394 TCE655391:TCF655394 TMA655391:TMB655394 TVW655391:TVX655394 UFS655391:UFT655394 UPO655391:UPP655394 UZK655391:UZL655394 VJG655391:VJH655394 VTC655391:VTD655394 WCY655391:WCZ655394 WMU655391:WMV655394 WWQ655391:WWR655394 O720930:P720933 KE720927:KF720930 UA720927:UB720930 ADW720927:ADX720930 ANS720927:ANT720930 AXO720927:AXP720930 BHK720927:BHL720930 BRG720927:BRH720930 CBC720927:CBD720930 CKY720927:CKZ720930 CUU720927:CUV720930 DEQ720927:DER720930 DOM720927:DON720930 DYI720927:DYJ720930 EIE720927:EIF720930 ESA720927:ESB720930 FBW720927:FBX720930 FLS720927:FLT720930 FVO720927:FVP720930 GFK720927:GFL720930 GPG720927:GPH720930 GZC720927:GZD720930 HIY720927:HIZ720930 HSU720927:HSV720930 ICQ720927:ICR720930 IMM720927:IMN720930 IWI720927:IWJ720930 JGE720927:JGF720930 JQA720927:JQB720930 JZW720927:JZX720930 KJS720927:KJT720930 KTO720927:KTP720930 LDK720927:LDL720930 LNG720927:LNH720930 LXC720927:LXD720930 MGY720927:MGZ720930 MQU720927:MQV720930 NAQ720927:NAR720930 NKM720927:NKN720930 NUI720927:NUJ720930 OEE720927:OEF720930 OOA720927:OOB720930 OXW720927:OXX720930 PHS720927:PHT720930 PRO720927:PRP720930 QBK720927:QBL720930 QLG720927:QLH720930 QVC720927:QVD720930 REY720927:REZ720930 ROU720927:ROV720930 RYQ720927:RYR720930 SIM720927:SIN720930 SSI720927:SSJ720930 TCE720927:TCF720930 TMA720927:TMB720930 TVW720927:TVX720930 UFS720927:UFT720930 UPO720927:UPP720930 UZK720927:UZL720930 VJG720927:VJH720930 VTC720927:VTD720930 WCY720927:WCZ720930 WMU720927:WMV720930 WWQ720927:WWR720930 O786466:P786469 KE786463:KF786466 UA786463:UB786466 ADW786463:ADX786466 ANS786463:ANT786466 AXO786463:AXP786466 BHK786463:BHL786466 BRG786463:BRH786466 CBC786463:CBD786466 CKY786463:CKZ786466 CUU786463:CUV786466 DEQ786463:DER786466 DOM786463:DON786466 DYI786463:DYJ786466 EIE786463:EIF786466 ESA786463:ESB786466 FBW786463:FBX786466 FLS786463:FLT786466 FVO786463:FVP786466 GFK786463:GFL786466 GPG786463:GPH786466 GZC786463:GZD786466 HIY786463:HIZ786466 HSU786463:HSV786466 ICQ786463:ICR786466 IMM786463:IMN786466 IWI786463:IWJ786466 JGE786463:JGF786466 JQA786463:JQB786466 JZW786463:JZX786466 KJS786463:KJT786466 KTO786463:KTP786466 LDK786463:LDL786466 LNG786463:LNH786466 LXC786463:LXD786466 MGY786463:MGZ786466 MQU786463:MQV786466 NAQ786463:NAR786466 NKM786463:NKN786466 NUI786463:NUJ786466 OEE786463:OEF786466 OOA786463:OOB786466 OXW786463:OXX786466 PHS786463:PHT786466 PRO786463:PRP786466 QBK786463:QBL786466 QLG786463:QLH786466 QVC786463:QVD786466 REY786463:REZ786466 ROU786463:ROV786466 RYQ786463:RYR786466 SIM786463:SIN786466 SSI786463:SSJ786466 TCE786463:TCF786466 TMA786463:TMB786466 TVW786463:TVX786466 UFS786463:UFT786466 UPO786463:UPP786466 UZK786463:UZL786466 VJG786463:VJH786466 VTC786463:VTD786466 WCY786463:WCZ786466 WMU786463:WMV786466 WWQ786463:WWR786466 O852002:P852005 KE851999:KF852002 UA851999:UB852002 ADW851999:ADX852002 ANS851999:ANT852002 AXO851999:AXP852002 BHK851999:BHL852002 BRG851999:BRH852002 CBC851999:CBD852002 CKY851999:CKZ852002 CUU851999:CUV852002 DEQ851999:DER852002 DOM851999:DON852002 DYI851999:DYJ852002 EIE851999:EIF852002 ESA851999:ESB852002 FBW851999:FBX852002 FLS851999:FLT852002 FVO851999:FVP852002 GFK851999:GFL852002 GPG851999:GPH852002 GZC851999:GZD852002 HIY851999:HIZ852002 HSU851999:HSV852002 ICQ851999:ICR852002 IMM851999:IMN852002 IWI851999:IWJ852002 JGE851999:JGF852002 JQA851999:JQB852002 JZW851999:JZX852002 KJS851999:KJT852002 KTO851999:KTP852002 LDK851999:LDL852002 LNG851999:LNH852002 LXC851999:LXD852002 MGY851999:MGZ852002 MQU851999:MQV852002 NAQ851999:NAR852002 NKM851999:NKN852002 NUI851999:NUJ852002 OEE851999:OEF852002 OOA851999:OOB852002 OXW851999:OXX852002 PHS851999:PHT852002 PRO851999:PRP852002 QBK851999:QBL852002 QLG851999:QLH852002 QVC851999:QVD852002 REY851999:REZ852002 ROU851999:ROV852002 RYQ851999:RYR852002 SIM851999:SIN852002 SSI851999:SSJ852002 TCE851999:TCF852002 TMA851999:TMB852002 TVW851999:TVX852002 UFS851999:UFT852002 UPO851999:UPP852002 UZK851999:UZL852002 VJG851999:VJH852002 VTC851999:VTD852002 WCY851999:WCZ852002 WMU851999:WMV852002 WWQ851999:WWR852002 O917538:P917541 KE917535:KF917538 UA917535:UB917538 ADW917535:ADX917538 ANS917535:ANT917538 AXO917535:AXP917538 BHK917535:BHL917538 BRG917535:BRH917538 CBC917535:CBD917538 CKY917535:CKZ917538 CUU917535:CUV917538 DEQ917535:DER917538 DOM917535:DON917538 DYI917535:DYJ917538 EIE917535:EIF917538 ESA917535:ESB917538 FBW917535:FBX917538 FLS917535:FLT917538 FVO917535:FVP917538 GFK917535:GFL917538 GPG917535:GPH917538 GZC917535:GZD917538 HIY917535:HIZ917538 HSU917535:HSV917538 ICQ917535:ICR917538 IMM917535:IMN917538 IWI917535:IWJ917538 JGE917535:JGF917538 JQA917535:JQB917538 JZW917535:JZX917538 KJS917535:KJT917538 KTO917535:KTP917538 LDK917535:LDL917538 LNG917535:LNH917538 LXC917535:LXD917538 MGY917535:MGZ917538 MQU917535:MQV917538 NAQ917535:NAR917538 NKM917535:NKN917538 NUI917535:NUJ917538 OEE917535:OEF917538 OOA917535:OOB917538 OXW917535:OXX917538 PHS917535:PHT917538 PRO917535:PRP917538 QBK917535:QBL917538 QLG917535:QLH917538 QVC917535:QVD917538 REY917535:REZ917538 ROU917535:ROV917538 RYQ917535:RYR917538 SIM917535:SIN917538 SSI917535:SSJ917538 TCE917535:TCF917538 TMA917535:TMB917538 TVW917535:TVX917538 UFS917535:UFT917538 UPO917535:UPP917538 UZK917535:UZL917538 VJG917535:VJH917538 VTC917535:VTD917538 WCY917535:WCZ917538 WMU917535:WMV917538 WWQ917535:WWR917538 O983074:P983077 KE983071:KF983074 UA983071:UB983074 ADW983071:ADX983074 ANS983071:ANT983074 AXO983071:AXP983074 BHK983071:BHL983074 BRG983071:BRH983074 CBC983071:CBD983074 CKY983071:CKZ983074 CUU983071:CUV983074 DEQ983071:DER983074 DOM983071:DON983074 DYI983071:DYJ983074 EIE983071:EIF983074 ESA983071:ESB983074 FBW983071:FBX983074 FLS983071:FLT983074 FVO983071:FVP983074 GFK983071:GFL983074 GPG983071:GPH983074 GZC983071:GZD983074 HIY983071:HIZ983074 HSU983071:HSV983074 ICQ983071:ICR983074 IMM983071:IMN983074 IWI983071:IWJ983074 JGE983071:JGF983074 JQA983071:JQB983074 JZW983071:JZX983074 KJS983071:KJT983074 KTO983071:KTP983074 LDK983071:LDL983074 LNG983071:LNH983074 LXC983071:LXD983074 MGY983071:MGZ983074 MQU983071:MQV983074 NAQ983071:NAR983074 NKM983071:NKN983074 NUI983071:NUJ983074 OEE983071:OEF983074 OOA983071:OOB983074 OXW983071:OXX983074 PHS983071:PHT983074 PRO983071:PRP983074 QBK983071:QBL983074 QLG983071:QLH983074 QVC983071:QVD983074 REY983071:REZ983074 ROU983071:ROV983074 RYQ983071:RYR983074 SIM983071:SIN983074 SSI983071:SSJ983074 TCE983071:TCF983074 TMA983071:TMB983074 TVW983071:TVX983074 UFS983071:UFT983074 UPO983071:UPP983074 UZK983071:UZL983074 VJG983071:VJH983074 VTC983071:VTD983074 WCY983071:WCZ983074 WMU983071:WMV983074 WWQ983071:WWR983074 WXB983071:WXC983074 VTN983071:VTO983074 Z65570:AA65573 KP65567:KQ65570 UL65567:UM65570 AEH65567:AEI65570 AOD65567:AOE65570 AXZ65567:AYA65570 BHV65567:BHW65570 BRR65567:BRS65570 CBN65567:CBO65570 CLJ65567:CLK65570 CVF65567:CVG65570 DFB65567:DFC65570 DOX65567:DOY65570 DYT65567:DYU65570 EIP65567:EIQ65570 ESL65567:ESM65570 FCH65567:FCI65570 FMD65567:FME65570 FVZ65567:FWA65570 GFV65567:GFW65570 GPR65567:GPS65570 GZN65567:GZO65570 HJJ65567:HJK65570 HTF65567:HTG65570 IDB65567:IDC65570 IMX65567:IMY65570 IWT65567:IWU65570 JGP65567:JGQ65570 JQL65567:JQM65570 KAH65567:KAI65570 KKD65567:KKE65570 KTZ65567:KUA65570 LDV65567:LDW65570 LNR65567:LNS65570 LXN65567:LXO65570 MHJ65567:MHK65570 MRF65567:MRG65570 NBB65567:NBC65570 NKX65567:NKY65570 NUT65567:NUU65570 OEP65567:OEQ65570 OOL65567:OOM65570 OYH65567:OYI65570 PID65567:PIE65570 PRZ65567:PSA65570 QBV65567:QBW65570 QLR65567:QLS65570 QVN65567:QVO65570 RFJ65567:RFK65570 RPF65567:RPG65570 RZB65567:RZC65570 SIX65567:SIY65570 SST65567:SSU65570 TCP65567:TCQ65570 TML65567:TMM65570 TWH65567:TWI65570 UGD65567:UGE65570 UPZ65567:UQA65570 UZV65567:UZW65570 VJR65567:VJS65570 VTN65567:VTO65570 WDJ65567:WDK65570 WNF65567:WNG65570 WXB65567:WXC65570 Z131106:AA131109 KP131103:KQ131106 UL131103:UM131106 AEH131103:AEI131106 AOD131103:AOE131106 AXZ131103:AYA131106 BHV131103:BHW131106 BRR131103:BRS131106 CBN131103:CBO131106 CLJ131103:CLK131106 CVF131103:CVG131106 DFB131103:DFC131106 DOX131103:DOY131106 DYT131103:DYU131106 EIP131103:EIQ131106 ESL131103:ESM131106 FCH131103:FCI131106 FMD131103:FME131106 FVZ131103:FWA131106 GFV131103:GFW131106 GPR131103:GPS131106 GZN131103:GZO131106 HJJ131103:HJK131106 HTF131103:HTG131106 IDB131103:IDC131106 IMX131103:IMY131106 IWT131103:IWU131106 JGP131103:JGQ131106 JQL131103:JQM131106 KAH131103:KAI131106 KKD131103:KKE131106 KTZ131103:KUA131106 LDV131103:LDW131106 LNR131103:LNS131106 LXN131103:LXO131106 MHJ131103:MHK131106 MRF131103:MRG131106 NBB131103:NBC131106 NKX131103:NKY131106 NUT131103:NUU131106 OEP131103:OEQ131106 OOL131103:OOM131106 OYH131103:OYI131106 PID131103:PIE131106 PRZ131103:PSA131106 QBV131103:QBW131106 QLR131103:QLS131106 QVN131103:QVO131106 RFJ131103:RFK131106 RPF131103:RPG131106 RZB131103:RZC131106 SIX131103:SIY131106 SST131103:SSU131106 TCP131103:TCQ131106 TML131103:TMM131106 TWH131103:TWI131106 UGD131103:UGE131106 UPZ131103:UQA131106 UZV131103:UZW131106 VJR131103:VJS131106 VTN131103:VTO131106 WDJ131103:WDK131106 WNF131103:WNG131106 WXB131103:WXC131106 Z196642:AA196645 KP196639:KQ196642 UL196639:UM196642 AEH196639:AEI196642 AOD196639:AOE196642 AXZ196639:AYA196642 BHV196639:BHW196642 BRR196639:BRS196642 CBN196639:CBO196642 CLJ196639:CLK196642 CVF196639:CVG196642 DFB196639:DFC196642 DOX196639:DOY196642 DYT196639:DYU196642 EIP196639:EIQ196642 ESL196639:ESM196642 FCH196639:FCI196642 FMD196639:FME196642 FVZ196639:FWA196642 GFV196639:GFW196642 GPR196639:GPS196642 GZN196639:GZO196642 HJJ196639:HJK196642 HTF196639:HTG196642 IDB196639:IDC196642 IMX196639:IMY196642 IWT196639:IWU196642 JGP196639:JGQ196642 JQL196639:JQM196642 KAH196639:KAI196642 KKD196639:KKE196642 KTZ196639:KUA196642 LDV196639:LDW196642 LNR196639:LNS196642 LXN196639:LXO196642 MHJ196639:MHK196642 MRF196639:MRG196642 NBB196639:NBC196642 NKX196639:NKY196642 NUT196639:NUU196642 OEP196639:OEQ196642 OOL196639:OOM196642 OYH196639:OYI196642 PID196639:PIE196642 PRZ196639:PSA196642 QBV196639:QBW196642 QLR196639:QLS196642 QVN196639:QVO196642 RFJ196639:RFK196642 RPF196639:RPG196642 RZB196639:RZC196642 SIX196639:SIY196642 SST196639:SSU196642 TCP196639:TCQ196642 TML196639:TMM196642 TWH196639:TWI196642 UGD196639:UGE196642 UPZ196639:UQA196642 UZV196639:UZW196642 VJR196639:VJS196642 VTN196639:VTO196642 WDJ196639:WDK196642 WNF196639:WNG196642 WXB196639:WXC196642 Z262178:AA262181 KP262175:KQ262178 UL262175:UM262178 AEH262175:AEI262178 AOD262175:AOE262178 AXZ262175:AYA262178 BHV262175:BHW262178 BRR262175:BRS262178 CBN262175:CBO262178 CLJ262175:CLK262178 CVF262175:CVG262178 DFB262175:DFC262178 DOX262175:DOY262178 DYT262175:DYU262178 EIP262175:EIQ262178 ESL262175:ESM262178 FCH262175:FCI262178 FMD262175:FME262178 FVZ262175:FWA262178 GFV262175:GFW262178 GPR262175:GPS262178 GZN262175:GZO262178 HJJ262175:HJK262178 HTF262175:HTG262178 IDB262175:IDC262178 IMX262175:IMY262178 IWT262175:IWU262178 JGP262175:JGQ262178 JQL262175:JQM262178 KAH262175:KAI262178 KKD262175:KKE262178 KTZ262175:KUA262178 LDV262175:LDW262178 LNR262175:LNS262178 LXN262175:LXO262178 MHJ262175:MHK262178 MRF262175:MRG262178 NBB262175:NBC262178 NKX262175:NKY262178 NUT262175:NUU262178 OEP262175:OEQ262178 OOL262175:OOM262178 OYH262175:OYI262178 PID262175:PIE262178 PRZ262175:PSA262178 QBV262175:QBW262178 QLR262175:QLS262178 QVN262175:QVO262178 RFJ262175:RFK262178 RPF262175:RPG262178 RZB262175:RZC262178 SIX262175:SIY262178 SST262175:SSU262178 TCP262175:TCQ262178 TML262175:TMM262178 TWH262175:TWI262178 UGD262175:UGE262178 UPZ262175:UQA262178 UZV262175:UZW262178 VJR262175:VJS262178 VTN262175:VTO262178 WDJ262175:WDK262178 WNF262175:WNG262178 WXB262175:WXC262178 Z327714:AA327717 KP327711:KQ327714 UL327711:UM327714 AEH327711:AEI327714 AOD327711:AOE327714 AXZ327711:AYA327714 BHV327711:BHW327714 BRR327711:BRS327714 CBN327711:CBO327714 CLJ327711:CLK327714 CVF327711:CVG327714 DFB327711:DFC327714 DOX327711:DOY327714 DYT327711:DYU327714 EIP327711:EIQ327714 ESL327711:ESM327714 FCH327711:FCI327714 FMD327711:FME327714 FVZ327711:FWA327714 GFV327711:GFW327714 GPR327711:GPS327714 GZN327711:GZO327714 HJJ327711:HJK327714 HTF327711:HTG327714 IDB327711:IDC327714 IMX327711:IMY327714 IWT327711:IWU327714 JGP327711:JGQ327714 JQL327711:JQM327714 KAH327711:KAI327714 KKD327711:KKE327714 KTZ327711:KUA327714 LDV327711:LDW327714 LNR327711:LNS327714 LXN327711:LXO327714 MHJ327711:MHK327714 MRF327711:MRG327714 NBB327711:NBC327714 NKX327711:NKY327714 NUT327711:NUU327714 OEP327711:OEQ327714 OOL327711:OOM327714 OYH327711:OYI327714 PID327711:PIE327714 PRZ327711:PSA327714 QBV327711:QBW327714 QLR327711:QLS327714 QVN327711:QVO327714 RFJ327711:RFK327714 RPF327711:RPG327714 RZB327711:RZC327714 SIX327711:SIY327714 SST327711:SSU327714 TCP327711:TCQ327714 TML327711:TMM327714 TWH327711:TWI327714 UGD327711:UGE327714 UPZ327711:UQA327714 UZV327711:UZW327714 VJR327711:VJS327714 VTN327711:VTO327714 WDJ327711:WDK327714 WNF327711:WNG327714 WXB327711:WXC327714 Z393250:AA393253 KP393247:KQ393250 UL393247:UM393250 AEH393247:AEI393250 AOD393247:AOE393250 AXZ393247:AYA393250 BHV393247:BHW393250 BRR393247:BRS393250 CBN393247:CBO393250 CLJ393247:CLK393250 CVF393247:CVG393250 DFB393247:DFC393250 DOX393247:DOY393250 DYT393247:DYU393250 EIP393247:EIQ393250 ESL393247:ESM393250 FCH393247:FCI393250 FMD393247:FME393250 FVZ393247:FWA393250 GFV393247:GFW393250 GPR393247:GPS393250 GZN393247:GZO393250 HJJ393247:HJK393250 HTF393247:HTG393250 IDB393247:IDC393250 IMX393247:IMY393250 IWT393247:IWU393250 JGP393247:JGQ393250 JQL393247:JQM393250 KAH393247:KAI393250 KKD393247:KKE393250 KTZ393247:KUA393250 LDV393247:LDW393250 LNR393247:LNS393250 LXN393247:LXO393250 MHJ393247:MHK393250 MRF393247:MRG393250 NBB393247:NBC393250 NKX393247:NKY393250 NUT393247:NUU393250 OEP393247:OEQ393250 OOL393247:OOM393250 OYH393247:OYI393250 PID393247:PIE393250 PRZ393247:PSA393250 QBV393247:QBW393250 QLR393247:QLS393250 QVN393247:QVO393250 RFJ393247:RFK393250 RPF393247:RPG393250 RZB393247:RZC393250 SIX393247:SIY393250 SST393247:SSU393250 TCP393247:TCQ393250 TML393247:TMM393250 TWH393247:TWI393250 UGD393247:UGE393250 UPZ393247:UQA393250 UZV393247:UZW393250 VJR393247:VJS393250 VTN393247:VTO393250 WDJ393247:WDK393250 WNF393247:WNG393250 WXB393247:WXC393250 Z458786:AA458789 KP458783:KQ458786 UL458783:UM458786 AEH458783:AEI458786 AOD458783:AOE458786 AXZ458783:AYA458786 BHV458783:BHW458786 BRR458783:BRS458786 CBN458783:CBO458786 CLJ458783:CLK458786 CVF458783:CVG458786 DFB458783:DFC458786 DOX458783:DOY458786 DYT458783:DYU458786 EIP458783:EIQ458786 ESL458783:ESM458786 FCH458783:FCI458786 FMD458783:FME458786 FVZ458783:FWA458786 GFV458783:GFW458786 GPR458783:GPS458786 GZN458783:GZO458786 HJJ458783:HJK458786 HTF458783:HTG458786 IDB458783:IDC458786 IMX458783:IMY458786 IWT458783:IWU458786 JGP458783:JGQ458786 JQL458783:JQM458786 KAH458783:KAI458786 KKD458783:KKE458786 KTZ458783:KUA458786 LDV458783:LDW458786 LNR458783:LNS458786 LXN458783:LXO458786 MHJ458783:MHK458786 MRF458783:MRG458786 NBB458783:NBC458786 NKX458783:NKY458786 NUT458783:NUU458786 OEP458783:OEQ458786 OOL458783:OOM458786 OYH458783:OYI458786 PID458783:PIE458786 PRZ458783:PSA458786 QBV458783:QBW458786 QLR458783:QLS458786 QVN458783:QVO458786 RFJ458783:RFK458786 RPF458783:RPG458786 RZB458783:RZC458786 SIX458783:SIY458786 SST458783:SSU458786 TCP458783:TCQ458786 TML458783:TMM458786 TWH458783:TWI458786 UGD458783:UGE458786 UPZ458783:UQA458786 UZV458783:UZW458786 VJR458783:VJS458786 VTN458783:VTO458786 WDJ458783:WDK458786 WNF458783:WNG458786 WXB458783:WXC458786 Z524322:AA524325 KP524319:KQ524322 UL524319:UM524322 AEH524319:AEI524322 AOD524319:AOE524322 AXZ524319:AYA524322 BHV524319:BHW524322 BRR524319:BRS524322 CBN524319:CBO524322 CLJ524319:CLK524322 CVF524319:CVG524322 DFB524319:DFC524322 DOX524319:DOY524322 DYT524319:DYU524322 EIP524319:EIQ524322 ESL524319:ESM524322 FCH524319:FCI524322 FMD524319:FME524322 FVZ524319:FWA524322 GFV524319:GFW524322 GPR524319:GPS524322 GZN524319:GZO524322 HJJ524319:HJK524322 HTF524319:HTG524322 IDB524319:IDC524322 IMX524319:IMY524322 IWT524319:IWU524322 JGP524319:JGQ524322 JQL524319:JQM524322 KAH524319:KAI524322 KKD524319:KKE524322 KTZ524319:KUA524322 LDV524319:LDW524322 LNR524319:LNS524322 LXN524319:LXO524322 MHJ524319:MHK524322 MRF524319:MRG524322 NBB524319:NBC524322 NKX524319:NKY524322 NUT524319:NUU524322 OEP524319:OEQ524322 OOL524319:OOM524322 OYH524319:OYI524322 PID524319:PIE524322 PRZ524319:PSA524322 QBV524319:QBW524322 QLR524319:QLS524322 QVN524319:QVO524322 RFJ524319:RFK524322 RPF524319:RPG524322 RZB524319:RZC524322 SIX524319:SIY524322 SST524319:SSU524322 TCP524319:TCQ524322 TML524319:TMM524322 TWH524319:TWI524322 UGD524319:UGE524322 UPZ524319:UQA524322 UZV524319:UZW524322 VJR524319:VJS524322 VTN524319:VTO524322 WDJ524319:WDK524322 WNF524319:WNG524322 WXB524319:WXC524322 Z589858:AA589861 KP589855:KQ589858 UL589855:UM589858 AEH589855:AEI589858 AOD589855:AOE589858 AXZ589855:AYA589858 BHV589855:BHW589858 BRR589855:BRS589858 CBN589855:CBO589858 CLJ589855:CLK589858 CVF589855:CVG589858 DFB589855:DFC589858 DOX589855:DOY589858 DYT589855:DYU589858 EIP589855:EIQ589858 ESL589855:ESM589858 FCH589855:FCI589858 FMD589855:FME589858 FVZ589855:FWA589858 GFV589855:GFW589858 GPR589855:GPS589858 GZN589855:GZO589858 HJJ589855:HJK589858 HTF589855:HTG589858 IDB589855:IDC589858 IMX589855:IMY589858 IWT589855:IWU589858 JGP589855:JGQ589858 JQL589855:JQM589858 KAH589855:KAI589858 KKD589855:KKE589858 KTZ589855:KUA589858 LDV589855:LDW589858 LNR589855:LNS589858 LXN589855:LXO589858 MHJ589855:MHK589858 MRF589855:MRG589858 NBB589855:NBC589858 NKX589855:NKY589858 NUT589855:NUU589858 OEP589855:OEQ589858 OOL589855:OOM589858 OYH589855:OYI589858 PID589855:PIE589858 PRZ589855:PSA589858 QBV589855:QBW589858 QLR589855:QLS589858 QVN589855:QVO589858 RFJ589855:RFK589858 RPF589855:RPG589858 RZB589855:RZC589858 SIX589855:SIY589858 SST589855:SSU589858 TCP589855:TCQ589858 TML589855:TMM589858 TWH589855:TWI589858 UGD589855:UGE589858 UPZ589855:UQA589858 UZV589855:UZW589858 VJR589855:VJS589858 VTN589855:VTO589858 WDJ589855:WDK589858 WNF589855:WNG589858 WXB589855:WXC589858 Z655394:AA655397 KP655391:KQ655394 UL655391:UM655394 AEH655391:AEI655394 AOD655391:AOE655394 AXZ655391:AYA655394 BHV655391:BHW655394 BRR655391:BRS655394 CBN655391:CBO655394 CLJ655391:CLK655394 CVF655391:CVG655394 DFB655391:DFC655394 DOX655391:DOY655394 DYT655391:DYU655394 EIP655391:EIQ655394 ESL655391:ESM655394 FCH655391:FCI655394 FMD655391:FME655394 FVZ655391:FWA655394 GFV655391:GFW655394 GPR655391:GPS655394 GZN655391:GZO655394 HJJ655391:HJK655394 HTF655391:HTG655394 IDB655391:IDC655394 IMX655391:IMY655394 IWT655391:IWU655394 JGP655391:JGQ655394 JQL655391:JQM655394 KAH655391:KAI655394 KKD655391:KKE655394 KTZ655391:KUA655394 LDV655391:LDW655394 LNR655391:LNS655394 LXN655391:LXO655394 MHJ655391:MHK655394 MRF655391:MRG655394 NBB655391:NBC655394 NKX655391:NKY655394 NUT655391:NUU655394 OEP655391:OEQ655394 OOL655391:OOM655394 OYH655391:OYI655394 PID655391:PIE655394 PRZ655391:PSA655394 QBV655391:QBW655394 QLR655391:QLS655394 QVN655391:QVO655394 RFJ655391:RFK655394 RPF655391:RPG655394 RZB655391:RZC655394 SIX655391:SIY655394 SST655391:SSU655394 TCP655391:TCQ655394 TML655391:TMM655394 TWH655391:TWI655394 UGD655391:UGE655394 UPZ655391:UQA655394 UZV655391:UZW655394 VJR655391:VJS655394 VTN655391:VTO655394 WDJ655391:WDK655394 WNF655391:WNG655394 WXB655391:WXC655394 Z720930:AA720933 KP720927:KQ720930 UL720927:UM720930 AEH720927:AEI720930 AOD720927:AOE720930 AXZ720927:AYA720930 BHV720927:BHW720930 BRR720927:BRS720930 CBN720927:CBO720930 CLJ720927:CLK720930 CVF720927:CVG720930 DFB720927:DFC720930 DOX720927:DOY720930 DYT720927:DYU720930 EIP720927:EIQ720930 ESL720927:ESM720930 FCH720927:FCI720930 FMD720927:FME720930 FVZ720927:FWA720930 GFV720927:GFW720930 GPR720927:GPS720930 GZN720927:GZO720930 HJJ720927:HJK720930 HTF720927:HTG720930 IDB720927:IDC720930 IMX720927:IMY720930 IWT720927:IWU720930 JGP720927:JGQ720930 JQL720927:JQM720930 KAH720927:KAI720930 KKD720927:KKE720930 KTZ720927:KUA720930 LDV720927:LDW720930 LNR720927:LNS720930 LXN720927:LXO720930 MHJ720927:MHK720930 MRF720927:MRG720930 NBB720927:NBC720930 NKX720927:NKY720930 NUT720927:NUU720930 OEP720927:OEQ720930 OOL720927:OOM720930 OYH720927:OYI720930 PID720927:PIE720930 PRZ720927:PSA720930 QBV720927:QBW720930 QLR720927:QLS720930 QVN720927:QVO720930 RFJ720927:RFK720930 RPF720927:RPG720930 RZB720927:RZC720930 SIX720927:SIY720930 SST720927:SSU720930 TCP720927:TCQ720930 TML720927:TMM720930 TWH720927:TWI720930 UGD720927:UGE720930 UPZ720927:UQA720930 UZV720927:UZW720930 VJR720927:VJS720930 VTN720927:VTO720930 WDJ720927:WDK720930 WNF720927:WNG720930 WXB720927:WXC720930 Z786466:AA786469 KP786463:KQ786466 UL786463:UM786466 AEH786463:AEI786466 AOD786463:AOE786466 AXZ786463:AYA786466 BHV786463:BHW786466 BRR786463:BRS786466 CBN786463:CBO786466 CLJ786463:CLK786466 CVF786463:CVG786466 DFB786463:DFC786466 DOX786463:DOY786466 DYT786463:DYU786466 EIP786463:EIQ786466 ESL786463:ESM786466 FCH786463:FCI786466 FMD786463:FME786466 FVZ786463:FWA786466 GFV786463:GFW786466 GPR786463:GPS786466 GZN786463:GZO786466 HJJ786463:HJK786466 HTF786463:HTG786466 IDB786463:IDC786466 IMX786463:IMY786466 IWT786463:IWU786466 JGP786463:JGQ786466 JQL786463:JQM786466 KAH786463:KAI786466 KKD786463:KKE786466 KTZ786463:KUA786466 LDV786463:LDW786466 LNR786463:LNS786466 LXN786463:LXO786466 MHJ786463:MHK786466 MRF786463:MRG786466 NBB786463:NBC786466 NKX786463:NKY786466 NUT786463:NUU786466 OEP786463:OEQ786466 OOL786463:OOM786466 OYH786463:OYI786466 PID786463:PIE786466 PRZ786463:PSA786466 QBV786463:QBW786466 QLR786463:QLS786466 QVN786463:QVO786466 RFJ786463:RFK786466 RPF786463:RPG786466 RZB786463:RZC786466 SIX786463:SIY786466 SST786463:SSU786466 TCP786463:TCQ786466 TML786463:TMM786466 TWH786463:TWI786466 UGD786463:UGE786466 UPZ786463:UQA786466 UZV786463:UZW786466 VJR786463:VJS786466 VTN786463:VTO786466 WDJ786463:WDK786466 WNF786463:WNG786466 WXB786463:WXC786466 Z852002:AA852005 KP851999:KQ852002 UL851999:UM852002 AEH851999:AEI852002 AOD851999:AOE852002 AXZ851999:AYA852002 BHV851999:BHW852002 BRR851999:BRS852002 CBN851999:CBO852002 CLJ851999:CLK852002 CVF851999:CVG852002 DFB851999:DFC852002 DOX851999:DOY852002 DYT851999:DYU852002 EIP851999:EIQ852002 ESL851999:ESM852002 FCH851999:FCI852002 FMD851999:FME852002 FVZ851999:FWA852002 GFV851999:GFW852002 GPR851999:GPS852002 GZN851999:GZO852002 HJJ851999:HJK852002 HTF851999:HTG852002 IDB851999:IDC852002 IMX851999:IMY852002 IWT851999:IWU852002 JGP851999:JGQ852002 JQL851999:JQM852002 KAH851999:KAI852002 KKD851999:KKE852002 KTZ851999:KUA852002 LDV851999:LDW852002 LNR851999:LNS852002 LXN851999:LXO852002 MHJ851999:MHK852002 MRF851999:MRG852002 NBB851999:NBC852002 NKX851999:NKY852002 NUT851999:NUU852002 OEP851999:OEQ852002 OOL851999:OOM852002 OYH851999:OYI852002 PID851999:PIE852002 PRZ851999:PSA852002 QBV851999:QBW852002 QLR851999:QLS852002 QVN851999:QVO852002 RFJ851999:RFK852002 RPF851999:RPG852002 RZB851999:RZC852002 SIX851999:SIY852002 SST851999:SSU852002 TCP851999:TCQ852002 TML851999:TMM852002 TWH851999:TWI852002 UGD851999:UGE852002 UPZ851999:UQA852002 UZV851999:UZW852002 VJR851999:VJS852002 VTN851999:VTO852002 WDJ851999:WDK852002 WNF851999:WNG852002 WXB851999:WXC852002 Z917538:AA917541 KP917535:KQ917538 UL917535:UM917538 AEH917535:AEI917538 AOD917535:AOE917538 AXZ917535:AYA917538 BHV917535:BHW917538 BRR917535:BRS917538 CBN917535:CBO917538 CLJ917535:CLK917538 CVF917535:CVG917538 DFB917535:DFC917538 DOX917535:DOY917538 DYT917535:DYU917538 EIP917535:EIQ917538 ESL917535:ESM917538 FCH917535:FCI917538 FMD917535:FME917538 FVZ917535:FWA917538 GFV917535:GFW917538 GPR917535:GPS917538 GZN917535:GZO917538 HJJ917535:HJK917538 HTF917535:HTG917538 IDB917535:IDC917538 IMX917535:IMY917538 IWT917535:IWU917538 JGP917535:JGQ917538 JQL917535:JQM917538 KAH917535:KAI917538 KKD917535:KKE917538 KTZ917535:KUA917538 LDV917535:LDW917538 LNR917535:LNS917538 LXN917535:LXO917538 MHJ917535:MHK917538 MRF917535:MRG917538 NBB917535:NBC917538 NKX917535:NKY917538 NUT917535:NUU917538 OEP917535:OEQ917538 OOL917535:OOM917538 OYH917535:OYI917538 PID917535:PIE917538 PRZ917535:PSA917538 QBV917535:QBW917538 QLR917535:QLS917538 QVN917535:QVO917538 RFJ917535:RFK917538 RPF917535:RPG917538 RZB917535:RZC917538 SIX917535:SIY917538 SST917535:SSU917538 TCP917535:TCQ917538 TML917535:TMM917538 TWH917535:TWI917538 UGD917535:UGE917538 UPZ917535:UQA917538 UZV917535:UZW917538 VJR917535:VJS917538 VTN917535:VTO917538 WDJ917535:WDK917538 WNF917535:WNG917538 WXB917535:WXC917538 Z983074:AA983077 KP983071:KQ983074 UL983071:UM983074 AEH983071:AEI983074 AOD983071:AOE983074 AXZ983071:AYA983074 BHV983071:BHW983074 BRR983071:BRS983074 CBN983071:CBO983074 CLJ983071:CLK983074 CVF983071:CVG983074 DFB983071:DFC983074 DOX983071:DOY983074 DYT983071:DYU983074 EIP983071:EIQ983074 ESL983071:ESM983074 FCH983071:FCI983074 FMD983071:FME983074 FVZ983071:FWA983074 GFV983071:GFW983074 GPR983071:GPS983074 GZN983071:GZO983074 HJJ983071:HJK983074 HTF983071:HTG983074 IDB983071:IDC983074 IMX983071:IMY983074 IWT983071:IWU983074 JGP983071:JGQ983074 JQL983071:JQM983074 KAH983071:KAI983074 KKD983071:KKE983074 KTZ983071:KUA983074 LDV983071:LDW983074 LNR983071:LNS983074 LXN983071:LXO983074 MHJ983071:MHK983074 MRF983071:MRG983074 NBB983071:NBC983074 NKX983071:NKY983074 NUT983071:NUU983074 OEP983071:OEQ983074 OOL983071:OOM983074 OYH983071:OYI983074 PID983071:PIE983074 PRZ983071:PSA983074 QBV983071:QBW983074 QLR983071:QLS983074 QVN983071:QVO983074 RFJ983071:RFK983074 RPF983071:RPG983074 RZB983071:RZC983074 SIX983071:SIY983074 SST983071:SSU983074 TCP983071:TCQ983074 TML983071:TMM983074 TWH983071:TWI983074 UGD983071:UGE983074 UPZ983071:UQA983074 UZV983071:UZW983074 VJR983071:VJS983074" xr:uid="{00000000-0002-0000-6C00-000000000000}">
      <formula1>"YES,NO"</formula1>
    </dataValidation>
  </dataValidations>
  <printOptions horizontalCentered="1" verticalCentered="1"/>
  <pageMargins left="0" right="0" top="0" bottom="0" header="0" footer="0"/>
  <pageSetup paperSize="9" scale="96" orientation="landscape" verticalDpi="30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theme="3" tint="0.39997558519241921"/>
  </sheetPr>
  <dimension ref="A1:BA74"/>
  <sheetViews>
    <sheetView view="pageBreakPreview" topLeftCell="A16" zoomScale="115" zoomScaleNormal="115" zoomScaleSheetLayoutView="115" workbookViewId="0">
      <selection activeCell="A13" sqref="A13:AN13"/>
    </sheetView>
  </sheetViews>
  <sheetFormatPr defaultRowHeight="12" customHeight="1"/>
  <cols>
    <col min="1" max="39" width="2.42578125" style="29" customWidth="1"/>
    <col min="40" max="40" width="7.7109375" style="29" customWidth="1"/>
    <col min="41" max="41" width="9.140625" style="29" hidden="1" customWidth="1"/>
    <col min="42" max="256" width="9.140625" style="29"/>
    <col min="257" max="295" width="2.42578125" style="29" customWidth="1"/>
    <col min="296" max="296" width="7.7109375" style="29" customWidth="1"/>
    <col min="297" max="297" width="0" style="29" hidden="1" customWidth="1"/>
    <col min="298" max="512" width="9.140625" style="29"/>
    <col min="513" max="551" width="2.42578125" style="29" customWidth="1"/>
    <col min="552" max="552" width="7.7109375" style="29" customWidth="1"/>
    <col min="553" max="553" width="0" style="29" hidden="1" customWidth="1"/>
    <col min="554" max="768" width="9.140625" style="29"/>
    <col min="769" max="807" width="2.42578125" style="29" customWidth="1"/>
    <col min="808" max="808" width="7.7109375" style="29" customWidth="1"/>
    <col min="809" max="809" width="0" style="29" hidden="1" customWidth="1"/>
    <col min="810" max="1024" width="9.140625" style="29"/>
    <col min="1025" max="1063" width="2.42578125" style="29" customWidth="1"/>
    <col min="1064" max="1064" width="7.7109375" style="29" customWidth="1"/>
    <col min="1065" max="1065" width="0" style="29" hidden="1" customWidth="1"/>
    <col min="1066" max="1280" width="9.140625" style="29"/>
    <col min="1281" max="1319" width="2.42578125" style="29" customWidth="1"/>
    <col min="1320" max="1320" width="7.7109375" style="29" customWidth="1"/>
    <col min="1321" max="1321" width="0" style="29" hidden="1" customWidth="1"/>
    <col min="1322" max="1536" width="9.140625" style="29"/>
    <col min="1537" max="1575" width="2.42578125" style="29" customWidth="1"/>
    <col min="1576" max="1576" width="7.7109375" style="29" customWidth="1"/>
    <col min="1577" max="1577" width="0" style="29" hidden="1" customWidth="1"/>
    <col min="1578" max="1792" width="9.140625" style="29"/>
    <col min="1793" max="1831" width="2.42578125" style="29" customWidth="1"/>
    <col min="1832" max="1832" width="7.7109375" style="29" customWidth="1"/>
    <col min="1833" max="1833" width="0" style="29" hidden="1" customWidth="1"/>
    <col min="1834" max="2048" width="9.140625" style="29"/>
    <col min="2049" max="2087" width="2.42578125" style="29" customWidth="1"/>
    <col min="2088" max="2088" width="7.7109375" style="29" customWidth="1"/>
    <col min="2089" max="2089" width="0" style="29" hidden="1" customWidth="1"/>
    <col min="2090" max="2304" width="9.140625" style="29"/>
    <col min="2305" max="2343" width="2.42578125" style="29" customWidth="1"/>
    <col min="2344" max="2344" width="7.7109375" style="29" customWidth="1"/>
    <col min="2345" max="2345" width="0" style="29" hidden="1" customWidth="1"/>
    <col min="2346" max="2560" width="9.140625" style="29"/>
    <col min="2561" max="2599" width="2.42578125" style="29" customWidth="1"/>
    <col min="2600" max="2600" width="7.7109375" style="29" customWidth="1"/>
    <col min="2601" max="2601" width="0" style="29" hidden="1" customWidth="1"/>
    <col min="2602" max="2816" width="9.140625" style="29"/>
    <col min="2817" max="2855" width="2.42578125" style="29" customWidth="1"/>
    <col min="2856" max="2856" width="7.7109375" style="29" customWidth="1"/>
    <col min="2857" max="2857" width="0" style="29" hidden="1" customWidth="1"/>
    <col min="2858" max="3072" width="9.140625" style="29"/>
    <col min="3073" max="3111" width="2.42578125" style="29" customWidth="1"/>
    <col min="3112" max="3112" width="7.7109375" style="29" customWidth="1"/>
    <col min="3113" max="3113" width="0" style="29" hidden="1" customWidth="1"/>
    <col min="3114" max="3328" width="9.140625" style="29"/>
    <col min="3329" max="3367" width="2.42578125" style="29" customWidth="1"/>
    <col min="3368" max="3368" width="7.7109375" style="29" customWidth="1"/>
    <col min="3369" max="3369" width="0" style="29" hidden="1" customWidth="1"/>
    <col min="3370" max="3584" width="9.140625" style="29"/>
    <col min="3585" max="3623" width="2.42578125" style="29" customWidth="1"/>
    <col min="3624" max="3624" width="7.7109375" style="29" customWidth="1"/>
    <col min="3625" max="3625" width="0" style="29" hidden="1" customWidth="1"/>
    <col min="3626" max="3840" width="9.140625" style="29"/>
    <col min="3841" max="3879" width="2.42578125" style="29" customWidth="1"/>
    <col min="3880" max="3880" width="7.7109375" style="29" customWidth="1"/>
    <col min="3881" max="3881" width="0" style="29" hidden="1" customWidth="1"/>
    <col min="3882" max="4096" width="9.140625" style="29"/>
    <col min="4097" max="4135" width="2.42578125" style="29" customWidth="1"/>
    <col min="4136" max="4136" width="7.7109375" style="29" customWidth="1"/>
    <col min="4137" max="4137" width="0" style="29" hidden="1" customWidth="1"/>
    <col min="4138" max="4352" width="9.140625" style="29"/>
    <col min="4353" max="4391" width="2.42578125" style="29" customWidth="1"/>
    <col min="4392" max="4392" width="7.7109375" style="29" customWidth="1"/>
    <col min="4393" max="4393" width="0" style="29" hidden="1" customWidth="1"/>
    <col min="4394" max="4608" width="9.140625" style="29"/>
    <col min="4609" max="4647" width="2.42578125" style="29" customWidth="1"/>
    <col min="4648" max="4648" width="7.7109375" style="29" customWidth="1"/>
    <col min="4649" max="4649" width="0" style="29" hidden="1" customWidth="1"/>
    <col min="4650" max="4864" width="9.140625" style="29"/>
    <col min="4865" max="4903" width="2.42578125" style="29" customWidth="1"/>
    <col min="4904" max="4904" width="7.7109375" style="29" customWidth="1"/>
    <col min="4905" max="4905" width="0" style="29" hidden="1" customWidth="1"/>
    <col min="4906" max="5120" width="9.140625" style="29"/>
    <col min="5121" max="5159" width="2.42578125" style="29" customWidth="1"/>
    <col min="5160" max="5160" width="7.7109375" style="29" customWidth="1"/>
    <col min="5161" max="5161" width="0" style="29" hidden="1" customWidth="1"/>
    <col min="5162" max="5376" width="9.140625" style="29"/>
    <col min="5377" max="5415" width="2.42578125" style="29" customWidth="1"/>
    <col min="5416" max="5416" width="7.7109375" style="29" customWidth="1"/>
    <col min="5417" max="5417" width="0" style="29" hidden="1" customWidth="1"/>
    <col min="5418" max="5632" width="9.140625" style="29"/>
    <col min="5633" max="5671" width="2.42578125" style="29" customWidth="1"/>
    <col min="5672" max="5672" width="7.7109375" style="29" customWidth="1"/>
    <col min="5673" max="5673" width="0" style="29" hidden="1" customWidth="1"/>
    <col min="5674" max="5888" width="9.140625" style="29"/>
    <col min="5889" max="5927" width="2.42578125" style="29" customWidth="1"/>
    <col min="5928" max="5928" width="7.7109375" style="29" customWidth="1"/>
    <col min="5929" max="5929" width="0" style="29" hidden="1" customWidth="1"/>
    <col min="5930" max="6144" width="9.140625" style="29"/>
    <col min="6145" max="6183" width="2.42578125" style="29" customWidth="1"/>
    <col min="6184" max="6184" width="7.7109375" style="29" customWidth="1"/>
    <col min="6185" max="6185" width="0" style="29" hidden="1" customWidth="1"/>
    <col min="6186" max="6400" width="9.140625" style="29"/>
    <col min="6401" max="6439" width="2.42578125" style="29" customWidth="1"/>
    <col min="6440" max="6440" width="7.7109375" style="29" customWidth="1"/>
    <col min="6441" max="6441" width="0" style="29" hidden="1" customWidth="1"/>
    <col min="6442" max="6656" width="9.140625" style="29"/>
    <col min="6657" max="6695" width="2.42578125" style="29" customWidth="1"/>
    <col min="6696" max="6696" width="7.7109375" style="29" customWidth="1"/>
    <col min="6697" max="6697" width="0" style="29" hidden="1" customWidth="1"/>
    <col min="6698" max="6912" width="9.140625" style="29"/>
    <col min="6913" max="6951" width="2.42578125" style="29" customWidth="1"/>
    <col min="6952" max="6952" width="7.7109375" style="29" customWidth="1"/>
    <col min="6953" max="6953" width="0" style="29" hidden="1" customWidth="1"/>
    <col min="6954" max="7168" width="9.140625" style="29"/>
    <col min="7169" max="7207" width="2.42578125" style="29" customWidth="1"/>
    <col min="7208" max="7208" width="7.7109375" style="29" customWidth="1"/>
    <col min="7209" max="7209" width="0" style="29" hidden="1" customWidth="1"/>
    <col min="7210" max="7424" width="9.140625" style="29"/>
    <col min="7425" max="7463" width="2.42578125" style="29" customWidth="1"/>
    <col min="7464" max="7464" width="7.7109375" style="29" customWidth="1"/>
    <col min="7465" max="7465" width="0" style="29" hidden="1" customWidth="1"/>
    <col min="7466" max="7680" width="9.140625" style="29"/>
    <col min="7681" max="7719" width="2.42578125" style="29" customWidth="1"/>
    <col min="7720" max="7720" width="7.7109375" style="29" customWidth="1"/>
    <col min="7721" max="7721" width="0" style="29" hidden="1" customWidth="1"/>
    <col min="7722" max="7936" width="9.140625" style="29"/>
    <col min="7937" max="7975" width="2.42578125" style="29" customWidth="1"/>
    <col min="7976" max="7976" width="7.7109375" style="29" customWidth="1"/>
    <col min="7977" max="7977" width="0" style="29" hidden="1" customWidth="1"/>
    <col min="7978" max="8192" width="9.140625" style="29"/>
    <col min="8193" max="8231" width="2.42578125" style="29" customWidth="1"/>
    <col min="8232" max="8232" width="7.7109375" style="29" customWidth="1"/>
    <col min="8233" max="8233" width="0" style="29" hidden="1" customWidth="1"/>
    <col min="8234" max="8448" width="9.140625" style="29"/>
    <col min="8449" max="8487" width="2.42578125" style="29" customWidth="1"/>
    <col min="8488" max="8488" width="7.7109375" style="29" customWidth="1"/>
    <col min="8489" max="8489" width="0" style="29" hidden="1" customWidth="1"/>
    <col min="8490" max="8704" width="9.140625" style="29"/>
    <col min="8705" max="8743" width="2.42578125" style="29" customWidth="1"/>
    <col min="8744" max="8744" width="7.7109375" style="29" customWidth="1"/>
    <col min="8745" max="8745" width="0" style="29" hidden="1" customWidth="1"/>
    <col min="8746" max="8960" width="9.140625" style="29"/>
    <col min="8961" max="8999" width="2.42578125" style="29" customWidth="1"/>
    <col min="9000" max="9000" width="7.7109375" style="29" customWidth="1"/>
    <col min="9001" max="9001" width="0" style="29" hidden="1" customWidth="1"/>
    <col min="9002" max="9216" width="9.140625" style="29"/>
    <col min="9217" max="9255" width="2.42578125" style="29" customWidth="1"/>
    <col min="9256" max="9256" width="7.7109375" style="29" customWidth="1"/>
    <col min="9257" max="9257" width="0" style="29" hidden="1" customWidth="1"/>
    <col min="9258" max="9472" width="9.140625" style="29"/>
    <col min="9473" max="9511" width="2.42578125" style="29" customWidth="1"/>
    <col min="9512" max="9512" width="7.7109375" style="29" customWidth="1"/>
    <col min="9513" max="9513" width="0" style="29" hidden="1" customWidth="1"/>
    <col min="9514" max="9728" width="9.140625" style="29"/>
    <col min="9729" max="9767" width="2.42578125" style="29" customWidth="1"/>
    <col min="9768" max="9768" width="7.7109375" style="29" customWidth="1"/>
    <col min="9769" max="9769" width="0" style="29" hidden="1" customWidth="1"/>
    <col min="9770" max="9984" width="9.140625" style="29"/>
    <col min="9985" max="10023" width="2.42578125" style="29" customWidth="1"/>
    <col min="10024" max="10024" width="7.7109375" style="29" customWidth="1"/>
    <col min="10025" max="10025" width="0" style="29" hidden="1" customWidth="1"/>
    <col min="10026" max="10240" width="9.140625" style="29"/>
    <col min="10241" max="10279" width="2.42578125" style="29" customWidth="1"/>
    <col min="10280" max="10280" width="7.7109375" style="29" customWidth="1"/>
    <col min="10281" max="10281" width="0" style="29" hidden="1" customWidth="1"/>
    <col min="10282" max="10496" width="9.140625" style="29"/>
    <col min="10497" max="10535" width="2.42578125" style="29" customWidth="1"/>
    <col min="10536" max="10536" width="7.7109375" style="29" customWidth="1"/>
    <col min="10537" max="10537" width="0" style="29" hidden="1" customWidth="1"/>
    <col min="10538" max="10752" width="9.140625" style="29"/>
    <col min="10753" max="10791" width="2.42578125" style="29" customWidth="1"/>
    <col min="10792" max="10792" width="7.7109375" style="29" customWidth="1"/>
    <col min="10793" max="10793" width="0" style="29" hidden="1" customWidth="1"/>
    <col min="10794" max="11008" width="9.140625" style="29"/>
    <col min="11009" max="11047" width="2.42578125" style="29" customWidth="1"/>
    <col min="11048" max="11048" width="7.7109375" style="29" customWidth="1"/>
    <col min="11049" max="11049" width="0" style="29" hidden="1" customWidth="1"/>
    <col min="11050" max="11264" width="9.140625" style="29"/>
    <col min="11265" max="11303" width="2.42578125" style="29" customWidth="1"/>
    <col min="11304" max="11304" width="7.7109375" style="29" customWidth="1"/>
    <col min="11305" max="11305" width="0" style="29" hidden="1" customWidth="1"/>
    <col min="11306" max="11520" width="9.140625" style="29"/>
    <col min="11521" max="11559" width="2.42578125" style="29" customWidth="1"/>
    <col min="11560" max="11560" width="7.7109375" style="29" customWidth="1"/>
    <col min="11561" max="11561" width="0" style="29" hidden="1" customWidth="1"/>
    <col min="11562" max="11776" width="9.140625" style="29"/>
    <col min="11777" max="11815" width="2.42578125" style="29" customWidth="1"/>
    <col min="11816" max="11816" width="7.7109375" style="29" customWidth="1"/>
    <col min="11817" max="11817" width="0" style="29" hidden="1" customWidth="1"/>
    <col min="11818" max="12032" width="9.140625" style="29"/>
    <col min="12033" max="12071" width="2.42578125" style="29" customWidth="1"/>
    <col min="12072" max="12072" width="7.7109375" style="29" customWidth="1"/>
    <col min="12073" max="12073" width="0" style="29" hidden="1" customWidth="1"/>
    <col min="12074" max="12288" width="9.140625" style="29"/>
    <col min="12289" max="12327" width="2.42578125" style="29" customWidth="1"/>
    <col min="12328" max="12328" width="7.7109375" style="29" customWidth="1"/>
    <col min="12329" max="12329" width="0" style="29" hidden="1" customWidth="1"/>
    <col min="12330" max="12544" width="9.140625" style="29"/>
    <col min="12545" max="12583" width="2.42578125" style="29" customWidth="1"/>
    <col min="12584" max="12584" width="7.7109375" style="29" customWidth="1"/>
    <col min="12585" max="12585" width="0" style="29" hidden="1" customWidth="1"/>
    <col min="12586" max="12800" width="9.140625" style="29"/>
    <col min="12801" max="12839" width="2.42578125" style="29" customWidth="1"/>
    <col min="12840" max="12840" width="7.7109375" style="29" customWidth="1"/>
    <col min="12841" max="12841" width="0" style="29" hidden="1" customWidth="1"/>
    <col min="12842" max="13056" width="9.140625" style="29"/>
    <col min="13057" max="13095" width="2.42578125" style="29" customWidth="1"/>
    <col min="13096" max="13096" width="7.7109375" style="29" customWidth="1"/>
    <col min="13097" max="13097" width="0" style="29" hidden="1" customWidth="1"/>
    <col min="13098" max="13312" width="9.140625" style="29"/>
    <col min="13313" max="13351" width="2.42578125" style="29" customWidth="1"/>
    <col min="13352" max="13352" width="7.7109375" style="29" customWidth="1"/>
    <col min="13353" max="13353" width="0" style="29" hidden="1" customWidth="1"/>
    <col min="13354" max="13568" width="9.140625" style="29"/>
    <col min="13569" max="13607" width="2.42578125" style="29" customWidth="1"/>
    <col min="13608" max="13608" width="7.7109375" style="29" customWidth="1"/>
    <col min="13609" max="13609" width="0" style="29" hidden="1" customWidth="1"/>
    <col min="13610" max="13824" width="9.140625" style="29"/>
    <col min="13825" max="13863" width="2.42578125" style="29" customWidth="1"/>
    <col min="13864" max="13864" width="7.7109375" style="29" customWidth="1"/>
    <col min="13865" max="13865" width="0" style="29" hidden="1" customWidth="1"/>
    <col min="13866" max="14080" width="9.140625" style="29"/>
    <col min="14081" max="14119" width="2.42578125" style="29" customWidth="1"/>
    <col min="14120" max="14120" width="7.7109375" style="29" customWidth="1"/>
    <col min="14121" max="14121" width="0" style="29" hidden="1" customWidth="1"/>
    <col min="14122" max="14336" width="9.140625" style="29"/>
    <col min="14337" max="14375" width="2.42578125" style="29" customWidth="1"/>
    <col min="14376" max="14376" width="7.7109375" style="29" customWidth="1"/>
    <col min="14377" max="14377" width="0" style="29" hidden="1" customWidth="1"/>
    <col min="14378" max="14592" width="9.140625" style="29"/>
    <col min="14593" max="14631" width="2.42578125" style="29" customWidth="1"/>
    <col min="14632" max="14632" width="7.7109375" style="29" customWidth="1"/>
    <col min="14633" max="14633" width="0" style="29" hidden="1" customWidth="1"/>
    <col min="14634" max="14848" width="9.140625" style="29"/>
    <col min="14849" max="14887" width="2.42578125" style="29" customWidth="1"/>
    <col min="14888" max="14888" width="7.7109375" style="29" customWidth="1"/>
    <col min="14889" max="14889" width="0" style="29" hidden="1" customWidth="1"/>
    <col min="14890" max="15104" width="9.140625" style="29"/>
    <col min="15105" max="15143" width="2.42578125" style="29" customWidth="1"/>
    <col min="15144" max="15144" width="7.7109375" style="29" customWidth="1"/>
    <col min="15145" max="15145" width="0" style="29" hidden="1" customWidth="1"/>
    <col min="15146" max="15360" width="9.140625" style="29"/>
    <col min="15361" max="15399" width="2.42578125" style="29" customWidth="1"/>
    <col min="15400" max="15400" width="7.7109375" style="29" customWidth="1"/>
    <col min="15401" max="15401" width="0" style="29" hidden="1" customWidth="1"/>
    <col min="15402" max="15616" width="9.140625" style="29"/>
    <col min="15617" max="15655" width="2.42578125" style="29" customWidth="1"/>
    <col min="15656" max="15656" width="7.7109375" style="29" customWidth="1"/>
    <col min="15657" max="15657" width="0" style="29" hidden="1" customWidth="1"/>
    <col min="15658" max="15872" width="9.140625" style="29"/>
    <col min="15873" max="15911" width="2.42578125" style="29" customWidth="1"/>
    <col min="15912" max="15912" width="7.7109375" style="29" customWidth="1"/>
    <col min="15913" max="15913" width="0" style="29" hidden="1" customWidth="1"/>
    <col min="15914" max="16128" width="9.140625" style="29"/>
    <col min="16129" max="16167" width="2.42578125" style="29" customWidth="1"/>
    <col min="16168" max="16168" width="7.7109375" style="29" customWidth="1"/>
    <col min="16169" max="16169" width="0" style="29" hidden="1" customWidth="1"/>
    <col min="16170" max="16384" width="9.140625" style="29"/>
  </cols>
  <sheetData>
    <row r="1" spans="1:41" ht="11.65" customHeight="1">
      <c r="A1" s="27"/>
      <c r="B1" s="208"/>
      <c r="C1" s="208"/>
      <c r="D1" s="208"/>
      <c r="E1" s="208"/>
      <c r="F1" s="208"/>
      <c r="G1" s="208"/>
      <c r="H1" s="208"/>
      <c r="I1" s="208"/>
      <c r="J1" s="208"/>
      <c r="K1" s="28"/>
      <c r="L1" s="1377" t="s">
        <v>279</v>
      </c>
      <c r="M1" s="1378"/>
      <c r="N1" s="1378"/>
      <c r="O1" s="1378"/>
      <c r="P1" s="1378"/>
      <c r="Q1" s="1378"/>
      <c r="R1" s="1378"/>
      <c r="S1" s="1378"/>
      <c r="T1" s="1378"/>
      <c r="U1" s="1378"/>
      <c r="V1" s="1378"/>
      <c r="W1" s="1378"/>
      <c r="X1" s="1378"/>
      <c r="Y1" s="1378"/>
      <c r="Z1" s="1378"/>
      <c r="AA1" s="1378"/>
      <c r="AB1" s="1378"/>
      <c r="AC1" s="1378"/>
      <c r="AD1" s="1378"/>
      <c r="AE1" s="1383"/>
      <c r="AF1" s="1384"/>
      <c r="AG1" s="1384"/>
      <c r="AH1" s="1384"/>
      <c r="AI1" s="1384"/>
      <c r="AJ1" s="1384"/>
      <c r="AK1" s="1384"/>
      <c r="AL1" s="1384"/>
      <c r="AM1" s="1384"/>
      <c r="AN1" s="1385"/>
    </row>
    <row r="2" spans="1:41" ht="11.65" customHeight="1">
      <c r="A2" s="30"/>
      <c r="B2" s="209"/>
      <c r="C2" s="209"/>
      <c r="D2" s="209"/>
      <c r="E2" s="209"/>
      <c r="F2" s="209"/>
      <c r="G2" s="209"/>
      <c r="H2" s="209"/>
      <c r="I2" s="209"/>
      <c r="J2" s="209"/>
      <c r="K2" s="31"/>
      <c r="L2" s="1379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6"/>
      <c r="AF2" s="1387"/>
      <c r="AG2" s="1387"/>
      <c r="AH2" s="1387"/>
      <c r="AI2" s="1387"/>
      <c r="AJ2" s="1387"/>
      <c r="AK2" s="1387"/>
      <c r="AL2" s="1387"/>
      <c r="AM2" s="1387"/>
      <c r="AN2" s="1388"/>
    </row>
    <row r="3" spans="1:41" ht="11.65" customHeight="1">
      <c r="A3" s="30"/>
      <c r="B3" s="209"/>
      <c r="C3" s="209"/>
      <c r="D3" s="209"/>
      <c r="E3" s="209"/>
      <c r="F3" s="209"/>
      <c r="G3" s="209"/>
      <c r="H3" s="209"/>
      <c r="I3" s="209"/>
      <c r="J3" s="209"/>
      <c r="K3" s="31"/>
      <c r="L3" s="1379"/>
      <c r="M3" s="1380"/>
      <c r="N3" s="1380"/>
      <c r="O3" s="1380"/>
      <c r="P3" s="1380"/>
      <c r="Q3" s="1380"/>
      <c r="R3" s="1380"/>
      <c r="S3" s="1380"/>
      <c r="T3" s="1380"/>
      <c r="U3" s="1380"/>
      <c r="V3" s="1380"/>
      <c r="W3" s="1380"/>
      <c r="X3" s="1380"/>
      <c r="Y3" s="1380"/>
      <c r="Z3" s="1380"/>
      <c r="AA3" s="1380"/>
      <c r="AB3" s="1380"/>
      <c r="AC3" s="1380"/>
      <c r="AD3" s="1380"/>
      <c r="AE3" s="1386"/>
      <c r="AF3" s="1387"/>
      <c r="AG3" s="1387"/>
      <c r="AH3" s="1387"/>
      <c r="AI3" s="1387"/>
      <c r="AJ3" s="1387"/>
      <c r="AK3" s="1387"/>
      <c r="AL3" s="1387"/>
      <c r="AM3" s="1387"/>
      <c r="AN3" s="1388"/>
    </row>
    <row r="4" spans="1:41" ht="11.65" customHeight="1">
      <c r="A4" s="30"/>
      <c r="B4" s="209"/>
      <c r="C4" s="209"/>
      <c r="D4" s="209"/>
      <c r="E4" s="209"/>
      <c r="F4" s="209"/>
      <c r="G4" s="209"/>
      <c r="H4" s="209"/>
      <c r="I4" s="209"/>
      <c r="J4" s="209"/>
      <c r="K4" s="31"/>
      <c r="L4" s="1379"/>
      <c r="M4" s="1380"/>
      <c r="N4" s="1380"/>
      <c r="O4" s="1380"/>
      <c r="P4" s="1380"/>
      <c r="Q4" s="1380"/>
      <c r="R4" s="1380"/>
      <c r="S4" s="1380"/>
      <c r="T4" s="1380"/>
      <c r="U4" s="1380"/>
      <c r="V4" s="1380"/>
      <c r="W4" s="1380"/>
      <c r="X4" s="1380"/>
      <c r="Y4" s="1380"/>
      <c r="Z4" s="1380"/>
      <c r="AA4" s="1380"/>
      <c r="AB4" s="1380"/>
      <c r="AC4" s="1380"/>
      <c r="AD4" s="1380"/>
      <c r="AE4" s="1386"/>
      <c r="AF4" s="1387"/>
      <c r="AG4" s="1387"/>
      <c r="AH4" s="1387"/>
      <c r="AI4" s="1387"/>
      <c r="AJ4" s="1387"/>
      <c r="AK4" s="1387"/>
      <c r="AL4" s="1387"/>
      <c r="AM4" s="1387"/>
      <c r="AN4" s="1388"/>
    </row>
    <row r="5" spans="1:41" ht="11.65" customHeight="1">
      <c r="A5" s="1389" t="s">
        <v>0</v>
      </c>
      <c r="B5" s="1390"/>
      <c r="C5" s="1390"/>
      <c r="D5" s="1390"/>
      <c r="E5" s="1390"/>
      <c r="F5" s="1390"/>
      <c r="G5" s="1390"/>
      <c r="H5" s="1390"/>
      <c r="I5" s="1390"/>
      <c r="J5" s="1390"/>
      <c r="K5" s="1391"/>
      <c r="L5" s="1379"/>
      <c r="M5" s="1380"/>
      <c r="N5" s="1380"/>
      <c r="O5" s="1380"/>
      <c r="P5" s="1380"/>
      <c r="Q5" s="1380"/>
      <c r="R5" s="1380"/>
      <c r="S5" s="1380"/>
      <c r="T5" s="1380"/>
      <c r="U5" s="1380"/>
      <c r="V5" s="1380"/>
      <c r="W5" s="1380"/>
      <c r="X5" s="1380"/>
      <c r="Y5" s="1380"/>
      <c r="Z5" s="1380"/>
      <c r="AA5" s="1380"/>
      <c r="AB5" s="1380"/>
      <c r="AC5" s="1380"/>
      <c r="AD5" s="1380"/>
      <c r="AE5" s="1392" t="s">
        <v>1</v>
      </c>
      <c r="AF5" s="1393"/>
      <c r="AG5" s="1393"/>
      <c r="AH5" s="1393"/>
      <c r="AI5" s="1393"/>
      <c r="AJ5" s="1393"/>
      <c r="AK5" s="1393"/>
      <c r="AL5" s="1393"/>
      <c r="AM5" s="1393"/>
      <c r="AN5" s="1394"/>
    </row>
    <row r="6" spans="1:41" ht="11.65" customHeight="1">
      <c r="A6" s="1389"/>
      <c r="B6" s="1390"/>
      <c r="C6" s="1390"/>
      <c r="D6" s="1390"/>
      <c r="E6" s="1390"/>
      <c r="F6" s="1390"/>
      <c r="G6" s="1390"/>
      <c r="H6" s="1390"/>
      <c r="I6" s="1390"/>
      <c r="J6" s="1390"/>
      <c r="K6" s="1391"/>
      <c r="L6" s="1381"/>
      <c r="M6" s="1382"/>
      <c r="N6" s="1382"/>
      <c r="O6" s="1382"/>
      <c r="P6" s="1382"/>
      <c r="Q6" s="1382"/>
      <c r="R6" s="1382"/>
      <c r="S6" s="1382"/>
      <c r="T6" s="1382"/>
      <c r="U6" s="1382"/>
      <c r="V6" s="1382"/>
      <c r="W6" s="1382"/>
      <c r="X6" s="1382"/>
      <c r="Y6" s="1382"/>
      <c r="Z6" s="1382"/>
      <c r="AA6" s="1382"/>
      <c r="AB6" s="1382"/>
      <c r="AC6" s="1382"/>
      <c r="AD6" s="1382"/>
      <c r="AE6" s="1395"/>
      <c r="AF6" s="1396"/>
      <c r="AG6" s="1396"/>
      <c r="AH6" s="1396"/>
      <c r="AI6" s="1396"/>
      <c r="AJ6" s="1396"/>
      <c r="AK6" s="1396"/>
      <c r="AL6" s="1396"/>
      <c r="AM6" s="1396"/>
      <c r="AN6" s="1397"/>
    </row>
    <row r="7" spans="1:41" ht="11.65" customHeight="1">
      <c r="A7" s="1398" t="s">
        <v>2</v>
      </c>
      <c r="B7" s="1399"/>
      <c r="C7" s="1399"/>
      <c r="D7" s="1399"/>
      <c r="E7" s="1399"/>
      <c r="F7" s="1399"/>
      <c r="G7" s="1399"/>
      <c r="H7" s="1399"/>
      <c r="I7" s="1399"/>
      <c r="J7" s="1399"/>
      <c r="K7" s="1400"/>
      <c r="L7" s="1404" t="s">
        <v>281</v>
      </c>
      <c r="M7" s="1405"/>
      <c r="N7" s="1405"/>
      <c r="O7" s="1405"/>
      <c r="P7" s="1405"/>
      <c r="Q7" s="1405"/>
      <c r="R7" s="1405"/>
      <c r="S7" s="1405"/>
      <c r="T7" s="1405"/>
      <c r="U7" s="1405"/>
      <c r="V7" s="1405"/>
      <c r="W7" s="1405"/>
      <c r="X7" s="1405"/>
      <c r="Y7" s="1405"/>
      <c r="Z7" s="1405"/>
      <c r="AA7" s="1405"/>
      <c r="AB7" s="1405"/>
      <c r="AC7" s="1405"/>
      <c r="AD7" s="1405"/>
      <c r="AE7" s="1410" t="s">
        <v>3</v>
      </c>
      <c r="AF7" s="1399"/>
      <c r="AG7" s="1399"/>
      <c r="AH7" s="1399"/>
      <c r="AI7" s="1399"/>
      <c r="AJ7" s="1399"/>
      <c r="AK7" s="1399"/>
      <c r="AL7" s="1399"/>
      <c r="AM7" s="1399"/>
      <c r="AN7" s="1411"/>
    </row>
    <row r="8" spans="1:41" ht="11.65" customHeight="1">
      <c r="A8" s="1401"/>
      <c r="B8" s="1402"/>
      <c r="C8" s="1402"/>
      <c r="D8" s="1402"/>
      <c r="E8" s="1402"/>
      <c r="F8" s="1402"/>
      <c r="G8" s="1402"/>
      <c r="H8" s="1402"/>
      <c r="I8" s="1402"/>
      <c r="J8" s="1402"/>
      <c r="K8" s="1403"/>
      <c r="L8" s="1406"/>
      <c r="M8" s="1407"/>
      <c r="N8" s="1407"/>
      <c r="O8" s="1407"/>
      <c r="P8" s="1407"/>
      <c r="Q8" s="1407"/>
      <c r="R8" s="1407"/>
      <c r="S8" s="1407"/>
      <c r="T8" s="1407"/>
      <c r="U8" s="1407"/>
      <c r="V8" s="1407"/>
      <c r="W8" s="1407"/>
      <c r="X8" s="1407"/>
      <c r="Y8" s="1407"/>
      <c r="Z8" s="1407"/>
      <c r="AA8" s="1407"/>
      <c r="AB8" s="1407"/>
      <c r="AC8" s="1407"/>
      <c r="AD8" s="1407"/>
      <c r="AE8" s="1412"/>
      <c r="AF8" s="1402"/>
      <c r="AG8" s="1402"/>
      <c r="AH8" s="1402"/>
      <c r="AI8" s="1402"/>
      <c r="AJ8" s="1402"/>
      <c r="AK8" s="1402"/>
      <c r="AL8" s="1402"/>
      <c r="AM8" s="1402"/>
      <c r="AN8" s="1413"/>
    </row>
    <row r="9" spans="1:41" s="32" customFormat="1" ht="11.65" customHeight="1">
      <c r="A9" s="1401"/>
      <c r="B9" s="1402"/>
      <c r="C9" s="1402"/>
      <c r="D9" s="1402"/>
      <c r="E9" s="1402"/>
      <c r="F9" s="1402"/>
      <c r="G9" s="1402"/>
      <c r="H9" s="1402"/>
      <c r="I9" s="1402"/>
      <c r="J9" s="1402"/>
      <c r="K9" s="1403"/>
      <c r="L9" s="1408"/>
      <c r="M9" s="1409"/>
      <c r="N9" s="1409"/>
      <c r="O9" s="1409"/>
      <c r="P9" s="1409"/>
      <c r="Q9" s="1409"/>
      <c r="R9" s="1409"/>
      <c r="S9" s="1409"/>
      <c r="T9" s="1409"/>
      <c r="U9" s="1409"/>
      <c r="V9" s="1409"/>
      <c r="W9" s="1409"/>
      <c r="X9" s="1409"/>
      <c r="Y9" s="1409"/>
      <c r="Z9" s="1409"/>
      <c r="AA9" s="1409"/>
      <c r="AB9" s="1409"/>
      <c r="AC9" s="1409"/>
      <c r="AD9" s="1409"/>
      <c r="AE9" s="1414"/>
      <c r="AF9" s="1415"/>
      <c r="AG9" s="1415"/>
      <c r="AH9" s="1415"/>
      <c r="AI9" s="1415"/>
      <c r="AJ9" s="1415"/>
      <c r="AK9" s="1415"/>
      <c r="AL9" s="1415"/>
      <c r="AM9" s="1415"/>
      <c r="AN9" s="1416"/>
    </row>
    <row r="10" spans="1:41" ht="11.65" customHeight="1">
      <c r="A10" s="1368" t="s">
        <v>4</v>
      </c>
      <c r="B10" s="1369"/>
      <c r="C10" s="1369"/>
      <c r="D10" s="1369"/>
      <c r="E10" s="1369"/>
      <c r="F10" s="1369"/>
      <c r="G10" s="1369"/>
      <c r="H10" s="1369"/>
      <c r="I10" s="1369"/>
      <c r="J10" s="1369"/>
      <c r="K10" s="1370"/>
      <c r="L10" s="1362" t="s">
        <v>5</v>
      </c>
      <c r="M10" s="1362"/>
      <c r="N10" s="1362"/>
      <c r="O10" s="1362"/>
      <c r="P10" s="1362" t="s">
        <v>6</v>
      </c>
      <c r="Q10" s="1362"/>
      <c r="R10" s="1362"/>
      <c r="S10" s="1362" t="s">
        <v>7</v>
      </c>
      <c r="T10" s="1362"/>
      <c r="U10" s="1362"/>
      <c r="V10" s="1362" t="s">
        <v>8</v>
      </c>
      <c r="W10" s="1362"/>
      <c r="X10" s="1362"/>
      <c r="Y10" s="1362" t="s">
        <v>9</v>
      </c>
      <c r="Z10" s="1362"/>
      <c r="AA10" s="1362"/>
      <c r="AB10" s="1362" t="s">
        <v>10</v>
      </c>
      <c r="AC10" s="1362"/>
      <c r="AD10" s="1362"/>
      <c r="AE10" s="1363" t="s">
        <v>40</v>
      </c>
      <c r="AF10" s="1363"/>
      <c r="AG10" s="1363"/>
      <c r="AH10" s="1363"/>
      <c r="AI10" s="1363"/>
      <c r="AJ10" s="1363"/>
      <c r="AK10" s="1363"/>
      <c r="AL10" s="1363"/>
      <c r="AM10" s="1363"/>
      <c r="AN10" s="1364"/>
    </row>
    <row r="11" spans="1:41" ht="11.65" customHeight="1" thickBot="1">
      <c r="A11" s="1371"/>
      <c r="B11" s="1372"/>
      <c r="C11" s="1372"/>
      <c r="D11" s="1372"/>
      <c r="E11" s="1372"/>
      <c r="F11" s="1372"/>
      <c r="G11" s="1372"/>
      <c r="H11" s="1372"/>
      <c r="I11" s="1372"/>
      <c r="J11" s="1372"/>
      <c r="K11" s="1373"/>
      <c r="L11" s="1367">
        <v>91215</v>
      </c>
      <c r="M11" s="1367"/>
      <c r="N11" s="1367"/>
      <c r="O11" s="1367"/>
      <c r="P11" s="1367" t="s">
        <v>280</v>
      </c>
      <c r="Q11" s="1367"/>
      <c r="R11" s="1367"/>
      <c r="S11" s="1367" t="s">
        <v>11</v>
      </c>
      <c r="T11" s="1367"/>
      <c r="U11" s="1367"/>
      <c r="V11" s="1367" t="s">
        <v>12</v>
      </c>
      <c r="W11" s="1367"/>
      <c r="X11" s="1367"/>
      <c r="Y11" s="1367">
        <v>463</v>
      </c>
      <c r="Z11" s="1367"/>
      <c r="AA11" s="1367"/>
      <c r="AB11" s="1367" t="s">
        <v>13</v>
      </c>
      <c r="AC11" s="1367"/>
      <c r="AD11" s="1367"/>
      <c r="AE11" s="1365"/>
      <c r="AF11" s="1365"/>
      <c r="AG11" s="1365"/>
      <c r="AH11" s="1365"/>
      <c r="AI11" s="1365"/>
      <c r="AJ11" s="1365"/>
      <c r="AK11" s="1365"/>
      <c r="AL11" s="1365"/>
      <c r="AM11" s="1365"/>
      <c r="AN11" s="1366"/>
    </row>
    <row r="12" spans="1:41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</row>
    <row r="13" spans="1:41" ht="15" customHeight="1">
      <c r="A13" s="1374" t="s">
        <v>288</v>
      </c>
      <c r="B13" s="1375"/>
      <c r="C13" s="1375"/>
      <c r="D13" s="1375"/>
      <c r="E13" s="1375"/>
      <c r="F13" s="1375"/>
      <c r="G13" s="1375"/>
      <c r="H13" s="1375"/>
      <c r="I13" s="1375"/>
      <c r="J13" s="1375"/>
      <c r="K13" s="1375"/>
      <c r="L13" s="1375"/>
      <c r="M13" s="1375"/>
      <c r="N13" s="1375"/>
      <c r="O13" s="1375"/>
      <c r="P13" s="1375"/>
      <c r="Q13" s="1375"/>
      <c r="R13" s="1375"/>
      <c r="S13" s="1375"/>
      <c r="T13" s="1375"/>
      <c r="U13" s="1375"/>
      <c r="V13" s="1375"/>
      <c r="W13" s="1375"/>
      <c r="X13" s="1375"/>
      <c r="Y13" s="1375"/>
      <c r="Z13" s="1375"/>
      <c r="AA13" s="1375"/>
      <c r="AB13" s="1375"/>
      <c r="AC13" s="1375"/>
      <c r="AD13" s="1375"/>
      <c r="AE13" s="1375"/>
      <c r="AF13" s="1375"/>
      <c r="AG13" s="1375"/>
      <c r="AH13" s="1375"/>
      <c r="AI13" s="1375"/>
      <c r="AJ13" s="1375"/>
      <c r="AK13" s="1375"/>
      <c r="AL13" s="1375"/>
      <c r="AM13" s="1375"/>
      <c r="AN13" s="1376"/>
      <c r="AO13" s="51"/>
    </row>
    <row r="14" spans="1:41" ht="15" customHeight="1" thickBot="1">
      <c r="A14" s="1341" t="s">
        <v>285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  <c r="AA14" s="1342"/>
      <c r="AB14" s="1342"/>
      <c r="AC14" s="1342"/>
      <c r="AD14" s="1342"/>
      <c r="AE14" s="1342"/>
      <c r="AF14" s="1342"/>
      <c r="AG14" s="1342"/>
      <c r="AH14" s="1342"/>
      <c r="AI14" s="1342"/>
      <c r="AJ14" s="1342"/>
      <c r="AK14" s="1342"/>
      <c r="AL14" s="1342"/>
      <c r="AM14" s="1342"/>
      <c r="AN14" s="1343"/>
      <c r="AO14" s="63"/>
    </row>
    <row r="15" spans="1:41" ht="15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63"/>
    </row>
    <row r="16" spans="1:41" ht="12.95" customHeight="1">
      <c r="A16" s="237"/>
      <c r="B16" s="238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40"/>
      <c r="U16" s="238"/>
      <c r="V16" s="238"/>
      <c r="W16" s="238"/>
      <c r="X16" s="241"/>
      <c r="Y16" s="241"/>
      <c r="Z16" s="241"/>
      <c r="AA16" s="241"/>
      <c r="AB16" s="241"/>
      <c r="AC16" s="240"/>
      <c r="AD16" s="238"/>
      <c r="AE16" s="238"/>
      <c r="AF16" s="241"/>
      <c r="AG16" s="241"/>
      <c r="AH16" s="241"/>
      <c r="AI16" s="241"/>
      <c r="AJ16" s="241"/>
      <c r="AK16" s="241"/>
      <c r="AL16" s="241"/>
      <c r="AM16" s="238"/>
      <c r="AN16" s="242"/>
      <c r="AO16" s="63"/>
    </row>
    <row r="17" spans="1:53" ht="12.95" customHeight="1">
      <c r="A17" s="243" t="s">
        <v>46</v>
      </c>
      <c r="B17" s="41" t="s">
        <v>47</v>
      </c>
      <c r="C17" s="42"/>
      <c r="D17" s="42"/>
      <c r="E17" s="217"/>
      <c r="F17" s="43"/>
      <c r="G17" s="43"/>
      <c r="H17" s="43"/>
      <c r="I17" s="44"/>
      <c r="J17" s="43"/>
      <c r="K17" s="45"/>
      <c r="L17" s="45"/>
      <c r="M17" s="43"/>
      <c r="N17" s="43"/>
      <c r="O17" s="46"/>
      <c r="P17" s="43"/>
      <c r="Q17" s="43"/>
      <c r="R17" s="43"/>
      <c r="S17" s="43"/>
      <c r="T17" s="47"/>
      <c r="U17" s="41" t="s">
        <v>48</v>
      </c>
      <c r="V17" s="48"/>
      <c r="W17" s="48"/>
      <c r="X17" s="49"/>
      <c r="Y17" s="49"/>
      <c r="Z17" s="50"/>
      <c r="AA17" s="50"/>
      <c r="AB17" s="50"/>
      <c r="AC17" s="50"/>
      <c r="AD17" s="50"/>
      <c r="AE17" s="50"/>
      <c r="AF17" s="50"/>
      <c r="AG17" s="50"/>
      <c r="AH17" s="50"/>
      <c r="AI17" s="50" t="s">
        <v>32</v>
      </c>
      <c r="AJ17" s="50"/>
      <c r="AK17" s="50"/>
      <c r="AL17" s="50"/>
      <c r="AM17" s="44"/>
      <c r="AN17" s="244"/>
      <c r="AO17" s="78"/>
    </row>
    <row r="18" spans="1:53" ht="12.95" customHeight="1">
      <c r="A18" s="245" t="s">
        <v>49</v>
      </c>
      <c r="B18" s="52" t="s">
        <v>50</v>
      </c>
      <c r="C18" s="53"/>
      <c r="D18" s="53"/>
      <c r="E18" s="218"/>
      <c r="F18" s="54"/>
      <c r="G18" s="54"/>
      <c r="H18" s="54"/>
      <c r="I18" s="55"/>
      <c r="J18" s="54"/>
      <c r="K18" s="56"/>
      <c r="L18" s="56"/>
      <c r="M18" s="54"/>
      <c r="N18" s="54"/>
      <c r="O18" s="57"/>
      <c r="P18" s="54"/>
      <c r="Q18" s="54"/>
      <c r="R18" s="54"/>
      <c r="S18" s="54"/>
      <c r="T18" s="58"/>
      <c r="U18" s="59" t="s">
        <v>51</v>
      </c>
      <c r="V18" s="60"/>
      <c r="W18" s="60"/>
      <c r="X18" s="60"/>
      <c r="Y18" s="60"/>
      <c r="Z18" s="61"/>
      <c r="AA18" s="62"/>
      <c r="AB18" s="61"/>
      <c r="AC18" s="61"/>
      <c r="AD18" s="61"/>
      <c r="AE18" s="62"/>
      <c r="AF18" s="61"/>
      <c r="AG18" s="61"/>
      <c r="AH18" s="62"/>
      <c r="AI18" s="61" t="s">
        <v>32</v>
      </c>
      <c r="AJ18" s="61"/>
      <c r="AK18" s="61"/>
      <c r="AL18" s="57"/>
      <c r="AM18" s="63"/>
      <c r="AN18" s="246"/>
    </row>
    <row r="19" spans="1:53" ht="12.95" customHeight="1">
      <c r="A19" s="245" t="s">
        <v>52</v>
      </c>
      <c r="B19" s="52" t="s">
        <v>53</v>
      </c>
      <c r="C19" s="53"/>
      <c r="D19" s="53"/>
      <c r="E19" s="218"/>
      <c r="F19" s="54"/>
      <c r="G19" s="54"/>
      <c r="H19" s="54"/>
      <c r="I19" s="55"/>
      <c r="J19" s="64"/>
      <c r="K19" s="56"/>
      <c r="L19" s="56"/>
      <c r="M19" s="54"/>
      <c r="N19" s="54"/>
      <c r="O19" s="57"/>
      <c r="P19" s="54"/>
      <c r="Q19" s="54"/>
      <c r="R19" s="54"/>
      <c r="S19" s="54"/>
      <c r="T19" s="58"/>
      <c r="U19" s="59" t="s">
        <v>54</v>
      </c>
      <c r="V19" s="65"/>
      <c r="W19" s="65"/>
      <c r="X19" s="66"/>
      <c r="Y19" s="65"/>
      <c r="Z19" s="61"/>
      <c r="AA19" s="67"/>
      <c r="AB19" s="67"/>
      <c r="AC19" s="67"/>
      <c r="AD19" s="67"/>
      <c r="AE19" s="67"/>
      <c r="AF19" s="67"/>
      <c r="AG19" s="67"/>
      <c r="AH19" s="67"/>
      <c r="AI19" s="61" t="s">
        <v>32</v>
      </c>
      <c r="AJ19" s="54"/>
      <c r="AK19" s="54"/>
      <c r="AL19" s="57"/>
      <c r="AM19" s="63"/>
      <c r="AN19" s="246"/>
      <c r="AO19" s="207"/>
    </row>
    <row r="20" spans="1:53" ht="12.95" customHeight="1">
      <c r="A20" s="245" t="s">
        <v>55</v>
      </c>
      <c r="B20" s="68" t="s">
        <v>56</v>
      </c>
      <c r="C20" s="69"/>
      <c r="D20" s="69"/>
      <c r="E20" s="69"/>
      <c r="F20" s="70" t="s">
        <v>57</v>
      </c>
      <c r="G20" s="71"/>
      <c r="H20" s="71"/>
      <c r="I20" s="71"/>
      <c r="J20" s="72"/>
      <c r="K20" s="73"/>
      <c r="L20" s="73"/>
      <c r="M20" s="71"/>
      <c r="N20" s="71"/>
      <c r="O20" s="74"/>
      <c r="P20" s="71"/>
      <c r="Q20" s="71"/>
      <c r="R20" s="71"/>
      <c r="S20" s="71"/>
      <c r="T20" s="75"/>
      <c r="U20" s="59"/>
      <c r="V20" s="65"/>
      <c r="W20" s="65"/>
      <c r="X20" s="65"/>
      <c r="Y20" s="66"/>
      <c r="Z20" s="71"/>
      <c r="AA20" s="71"/>
      <c r="AB20" s="71"/>
      <c r="AC20" s="70"/>
      <c r="AD20" s="76"/>
      <c r="AE20" s="77"/>
      <c r="AF20" s="71"/>
      <c r="AG20" s="71"/>
      <c r="AH20" s="77"/>
      <c r="AI20" s="71"/>
      <c r="AJ20" s="71"/>
      <c r="AK20" s="71"/>
      <c r="AL20" s="74"/>
      <c r="AM20" s="78"/>
      <c r="AN20" s="247"/>
      <c r="AO20" s="212"/>
    </row>
    <row r="21" spans="1:53" ht="12.95" customHeight="1">
      <c r="A21" s="248"/>
      <c r="B21" s="1320" t="s">
        <v>58</v>
      </c>
      <c r="C21" s="1321"/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21"/>
      <c r="AJ21" s="1321"/>
      <c r="AK21" s="1321"/>
      <c r="AL21" s="1321"/>
      <c r="AM21" s="1321"/>
      <c r="AN21" s="1322"/>
      <c r="AO21" s="212"/>
    </row>
    <row r="22" spans="1:53" ht="12.95" customHeight="1">
      <c r="A22" s="249" t="s">
        <v>45</v>
      </c>
      <c r="B22" s="79" t="s">
        <v>59</v>
      </c>
      <c r="C22" s="80"/>
      <c r="D22" s="80"/>
      <c r="E22" s="80"/>
      <c r="F22" s="80"/>
      <c r="G22" s="81"/>
      <c r="H22" s="80"/>
      <c r="I22" s="64"/>
      <c r="J22" s="1335"/>
      <c r="K22" s="1335"/>
      <c r="L22" s="1335"/>
      <c r="M22" s="1335"/>
      <c r="N22" s="1335"/>
      <c r="O22" s="1335"/>
      <c r="P22" s="1335"/>
      <c r="Q22" s="1335"/>
      <c r="R22" s="1335"/>
      <c r="S22" s="1335"/>
      <c r="T22" s="1336"/>
      <c r="U22" s="82" t="s">
        <v>60</v>
      </c>
      <c r="V22" s="80"/>
      <c r="W22" s="80"/>
      <c r="X22" s="81"/>
      <c r="Y22" s="80"/>
      <c r="Z22" s="64"/>
      <c r="AA22" s="64"/>
      <c r="AB22" s="83" t="s">
        <v>61</v>
      </c>
      <c r="AC22" s="84"/>
      <c r="AD22" s="206" t="s">
        <v>32</v>
      </c>
      <c r="AE22" s="206"/>
      <c r="AF22" s="206"/>
      <c r="AG22" s="206"/>
      <c r="AH22" s="206"/>
      <c r="AI22" s="206"/>
      <c r="AJ22" s="206"/>
      <c r="AK22" s="206"/>
      <c r="AL22" s="206"/>
      <c r="AM22" s="206"/>
      <c r="AN22" s="250"/>
      <c r="AO22" s="212"/>
    </row>
    <row r="23" spans="1:53" ht="12.95" customHeight="1">
      <c r="A23" s="249" t="s">
        <v>62</v>
      </c>
      <c r="B23" s="79" t="s">
        <v>63</v>
      </c>
      <c r="C23" s="80"/>
      <c r="D23" s="80"/>
      <c r="E23" s="80"/>
      <c r="F23" s="81"/>
      <c r="G23" s="80"/>
      <c r="H23" s="85" t="s">
        <v>64</v>
      </c>
      <c r="I23" s="64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6"/>
      <c r="U23" s="82" t="s">
        <v>278</v>
      </c>
      <c r="V23" s="80"/>
      <c r="W23" s="80"/>
      <c r="X23" s="80"/>
      <c r="Y23" s="80"/>
      <c r="Z23" s="80"/>
      <c r="AA23" s="80"/>
      <c r="AB23" s="86" t="s">
        <v>66</v>
      </c>
      <c r="AC23" s="87"/>
      <c r="AD23" s="211" t="s">
        <v>44</v>
      </c>
      <c r="AE23" s="211"/>
      <c r="AF23" s="211"/>
      <c r="AG23" s="211"/>
      <c r="AH23" s="211"/>
      <c r="AI23" s="211"/>
      <c r="AJ23" s="211"/>
      <c r="AK23" s="211"/>
      <c r="AL23" s="211"/>
      <c r="AM23" s="211"/>
      <c r="AN23" s="251"/>
      <c r="AO23" s="214"/>
    </row>
    <row r="24" spans="1:53" ht="12.95" customHeight="1">
      <c r="A24" s="249" t="s">
        <v>67</v>
      </c>
      <c r="B24" s="79" t="s">
        <v>68</v>
      </c>
      <c r="C24" s="80"/>
      <c r="D24" s="80"/>
      <c r="E24" s="80"/>
      <c r="F24" s="80"/>
      <c r="G24" s="80"/>
      <c r="H24" s="83" t="s">
        <v>69</v>
      </c>
      <c r="I24" s="64"/>
      <c r="J24" s="1327" t="s">
        <v>70</v>
      </c>
      <c r="K24" s="1327"/>
      <c r="L24" s="1327"/>
      <c r="M24" s="1327"/>
      <c r="N24" s="1327"/>
      <c r="O24" s="1327"/>
      <c r="P24" s="1327"/>
      <c r="Q24" s="1327"/>
      <c r="R24" s="1327"/>
      <c r="S24" s="1327"/>
      <c r="T24" s="1340"/>
      <c r="U24" s="82" t="s">
        <v>71</v>
      </c>
      <c r="V24" s="80"/>
      <c r="W24" s="80"/>
      <c r="X24" s="80"/>
      <c r="Y24" s="80"/>
      <c r="Z24" s="81"/>
      <c r="AA24" s="80"/>
      <c r="AB24" s="64"/>
      <c r="AC24" s="87"/>
      <c r="AD24" s="211" t="s">
        <v>65</v>
      </c>
      <c r="AE24" s="211"/>
      <c r="AF24" s="211"/>
      <c r="AG24" s="211"/>
      <c r="AH24" s="211"/>
      <c r="AI24" s="211"/>
      <c r="AJ24" s="211"/>
      <c r="AK24" s="211"/>
      <c r="AL24" s="211"/>
      <c r="AM24" s="211"/>
      <c r="AN24" s="251"/>
      <c r="AO24" s="37"/>
    </row>
    <row r="25" spans="1:53" ht="12.95" customHeight="1">
      <c r="A25" s="252" t="s">
        <v>72</v>
      </c>
      <c r="B25" s="79" t="s">
        <v>73</v>
      </c>
      <c r="C25" s="80"/>
      <c r="D25" s="88"/>
      <c r="E25" s="80"/>
      <c r="F25" s="80"/>
      <c r="G25" s="80"/>
      <c r="H25" s="83" t="s">
        <v>74</v>
      </c>
      <c r="I25" s="64"/>
      <c r="J25" s="1346" t="s">
        <v>32</v>
      </c>
      <c r="K25" s="1346"/>
      <c r="L25" s="1346"/>
      <c r="M25" s="1346"/>
      <c r="N25" s="1346"/>
      <c r="O25" s="1346"/>
      <c r="P25" s="1346"/>
      <c r="Q25" s="1346"/>
      <c r="R25" s="1346"/>
      <c r="S25" s="1346"/>
      <c r="T25" s="1347"/>
      <c r="U25" s="82" t="s">
        <v>75</v>
      </c>
      <c r="V25" s="88"/>
      <c r="W25" s="80"/>
      <c r="X25" s="80"/>
      <c r="Y25" s="80"/>
      <c r="Z25" s="64"/>
      <c r="AA25" s="64"/>
      <c r="AB25" s="83" t="s">
        <v>76</v>
      </c>
      <c r="AC25" s="89"/>
      <c r="AD25" s="211" t="s">
        <v>65</v>
      </c>
      <c r="AE25" s="211"/>
      <c r="AF25" s="211"/>
      <c r="AG25" s="211"/>
      <c r="AH25" s="211"/>
      <c r="AI25" s="211"/>
      <c r="AJ25" s="211"/>
      <c r="AK25" s="211"/>
      <c r="AL25" s="211"/>
      <c r="AM25" s="211"/>
      <c r="AN25" s="251"/>
      <c r="AO25" s="210"/>
    </row>
    <row r="26" spans="1:53" ht="12.95" customHeight="1">
      <c r="A26" s="252" t="s">
        <v>77</v>
      </c>
      <c r="B26" s="79" t="s">
        <v>78</v>
      </c>
      <c r="C26" s="80"/>
      <c r="D26" s="80"/>
      <c r="E26" s="80"/>
      <c r="F26" s="80"/>
      <c r="G26" s="80"/>
      <c r="H26" s="90" t="s">
        <v>79</v>
      </c>
      <c r="I26" s="64"/>
      <c r="J26" s="1348" t="s">
        <v>80</v>
      </c>
      <c r="K26" s="1348"/>
      <c r="L26" s="1348"/>
      <c r="M26" s="1348"/>
      <c r="N26" s="1348"/>
      <c r="O26" s="1348"/>
      <c r="P26" s="1348"/>
      <c r="Q26" s="1348"/>
      <c r="R26" s="1348"/>
      <c r="S26" s="1348"/>
      <c r="T26" s="1349"/>
      <c r="U26" s="82" t="s">
        <v>81</v>
      </c>
      <c r="V26" s="82"/>
      <c r="W26" s="80"/>
      <c r="X26" s="80"/>
      <c r="Y26" s="80"/>
      <c r="Z26" s="80"/>
      <c r="AA26" s="81"/>
      <c r="AB26" s="91"/>
      <c r="AC26" s="92"/>
      <c r="AD26" s="213" t="s">
        <v>82</v>
      </c>
      <c r="AE26" s="213"/>
      <c r="AF26" s="213"/>
      <c r="AG26" s="213"/>
      <c r="AH26" s="213"/>
      <c r="AI26" s="213" t="s">
        <v>83</v>
      </c>
      <c r="AJ26" s="213"/>
      <c r="AK26" s="213"/>
      <c r="AL26" s="213"/>
      <c r="AM26" s="213"/>
      <c r="AN26" s="253"/>
      <c r="AO26" s="205"/>
    </row>
    <row r="27" spans="1:53" ht="12.95" customHeight="1">
      <c r="A27" s="245"/>
      <c r="B27" s="1320" t="s">
        <v>84</v>
      </c>
      <c r="C27" s="1321"/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/>
      <c r="S27" s="1321"/>
      <c r="T27" s="1321"/>
      <c r="U27" s="1321"/>
      <c r="V27" s="1321"/>
      <c r="W27" s="1321"/>
      <c r="X27" s="1321"/>
      <c r="Y27" s="1321"/>
      <c r="Z27" s="1321"/>
      <c r="AA27" s="1321"/>
      <c r="AB27" s="1321"/>
      <c r="AC27" s="1321"/>
      <c r="AD27" s="1321"/>
      <c r="AE27" s="1321"/>
      <c r="AF27" s="1321"/>
      <c r="AG27" s="1321"/>
      <c r="AH27" s="1321"/>
      <c r="AI27" s="1321"/>
      <c r="AJ27" s="1321"/>
      <c r="AK27" s="1321"/>
      <c r="AL27" s="1321"/>
      <c r="AM27" s="1321"/>
      <c r="AN27" s="1322"/>
      <c r="AO27" s="205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spans="1:53" ht="12.95" customHeight="1">
      <c r="A28" s="245" t="s">
        <v>85</v>
      </c>
      <c r="B28" s="79" t="s">
        <v>86</v>
      </c>
      <c r="C28" s="80"/>
      <c r="D28" s="80"/>
      <c r="E28" s="80"/>
      <c r="F28" s="80"/>
      <c r="G28" s="93"/>
      <c r="H28" s="85" t="s">
        <v>64</v>
      </c>
      <c r="I28" s="64"/>
      <c r="J28" s="1350"/>
      <c r="K28" s="1350"/>
      <c r="L28" s="1350"/>
      <c r="M28" s="1350"/>
      <c r="N28" s="1350"/>
      <c r="O28" s="1350"/>
      <c r="P28" s="1350"/>
      <c r="Q28" s="1350"/>
      <c r="R28" s="1350"/>
      <c r="S28" s="1350"/>
      <c r="T28" s="1351"/>
      <c r="U28" s="94" t="s">
        <v>87</v>
      </c>
      <c r="V28" s="80"/>
      <c r="W28" s="80"/>
      <c r="X28" s="80"/>
      <c r="Y28" s="80"/>
      <c r="Z28" s="81"/>
      <c r="AA28" s="80"/>
      <c r="AB28" s="80"/>
      <c r="AC28" s="64"/>
      <c r="AD28" s="210" t="s">
        <v>88</v>
      </c>
      <c r="AE28" s="210"/>
      <c r="AF28" s="210"/>
      <c r="AG28" s="210"/>
      <c r="AH28" s="210"/>
      <c r="AI28" s="210"/>
      <c r="AJ28" s="210"/>
      <c r="AK28" s="210"/>
      <c r="AL28" s="210"/>
      <c r="AM28" s="210"/>
      <c r="AN28" s="254"/>
      <c r="AO28" s="205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</row>
    <row r="29" spans="1:53" ht="12.95" customHeight="1">
      <c r="A29" s="245" t="s">
        <v>89</v>
      </c>
      <c r="B29" s="79" t="s">
        <v>90</v>
      </c>
      <c r="C29" s="80"/>
      <c r="D29" s="80"/>
      <c r="E29" s="80"/>
      <c r="F29" s="80"/>
      <c r="G29" s="80"/>
      <c r="H29" s="83" t="s">
        <v>69</v>
      </c>
      <c r="I29" s="64"/>
      <c r="J29" s="1352"/>
      <c r="K29" s="1352"/>
      <c r="L29" s="1352"/>
      <c r="M29" s="1352"/>
      <c r="N29" s="1352"/>
      <c r="O29" s="1352"/>
      <c r="P29" s="1352"/>
      <c r="Q29" s="1352"/>
      <c r="R29" s="1352"/>
      <c r="S29" s="1352"/>
      <c r="T29" s="1353"/>
      <c r="U29" s="79" t="s">
        <v>91</v>
      </c>
      <c r="V29" s="80"/>
      <c r="W29" s="80"/>
      <c r="X29" s="80"/>
      <c r="Y29" s="81"/>
      <c r="Z29" s="80"/>
      <c r="AA29" s="80"/>
      <c r="AB29" s="83" t="s">
        <v>74</v>
      </c>
      <c r="AC29" s="64"/>
      <c r="AD29" s="205" t="s">
        <v>32</v>
      </c>
      <c r="AE29" s="205"/>
      <c r="AF29" s="205"/>
      <c r="AG29" s="205"/>
      <c r="AH29" s="205"/>
      <c r="AI29" s="205"/>
      <c r="AJ29" s="205"/>
      <c r="AK29" s="205"/>
      <c r="AL29" s="205"/>
      <c r="AM29" s="205"/>
      <c r="AN29" s="255"/>
      <c r="AO29" s="205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</row>
    <row r="30" spans="1:53" ht="12.95" customHeight="1">
      <c r="A30" s="245" t="s">
        <v>92</v>
      </c>
      <c r="B30" s="79" t="s">
        <v>93</v>
      </c>
      <c r="C30" s="80"/>
      <c r="D30" s="80"/>
      <c r="E30" s="80"/>
      <c r="F30" s="80"/>
      <c r="G30" s="80"/>
      <c r="H30" s="83" t="s">
        <v>69</v>
      </c>
      <c r="I30" s="64"/>
      <c r="J30" s="1354"/>
      <c r="K30" s="1354"/>
      <c r="L30" s="1354"/>
      <c r="M30" s="1354"/>
      <c r="N30" s="1354"/>
      <c r="O30" s="1354"/>
      <c r="P30" s="1354"/>
      <c r="Q30" s="1354"/>
      <c r="R30" s="1354"/>
      <c r="S30" s="1354"/>
      <c r="T30" s="1355"/>
      <c r="U30" s="79" t="s">
        <v>94</v>
      </c>
      <c r="V30" s="80"/>
      <c r="W30" s="80"/>
      <c r="X30" s="80"/>
      <c r="Y30" s="80"/>
      <c r="Z30" s="80"/>
      <c r="AA30" s="80"/>
      <c r="AB30" s="83" t="s">
        <v>74</v>
      </c>
      <c r="AC30" s="64"/>
      <c r="AD30" s="205" t="s">
        <v>32</v>
      </c>
      <c r="AE30" s="205"/>
      <c r="AF30" s="205"/>
      <c r="AG30" s="205"/>
      <c r="AH30" s="205"/>
      <c r="AI30" s="205"/>
      <c r="AJ30" s="205"/>
      <c r="AK30" s="205"/>
      <c r="AL30" s="205"/>
      <c r="AM30" s="205"/>
      <c r="AN30" s="255"/>
      <c r="AO30" s="205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6"/>
      <c r="BA30" s="36"/>
    </row>
    <row r="31" spans="1:53" ht="12.95" customHeight="1">
      <c r="A31" s="245" t="s">
        <v>95</v>
      </c>
      <c r="B31" s="79" t="s">
        <v>96</v>
      </c>
      <c r="C31" s="80"/>
      <c r="D31" s="80"/>
      <c r="E31" s="80"/>
      <c r="F31" s="80"/>
      <c r="G31" s="80"/>
      <c r="H31" s="83" t="s">
        <v>97</v>
      </c>
      <c r="I31" s="64"/>
      <c r="J31" s="1356" t="s">
        <v>98</v>
      </c>
      <c r="K31" s="1356"/>
      <c r="L31" s="1356"/>
      <c r="M31" s="1356"/>
      <c r="N31" s="1356"/>
      <c r="O31" s="1356"/>
      <c r="P31" s="1356"/>
      <c r="Q31" s="1356"/>
      <c r="R31" s="1356"/>
      <c r="S31" s="1356"/>
      <c r="T31" s="1357"/>
      <c r="U31" s="79" t="s">
        <v>99</v>
      </c>
      <c r="V31" s="80"/>
      <c r="W31" s="80"/>
      <c r="X31" s="80"/>
      <c r="Y31" s="80"/>
      <c r="Z31" s="80"/>
      <c r="AA31" s="81"/>
      <c r="AB31" s="83" t="s">
        <v>100</v>
      </c>
      <c r="AC31" s="64"/>
      <c r="AD31" s="205" t="s">
        <v>32</v>
      </c>
      <c r="AE31" s="205"/>
      <c r="AF31" s="205"/>
      <c r="AG31" s="205"/>
      <c r="AH31" s="205"/>
      <c r="AI31" s="205"/>
      <c r="AJ31" s="205"/>
      <c r="AK31" s="205"/>
      <c r="AL31" s="205"/>
      <c r="AM31" s="205"/>
      <c r="AN31" s="255"/>
      <c r="AO31" s="205"/>
    </row>
    <row r="32" spans="1:53" ht="12.95" customHeight="1">
      <c r="A32" s="245" t="s">
        <v>101</v>
      </c>
      <c r="B32" s="79" t="s">
        <v>102</v>
      </c>
      <c r="C32" s="80"/>
      <c r="D32" s="80"/>
      <c r="E32" s="80"/>
      <c r="F32" s="80"/>
      <c r="G32" s="80"/>
      <c r="H32" s="83" t="s">
        <v>103</v>
      </c>
      <c r="I32" s="64"/>
      <c r="J32" s="1358" t="s">
        <v>32</v>
      </c>
      <c r="K32" s="1358"/>
      <c r="L32" s="1358"/>
      <c r="M32" s="1358"/>
      <c r="N32" s="1358"/>
      <c r="O32" s="1358"/>
      <c r="P32" s="1358"/>
      <c r="Q32" s="1358"/>
      <c r="R32" s="1358"/>
      <c r="S32" s="1358"/>
      <c r="T32" s="1359"/>
      <c r="U32" s="79" t="s">
        <v>104</v>
      </c>
      <c r="V32" s="80"/>
      <c r="W32" s="80"/>
      <c r="X32" s="80"/>
      <c r="Y32" s="80"/>
      <c r="Z32" s="81"/>
      <c r="AA32" s="80"/>
      <c r="AB32" s="83" t="s">
        <v>100</v>
      </c>
      <c r="AC32" s="64"/>
      <c r="AD32" s="205" t="s">
        <v>32</v>
      </c>
      <c r="AE32" s="205"/>
      <c r="AF32" s="205"/>
      <c r="AG32" s="205"/>
      <c r="AH32" s="205"/>
      <c r="AI32" s="205"/>
      <c r="AJ32" s="205"/>
      <c r="AK32" s="205"/>
      <c r="AL32" s="205"/>
      <c r="AM32" s="205"/>
      <c r="AN32" s="255"/>
      <c r="AO32" s="205"/>
    </row>
    <row r="33" spans="1:41" ht="12.95" customHeight="1">
      <c r="A33" s="245" t="s">
        <v>105</v>
      </c>
      <c r="B33" s="79" t="s">
        <v>106</v>
      </c>
      <c r="C33" s="80"/>
      <c r="D33" s="80"/>
      <c r="E33" s="80"/>
      <c r="F33" s="80"/>
      <c r="G33" s="80"/>
      <c r="H33" s="83" t="s">
        <v>103</v>
      </c>
      <c r="I33" s="64"/>
      <c r="J33" s="1358" t="s">
        <v>32</v>
      </c>
      <c r="K33" s="1358"/>
      <c r="L33" s="1358"/>
      <c r="M33" s="1358"/>
      <c r="N33" s="1358"/>
      <c r="O33" s="1358"/>
      <c r="P33" s="1358"/>
      <c r="Q33" s="1358"/>
      <c r="R33" s="1358"/>
      <c r="S33" s="1358"/>
      <c r="T33" s="1359"/>
      <c r="U33" s="79" t="s">
        <v>107</v>
      </c>
      <c r="V33" s="80"/>
      <c r="W33" s="80"/>
      <c r="X33" s="80"/>
      <c r="Y33" s="80"/>
      <c r="Z33" s="80"/>
      <c r="AA33" s="80"/>
      <c r="AB33" s="83" t="s">
        <v>100</v>
      </c>
      <c r="AC33" s="64"/>
      <c r="AD33" s="205" t="s">
        <v>32</v>
      </c>
      <c r="AE33" s="205"/>
      <c r="AF33" s="205"/>
      <c r="AG33" s="205"/>
      <c r="AH33" s="205"/>
      <c r="AI33" s="205"/>
      <c r="AJ33" s="205"/>
      <c r="AK33" s="205"/>
      <c r="AL33" s="205"/>
      <c r="AM33" s="205"/>
      <c r="AN33" s="255"/>
      <c r="AO33" s="205"/>
    </row>
    <row r="34" spans="1:41" ht="12.95" customHeight="1">
      <c r="A34" s="245" t="s">
        <v>108</v>
      </c>
      <c r="B34" s="79" t="s">
        <v>109</v>
      </c>
      <c r="C34" s="80"/>
      <c r="D34" s="80"/>
      <c r="E34" s="80"/>
      <c r="F34" s="80"/>
      <c r="G34" s="80"/>
      <c r="H34" s="83" t="s">
        <v>103</v>
      </c>
      <c r="I34" s="64"/>
      <c r="J34" s="1360" t="s">
        <v>32</v>
      </c>
      <c r="K34" s="1360"/>
      <c r="L34" s="1360"/>
      <c r="M34" s="1360"/>
      <c r="N34" s="1360"/>
      <c r="O34" s="1360"/>
      <c r="P34" s="1360"/>
      <c r="Q34" s="1360"/>
      <c r="R34" s="1360"/>
      <c r="S34" s="1360"/>
      <c r="T34" s="1361"/>
      <c r="U34" s="79" t="s">
        <v>110</v>
      </c>
      <c r="V34" s="80"/>
      <c r="W34" s="80"/>
      <c r="X34" s="81"/>
      <c r="Y34" s="80"/>
      <c r="Z34" s="80"/>
      <c r="AA34" s="80"/>
      <c r="AB34" s="83"/>
      <c r="AC34" s="64"/>
      <c r="AD34" s="205" t="s">
        <v>32</v>
      </c>
      <c r="AE34" s="205"/>
      <c r="AF34" s="205"/>
      <c r="AG34" s="205"/>
      <c r="AH34" s="205"/>
      <c r="AI34" s="205"/>
      <c r="AJ34" s="205"/>
      <c r="AK34" s="205"/>
      <c r="AL34" s="205"/>
      <c r="AM34" s="205"/>
      <c r="AN34" s="255"/>
      <c r="AO34" s="205"/>
    </row>
    <row r="35" spans="1:41" ht="12.95" customHeight="1">
      <c r="A35" s="245" t="s">
        <v>111</v>
      </c>
      <c r="B35" s="79" t="s">
        <v>112</v>
      </c>
      <c r="C35" s="80"/>
      <c r="D35" s="80"/>
      <c r="E35" s="80"/>
      <c r="F35" s="80"/>
      <c r="G35" s="81"/>
      <c r="H35" s="83" t="s">
        <v>103</v>
      </c>
      <c r="I35" s="64"/>
      <c r="J35" s="1360" t="s">
        <v>32</v>
      </c>
      <c r="K35" s="1360"/>
      <c r="L35" s="1360"/>
      <c r="M35" s="1360"/>
      <c r="N35" s="1360"/>
      <c r="O35" s="1360"/>
      <c r="P35" s="1360"/>
      <c r="Q35" s="1360"/>
      <c r="R35" s="1360"/>
      <c r="S35" s="1360"/>
      <c r="T35" s="1361"/>
      <c r="U35" s="95" t="s">
        <v>113</v>
      </c>
      <c r="V35" s="80"/>
      <c r="W35" s="80"/>
      <c r="X35" s="80"/>
      <c r="Y35" s="80"/>
      <c r="Z35" s="80"/>
      <c r="AA35" s="80"/>
      <c r="AB35" s="83" t="s">
        <v>114</v>
      </c>
      <c r="AC35" s="64"/>
      <c r="AD35" s="205" t="s">
        <v>33</v>
      </c>
      <c r="AE35" s="205"/>
      <c r="AF35" s="205"/>
      <c r="AG35" s="205"/>
      <c r="AH35" s="205"/>
      <c r="AI35" s="205"/>
      <c r="AJ35" s="205"/>
      <c r="AK35" s="205"/>
      <c r="AL35" s="205"/>
      <c r="AM35" s="205"/>
      <c r="AN35" s="255"/>
      <c r="AO35" s="204"/>
    </row>
    <row r="36" spans="1:41" ht="12.95" customHeight="1">
      <c r="A36" s="245" t="s">
        <v>115</v>
      </c>
      <c r="B36" s="79" t="s">
        <v>116</v>
      </c>
      <c r="C36" s="80"/>
      <c r="D36" s="80"/>
      <c r="E36" s="80"/>
      <c r="F36" s="80"/>
      <c r="G36" s="80"/>
      <c r="H36" s="83" t="s">
        <v>103</v>
      </c>
      <c r="I36" s="64"/>
      <c r="J36" s="1344">
        <v>3.2</v>
      </c>
      <c r="K36" s="1344"/>
      <c r="L36" s="1344"/>
      <c r="M36" s="1344"/>
      <c r="N36" s="1344"/>
      <c r="O36" s="1344"/>
      <c r="P36" s="1344"/>
      <c r="Q36" s="1344"/>
      <c r="R36" s="1344"/>
      <c r="S36" s="1344"/>
      <c r="T36" s="1345"/>
      <c r="U36" s="79" t="s">
        <v>117</v>
      </c>
      <c r="V36" s="80"/>
      <c r="W36" s="80"/>
      <c r="X36" s="80"/>
      <c r="Y36" s="80"/>
      <c r="Z36" s="80"/>
      <c r="AA36" s="80"/>
      <c r="AB36" s="83"/>
      <c r="AC36" s="64"/>
      <c r="AD36" s="205" t="s">
        <v>33</v>
      </c>
      <c r="AE36" s="205"/>
      <c r="AF36" s="205"/>
      <c r="AG36" s="205"/>
      <c r="AH36" s="205"/>
      <c r="AI36" s="205"/>
      <c r="AJ36" s="205"/>
      <c r="AK36" s="205"/>
      <c r="AL36" s="205"/>
      <c r="AM36" s="205"/>
      <c r="AN36" s="255"/>
    </row>
    <row r="37" spans="1:41" ht="12.95" customHeight="1">
      <c r="A37" s="245" t="s">
        <v>118</v>
      </c>
      <c r="B37" s="79" t="s">
        <v>119</v>
      </c>
      <c r="C37" s="80"/>
      <c r="D37" s="80"/>
      <c r="E37" s="80"/>
      <c r="F37" s="80"/>
      <c r="G37" s="80"/>
      <c r="H37" s="83"/>
      <c r="I37" s="64"/>
      <c r="J37" s="1338" t="s">
        <v>32</v>
      </c>
      <c r="K37" s="1338"/>
      <c r="L37" s="1338"/>
      <c r="M37" s="1338"/>
      <c r="N37" s="1338"/>
      <c r="O37" s="1338"/>
      <c r="P37" s="1338"/>
      <c r="Q37" s="1338"/>
      <c r="R37" s="1338"/>
      <c r="S37" s="1338"/>
      <c r="T37" s="1339"/>
      <c r="U37" s="95" t="s">
        <v>120</v>
      </c>
      <c r="V37" s="80"/>
      <c r="W37" s="80"/>
      <c r="X37" s="80"/>
      <c r="Y37" s="87"/>
      <c r="Z37" s="87"/>
      <c r="AA37" s="87"/>
      <c r="AB37" s="83" t="s">
        <v>121</v>
      </c>
      <c r="AC37" s="64"/>
      <c r="AD37" s="219" t="s">
        <v>284</v>
      </c>
      <c r="AE37" s="205"/>
      <c r="AF37" s="205"/>
      <c r="AG37" s="205"/>
      <c r="AH37" s="205"/>
      <c r="AI37" s="205"/>
      <c r="AJ37" s="205"/>
      <c r="AK37" s="205"/>
      <c r="AL37" s="205"/>
      <c r="AM37" s="205"/>
      <c r="AN37" s="255"/>
      <c r="AO37" s="105"/>
    </row>
    <row r="38" spans="1:41" ht="12.95" customHeight="1">
      <c r="A38" s="245" t="s">
        <v>122</v>
      </c>
      <c r="B38" s="79" t="s">
        <v>123</v>
      </c>
      <c r="C38" s="80"/>
      <c r="D38" s="80"/>
      <c r="E38" s="80"/>
      <c r="F38" s="80"/>
      <c r="G38" s="80"/>
      <c r="H38" s="90"/>
      <c r="I38" s="80"/>
      <c r="J38" s="1333"/>
      <c r="K38" s="1333"/>
      <c r="L38" s="1333"/>
      <c r="M38" s="1333"/>
      <c r="N38" s="1333"/>
      <c r="O38" s="1333"/>
      <c r="P38" s="1333"/>
      <c r="Q38" s="1333"/>
      <c r="R38" s="1333"/>
      <c r="S38" s="1333"/>
      <c r="T38" s="1334"/>
      <c r="U38" s="96" t="s">
        <v>124</v>
      </c>
      <c r="V38" s="80"/>
      <c r="W38" s="80"/>
      <c r="X38" s="80"/>
      <c r="Y38" s="81"/>
      <c r="Z38" s="80"/>
      <c r="AA38" s="80"/>
      <c r="AB38" s="83" t="s">
        <v>103</v>
      </c>
      <c r="AC38" s="64"/>
      <c r="AD38" s="204" t="s">
        <v>125</v>
      </c>
      <c r="AE38" s="204"/>
      <c r="AF38" s="204"/>
      <c r="AG38" s="204"/>
      <c r="AH38" s="204"/>
      <c r="AI38" s="204"/>
      <c r="AJ38" s="204"/>
      <c r="AK38" s="204"/>
      <c r="AL38" s="204"/>
      <c r="AM38" s="204"/>
      <c r="AN38" s="256"/>
    </row>
    <row r="39" spans="1:41" ht="12.95" customHeight="1">
      <c r="A39" s="245"/>
      <c r="B39" s="1320" t="s">
        <v>126</v>
      </c>
      <c r="C39" s="1321"/>
      <c r="D39" s="1321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2"/>
      <c r="AO39" s="210"/>
    </row>
    <row r="40" spans="1:41" ht="12.95" customHeight="1">
      <c r="A40" s="245" t="s">
        <v>127</v>
      </c>
      <c r="B40" s="97" t="s">
        <v>128</v>
      </c>
      <c r="C40" s="98"/>
      <c r="D40" s="98"/>
      <c r="E40" s="98"/>
      <c r="F40" s="98"/>
      <c r="G40" s="98"/>
      <c r="H40" s="98"/>
      <c r="I40" s="98"/>
      <c r="J40" s="98" t="s">
        <v>129</v>
      </c>
      <c r="K40" s="99"/>
      <c r="L40" s="98"/>
      <c r="M40" s="98"/>
      <c r="N40" s="98"/>
      <c r="O40" s="100"/>
      <c r="P40" s="101"/>
      <c r="Q40" s="98"/>
      <c r="R40" s="98"/>
      <c r="S40" s="98"/>
      <c r="T40" s="102"/>
      <c r="U40" s="103" t="s">
        <v>130</v>
      </c>
      <c r="V40" s="104"/>
      <c r="W40" s="98"/>
      <c r="X40" s="98"/>
      <c r="Y40" s="98"/>
      <c r="Z40" s="98"/>
      <c r="AA40" s="98"/>
      <c r="AB40" s="98"/>
      <c r="AC40" s="98" t="s">
        <v>131</v>
      </c>
      <c r="AD40" s="99"/>
      <c r="AE40" s="98"/>
      <c r="AF40" s="98"/>
      <c r="AG40" s="98"/>
      <c r="AH40" s="99"/>
      <c r="AI40" s="98"/>
      <c r="AJ40" s="98"/>
      <c r="AK40" s="105"/>
      <c r="AL40" s="105"/>
      <c r="AM40" s="105"/>
      <c r="AN40" s="257"/>
      <c r="AO40" s="215"/>
    </row>
    <row r="41" spans="1:41" ht="12.95" customHeight="1">
      <c r="A41" s="245"/>
      <c r="B41" s="1320" t="s">
        <v>132</v>
      </c>
      <c r="C41" s="1321"/>
      <c r="D41" s="1321"/>
      <c r="E41" s="1321"/>
      <c r="F41" s="1321"/>
      <c r="G41" s="1321"/>
      <c r="H41" s="1321"/>
      <c r="I41" s="1321"/>
      <c r="J41" s="1321"/>
      <c r="K41" s="1321"/>
      <c r="L41" s="1321"/>
      <c r="M41" s="1321"/>
      <c r="N41" s="1321"/>
      <c r="O41" s="1321"/>
      <c r="P41" s="1321"/>
      <c r="Q41" s="1321"/>
      <c r="R41" s="1321"/>
      <c r="S41" s="1321"/>
      <c r="T41" s="1321"/>
      <c r="U41" s="1321"/>
      <c r="V41" s="1321"/>
      <c r="W41" s="1321"/>
      <c r="X41" s="1321"/>
      <c r="Y41" s="1321"/>
      <c r="Z41" s="1321"/>
      <c r="AA41" s="1321"/>
      <c r="AB41" s="1321"/>
      <c r="AC41" s="1321"/>
      <c r="AD41" s="1321"/>
      <c r="AE41" s="1321"/>
      <c r="AF41" s="1321"/>
      <c r="AG41" s="1321"/>
      <c r="AH41" s="1321"/>
      <c r="AI41" s="1321"/>
      <c r="AJ41" s="1321"/>
      <c r="AK41" s="1321"/>
      <c r="AL41" s="1321"/>
      <c r="AM41" s="1321"/>
      <c r="AN41" s="1322"/>
      <c r="AO41" s="215"/>
    </row>
    <row r="42" spans="1:41" ht="12.95" customHeight="1">
      <c r="A42" s="245" t="s">
        <v>133</v>
      </c>
      <c r="B42" s="79" t="s">
        <v>134</v>
      </c>
      <c r="C42" s="80"/>
      <c r="D42" s="80"/>
      <c r="E42" s="80"/>
      <c r="F42" s="80"/>
      <c r="G42" s="80"/>
      <c r="H42" s="64"/>
      <c r="I42" s="64"/>
      <c r="J42" s="1335" t="s">
        <v>135</v>
      </c>
      <c r="K42" s="1335"/>
      <c r="L42" s="1335"/>
      <c r="M42" s="1335"/>
      <c r="N42" s="1335"/>
      <c r="O42" s="1335"/>
      <c r="P42" s="1335"/>
      <c r="Q42" s="1335"/>
      <c r="R42" s="1335"/>
      <c r="S42" s="1335"/>
      <c r="T42" s="1336"/>
      <c r="U42" s="94" t="s">
        <v>136</v>
      </c>
      <c r="V42" s="64"/>
      <c r="W42" s="80"/>
      <c r="X42" s="80"/>
      <c r="Y42" s="80"/>
      <c r="Z42" s="80"/>
      <c r="AA42" s="80"/>
      <c r="AB42" s="220" t="s">
        <v>137</v>
      </c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54"/>
      <c r="AO42" s="215"/>
    </row>
    <row r="43" spans="1:41" ht="12.95" customHeight="1">
      <c r="A43" s="245" t="s">
        <v>138</v>
      </c>
      <c r="B43" s="79" t="s">
        <v>139</v>
      </c>
      <c r="C43" s="80"/>
      <c r="D43" s="80"/>
      <c r="E43" s="80"/>
      <c r="F43" s="80"/>
      <c r="G43" s="88"/>
      <c r="H43" s="64"/>
      <c r="I43" s="64"/>
      <c r="J43" s="1325" t="s">
        <v>140</v>
      </c>
      <c r="K43" s="1325"/>
      <c r="L43" s="1325"/>
      <c r="M43" s="1325"/>
      <c r="N43" s="1325"/>
      <c r="O43" s="1325"/>
      <c r="P43" s="1325"/>
      <c r="Q43" s="1325"/>
      <c r="R43" s="1325"/>
      <c r="S43" s="1325"/>
      <c r="T43" s="1326"/>
      <c r="U43" s="79" t="s">
        <v>141</v>
      </c>
      <c r="V43" s="64"/>
      <c r="W43" s="80"/>
      <c r="X43" s="80"/>
      <c r="Y43" s="80" t="s">
        <v>142</v>
      </c>
      <c r="Z43" s="64"/>
      <c r="AA43" s="81"/>
      <c r="AB43" s="221" t="s">
        <v>143</v>
      </c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29"/>
      <c r="AO43" s="215"/>
    </row>
    <row r="44" spans="1:41" ht="12.95" customHeight="1">
      <c r="A44" s="245" t="s">
        <v>144</v>
      </c>
      <c r="B44" s="106" t="s">
        <v>145</v>
      </c>
      <c r="C44" s="80"/>
      <c r="D44" s="80"/>
      <c r="E44" s="80"/>
      <c r="F44" s="80"/>
      <c r="G44" s="80"/>
      <c r="H44" s="64"/>
      <c r="I44" s="64"/>
      <c r="J44" s="1327" t="s">
        <v>146</v>
      </c>
      <c r="K44" s="1327"/>
      <c r="L44" s="1327"/>
      <c r="M44" s="1327"/>
      <c r="N44" s="1327"/>
      <c r="O44" s="1327"/>
      <c r="P44" s="1327"/>
      <c r="Q44" s="1327"/>
      <c r="R44" s="1327"/>
      <c r="S44" s="1327"/>
      <c r="T44" s="1340"/>
      <c r="U44" s="79" t="s">
        <v>147</v>
      </c>
      <c r="V44" s="64"/>
      <c r="W44" s="80"/>
      <c r="X44" s="80"/>
      <c r="Y44" s="80" t="s">
        <v>148</v>
      </c>
      <c r="Z44" s="64"/>
      <c r="AA44" s="80"/>
      <c r="AB44" s="221" t="s">
        <v>149</v>
      </c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29"/>
      <c r="AO44" s="215"/>
    </row>
    <row r="45" spans="1:41" ht="12.95" customHeight="1">
      <c r="A45" s="245" t="s">
        <v>150</v>
      </c>
      <c r="B45" s="106" t="s">
        <v>151</v>
      </c>
      <c r="C45" s="80"/>
      <c r="D45" s="80"/>
      <c r="E45" s="80" t="s">
        <v>152</v>
      </c>
      <c r="F45" s="80"/>
      <c r="G45" s="80"/>
      <c r="H45" s="64"/>
      <c r="I45" s="64"/>
      <c r="J45" s="1327" t="s">
        <v>33</v>
      </c>
      <c r="K45" s="1327"/>
      <c r="L45" s="1327"/>
      <c r="M45" s="1327"/>
      <c r="N45" s="1327"/>
      <c r="O45" s="1327"/>
      <c r="P45" s="1327"/>
      <c r="Q45" s="1327"/>
      <c r="R45" s="1327"/>
      <c r="S45" s="1327"/>
      <c r="T45" s="1340"/>
      <c r="U45" s="79"/>
      <c r="V45" s="64"/>
      <c r="W45" s="80"/>
      <c r="X45" s="80"/>
      <c r="Y45" s="80" t="s">
        <v>153</v>
      </c>
      <c r="Z45" s="64"/>
      <c r="AA45" s="80"/>
      <c r="AB45" s="221" t="s">
        <v>137</v>
      </c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29"/>
      <c r="AO45" s="215"/>
    </row>
    <row r="46" spans="1:41" ht="12.95" customHeight="1">
      <c r="A46" s="245" t="s">
        <v>154</v>
      </c>
      <c r="B46" s="106"/>
      <c r="C46" s="80"/>
      <c r="D46" s="80"/>
      <c r="E46" s="80" t="s">
        <v>155</v>
      </c>
      <c r="F46" s="80"/>
      <c r="G46" s="80"/>
      <c r="H46" s="64"/>
      <c r="I46" s="64"/>
      <c r="J46" s="1325" t="s">
        <v>140</v>
      </c>
      <c r="K46" s="1325"/>
      <c r="L46" s="1325"/>
      <c r="M46" s="1325"/>
      <c r="N46" s="1325"/>
      <c r="O46" s="1325"/>
      <c r="P46" s="1325"/>
      <c r="Q46" s="1325"/>
      <c r="R46" s="1325"/>
      <c r="S46" s="1325"/>
      <c r="T46" s="1326"/>
      <c r="U46" s="79" t="s">
        <v>156</v>
      </c>
      <c r="V46" s="64"/>
      <c r="W46" s="80"/>
      <c r="X46" s="80"/>
      <c r="Y46" s="80"/>
      <c r="Z46" s="80"/>
      <c r="AA46" s="80"/>
      <c r="AB46" s="221" t="s">
        <v>157</v>
      </c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29"/>
      <c r="AO46" s="215"/>
    </row>
    <row r="47" spans="1:41" ht="12.95" customHeight="1">
      <c r="A47" s="245" t="s">
        <v>158</v>
      </c>
      <c r="B47" s="106" t="s">
        <v>159</v>
      </c>
      <c r="C47" s="107"/>
      <c r="D47" s="80"/>
      <c r="E47" s="80"/>
      <c r="F47" s="80"/>
      <c r="G47" s="80"/>
      <c r="H47" s="64"/>
      <c r="I47" s="64"/>
      <c r="J47" s="1325" t="s">
        <v>160</v>
      </c>
      <c r="K47" s="1325"/>
      <c r="L47" s="1325"/>
      <c r="M47" s="1325"/>
      <c r="N47" s="1325"/>
      <c r="O47" s="1325"/>
      <c r="P47" s="1325"/>
      <c r="Q47" s="1325"/>
      <c r="R47" s="1325"/>
      <c r="S47" s="1325"/>
      <c r="T47" s="1326"/>
      <c r="U47" s="79" t="s">
        <v>161</v>
      </c>
      <c r="V47" s="64"/>
      <c r="W47" s="80"/>
      <c r="X47" s="80"/>
      <c r="Y47" s="88"/>
      <c r="Z47" s="108"/>
      <c r="AA47" s="80"/>
      <c r="AB47" s="221" t="s">
        <v>162</v>
      </c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29"/>
      <c r="AO47" s="203"/>
    </row>
    <row r="48" spans="1:41" ht="12.95" customHeight="1">
      <c r="A48" s="245" t="s">
        <v>163</v>
      </c>
      <c r="B48" s="79" t="s">
        <v>164</v>
      </c>
      <c r="C48" s="80"/>
      <c r="D48" s="80"/>
      <c r="E48" s="80"/>
      <c r="F48" s="80"/>
      <c r="G48" s="80"/>
      <c r="H48" s="64"/>
      <c r="I48" s="64"/>
      <c r="J48" s="1325" t="s">
        <v>165</v>
      </c>
      <c r="K48" s="1325"/>
      <c r="L48" s="1325"/>
      <c r="M48" s="1325"/>
      <c r="N48" s="1325"/>
      <c r="O48" s="1325"/>
      <c r="P48" s="1325"/>
      <c r="Q48" s="1325"/>
      <c r="R48" s="1325"/>
      <c r="S48" s="1325"/>
      <c r="T48" s="1326"/>
      <c r="U48" s="79" t="s">
        <v>166</v>
      </c>
      <c r="V48" s="64"/>
      <c r="W48" s="80"/>
      <c r="X48" s="80"/>
      <c r="Y48" s="80"/>
      <c r="Z48" s="88"/>
      <c r="AA48" s="80"/>
      <c r="AB48" s="221" t="s">
        <v>167</v>
      </c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29"/>
    </row>
    <row r="49" spans="1:48" ht="12.95" customHeight="1">
      <c r="A49" s="245" t="s">
        <v>168</v>
      </c>
      <c r="B49" s="79" t="s">
        <v>169</v>
      </c>
      <c r="C49" s="80"/>
      <c r="D49" s="80"/>
      <c r="E49" s="80"/>
      <c r="F49" s="107"/>
      <c r="G49" s="80"/>
      <c r="H49" s="64"/>
      <c r="I49" s="64"/>
      <c r="J49" s="1325" t="s">
        <v>170</v>
      </c>
      <c r="K49" s="1325"/>
      <c r="L49" s="1325"/>
      <c r="M49" s="1325"/>
      <c r="N49" s="1325"/>
      <c r="O49" s="1325"/>
      <c r="P49" s="1325"/>
      <c r="Q49" s="1325"/>
      <c r="R49" s="1325"/>
      <c r="S49" s="1325"/>
      <c r="T49" s="1326"/>
      <c r="U49" s="79" t="s">
        <v>171</v>
      </c>
      <c r="V49" s="64"/>
      <c r="W49" s="80"/>
      <c r="X49" s="80"/>
      <c r="Y49" s="80"/>
      <c r="Z49" s="88"/>
      <c r="AA49" s="80"/>
      <c r="AB49" s="221" t="s">
        <v>172</v>
      </c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29"/>
      <c r="AO49" s="109"/>
    </row>
    <row r="50" spans="1:48" ht="12.95" customHeight="1">
      <c r="A50" s="245" t="s">
        <v>173</v>
      </c>
      <c r="B50" s="79" t="s">
        <v>174</v>
      </c>
      <c r="C50" s="80"/>
      <c r="D50" s="80"/>
      <c r="E50" s="81"/>
      <c r="F50" s="80"/>
      <c r="G50" s="80"/>
      <c r="H50" s="64"/>
      <c r="I50" s="64"/>
      <c r="J50" s="1333" t="s">
        <v>140</v>
      </c>
      <c r="K50" s="1333"/>
      <c r="L50" s="1333"/>
      <c r="M50" s="1333"/>
      <c r="N50" s="1333"/>
      <c r="O50" s="1333"/>
      <c r="P50" s="1333"/>
      <c r="Q50" s="1333"/>
      <c r="R50" s="1333"/>
      <c r="S50" s="1333"/>
      <c r="T50" s="1334"/>
      <c r="U50" s="96" t="s">
        <v>175</v>
      </c>
      <c r="V50" s="64"/>
      <c r="W50" s="80"/>
      <c r="X50" s="80"/>
      <c r="Y50" s="80"/>
      <c r="Z50" s="88"/>
      <c r="AA50" s="80"/>
      <c r="AB50" s="222" t="s">
        <v>176</v>
      </c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58"/>
      <c r="AO50" s="63"/>
    </row>
    <row r="51" spans="1:48" ht="12.95" customHeight="1">
      <c r="A51" s="245"/>
      <c r="B51" s="1320" t="s">
        <v>177</v>
      </c>
      <c r="C51" s="1321"/>
      <c r="D51" s="1321"/>
      <c r="E51" s="1321"/>
      <c r="F51" s="1321"/>
      <c r="G51" s="1321"/>
      <c r="H51" s="1321"/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  <c r="AA51" s="1321"/>
      <c r="AB51" s="1321"/>
      <c r="AC51" s="1321"/>
      <c r="AD51" s="1321"/>
      <c r="AE51" s="1321"/>
      <c r="AF51" s="1321"/>
      <c r="AG51" s="1321"/>
      <c r="AH51" s="1321"/>
      <c r="AI51" s="1321"/>
      <c r="AJ51" s="1321"/>
      <c r="AK51" s="1321"/>
      <c r="AL51" s="1321"/>
      <c r="AM51" s="1321"/>
      <c r="AN51" s="1322"/>
      <c r="AO51" s="63"/>
    </row>
    <row r="52" spans="1:48" ht="12.95" customHeight="1">
      <c r="A52" s="245" t="s">
        <v>178</v>
      </c>
      <c r="B52" s="79" t="s">
        <v>179</v>
      </c>
      <c r="C52" s="80"/>
      <c r="D52" s="80"/>
      <c r="E52" s="80"/>
      <c r="F52" s="81"/>
      <c r="G52" s="80"/>
      <c r="H52" s="80"/>
      <c r="I52" s="80"/>
      <c r="J52" s="1335" t="s">
        <v>180</v>
      </c>
      <c r="K52" s="1335"/>
      <c r="L52" s="1335"/>
      <c r="M52" s="1335"/>
      <c r="N52" s="1335"/>
      <c r="O52" s="1335"/>
      <c r="P52" s="1335"/>
      <c r="Q52" s="1335"/>
      <c r="R52" s="1335"/>
      <c r="S52" s="1335"/>
      <c r="T52" s="1336"/>
      <c r="U52" s="94" t="s">
        <v>181</v>
      </c>
      <c r="V52" s="64"/>
      <c r="W52" s="80"/>
      <c r="X52" s="80"/>
      <c r="Y52" s="80"/>
      <c r="Z52" s="80"/>
      <c r="AA52" s="64"/>
      <c r="AB52" s="1335" t="s">
        <v>182</v>
      </c>
      <c r="AC52" s="1335"/>
      <c r="AD52" s="1335"/>
      <c r="AE52" s="1335"/>
      <c r="AF52" s="1335"/>
      <c r="AG52" s="1335"/>
      <c r="AH52" s="1335"/>
      <c r="AI52" s="1335"/>
      <c r="AJ52" s="1335"/>
      <c r="AK52" s="1335"/>
      <c r="AL52" s="1335"/>
      <c r="AM52" s="1335"/>
      <c r="AN52" s="1337"/>
      <c r="AO52" s="63"/>
    </row>
    <row r="53" spans="1:48" ht="12.95" customHeight="1">
      <c r="A53" s="245" t="s">
        <v>42</v>
      </c>
      <c r="B53" s="79" t="s">
        <v>183</v>
      </c>
      <c r="C53" s="80"/>
      <c r="D53" s="80"/>
      <c r="E53" s="80"/>
      <c r="F53" s="81"/>
      <c r="G53" s="80"/>
      <c r="H53" s="80"/>
      <c r="I53" s="80"/>
      <c r="J53" s="1325" t="s">
        <v>182</v>
      </c>
      <c r="K53" s="1325"/>
      <c r="L53" s="1325"/>
      <c r="M53" s="1325"/>
      <c r="N53" s="1325"/>
      <c r="O53" s="1325"/>
      <c r="P53" s="1325"/>
      <c r="Q53" s="1325"/>
      <c r="R53" s="1325"/>
      <c r="S53" s="1325"/>
      <c r="T53" s="1326"/>
      <c r="U53" s="79" t="s">
        <v>37</v>
      </c>
      <c r="V53" s="64"/>
      <c r="W53" s="80"/>
      <c r="X53" s="80"/>
      <c r="Y53" s="80"/>
      <c r="Z53" s="80"/>
      <c r="AA53" s="64"/>
      <c r="AB53" s="1325" t="s">
        <v>182</v>
      </c>
      <c r="AC53" s="1325"/>
      <c r="AD53" s="1325"/>
      <c r="AE53" s="1325"/>
      <c r="AF53" s="1325"/>
      <c r="AG53" s="1325"/>
      <c r="AH53" s="1325"/>
      <c r="AI53" s="1325"/>
      <c r="AJ53" s="1325"/>
      <c r="AK53" s="1325"/>
      <c r="AL53" s="1325"/>
      <c r="AM53" s="1325"/>
      <c r="AN53" s="1330"/>
      <c r="AO53" s="110"/>
    </row>
    <row r="54" spans="1:48" ht="12.95" customHeight="1">
      <c r="A54" s="245" t="s">
        <v>184</v>
      </c>
      <c r="B54" s="79" t="s">
        <v>185</v>
      </c>
      <c r="C54" s="80"/>
      <c r="D54" s="80"/>
      <c r="E54" s="80"/>
      <c r="F54" s="81"/>
      <c r="G54" s="80"/>
      <c r="H54" s="80"/>
      <c r="I54" s="80"/>
      <c r="J54" s="1325" t="s">
        <v>182</v>
      </c>
      <c r="K54" s="1325"/>
      <c r="L54" s="1325"/>
      <c r="M54" s="1325"/>
      <c r="N54" s="1325"/>
      <c r="O54" s="1325"/>
      <c r="P54" s="1325"/>
      <c r="Q54" s="1325"/>
      <c r="R54" s="1325"/>
      <c r="S54" s="1325"/>
      <c r="T54" s="1326"/>
      <c r="U54" s="79" t="s">
        <v>186</v>
      </c>
      <c r="V54" s="64"/>
      <c r="W54" s="80"/>
      <c r="X54" s="81"/>
      <c r="Y54" s="80"/>
      <c r="Z54" s="80"/>
      <c r="AA54" s="64"/>
      <c r="AB54" s="1327" t="s">
        <v>33</v>
      </c>
      <c r="AC54" s="1327"/>
      <c r="AD54" s="1327"/>
      <c r="AE54" s="1327"/>
      <c r="AF54" s="1327"/>
      <c r="AG54" s="1327"/>
      <c r="AH54" s="1327"/>
      <c r="AI54" s="1327"/>
      <c r="AJ54" s="1327"/>
      <c r="AK54" s="1327"/>
      <c r="AL54" s="1327"/>
      <c r="AM54" s="1327"/>
      <c r="AN54" s="1328"/>
    </row>
    <row r="55" spans="1:48" ht="12.95" customHeight="1">
      <c r="A55" s="245" t="s">
        <v>187</v>
      </c>
      <c r="B55" s="79" t="s">
        <v>38</v>
      </c>
      <c r="C55" s="80"/>
      <c r="D55" s="80"/>
      <c r="E55" s="80"/>
      <c r="F55" s="80"/>
      <c r="G55" s="80"/>
      <c r="H55" s="80"/>
      <c r="I55" s="88"/>
      <c r="J55" s="1329">
        <v>1</v>
      </c>
      <c r="K55" s="1325"/>
      <c r="L55" s="1325"/>
      <c r="M55" s="1325"/>
      <c r="N55" s="1325"/>
      <c r="O55" s="1325"/>
      <c r="P55" s="1325"/>
      <c r="Q55" s="1325"/>
      <c r="R55" s="1325"/>
      <c r="S55" s="1325"/>
      <c r="T55" s="1326"/>
      <c r="U55" s="79" t="s">
        <v>188</v>
      </c>
      <c r="V55" s="64"/>
      <c r="W55" s="80"/>
      <c r="X55" s="81"/>
      <c r="Y55" s="80"/>
      <c r="Z55" s="80"/>
      <c r="AA55" s="64"/>
      <c r="AB55" s="1325" t="s">
        <v>182</v>
      </c>
      <c r="AC55" s="1325"/>
      <c r="AD55" s="1325"/>
      <c r="AE55" s="1325"/>
      <c r="AF55" s="1325"/>
      <c r="AG55" s="1325"/>
      <c r="AH55" s="1325"/>
      <c r="AI55" s="1325"/>
      <c r="AJ55" s="1325"/>
      <c r="AK55" s="1325"/>
      <c r="AL55" s="1325"/>
      <c r="AM55" s="1325"/>
      <c r="AN55" s="1330"/>
    </row>
    <row r="56" spans="1:48" ht="12.95" customHeight="1">
      <c r="A56" s="245" t="s">
        <v>189</v>
      </c>
      <c r="B56" s="79" t="s">
        <v>190</v>
      </c>
      <c r="C56" s="80"/>
      <c r="D56" s="80"/>
      <c r="E56" s="80"/>
      <c r="F56" s="80"/>
      <c r="G56" s="80"/>
      <c r="H56" s="80"/>
      <c r="I56" s="80"/>
      <c r="J56" s="1331" t="s">
        <v>182</v>
      </c>
      <c r="K56" s="1331"/>
      <c r="L56" s="1331"/>
      <c r="M56" s="1331"/>
      <c r="N56" s="1331"/>
      <c r="O56" s="1331"/>
      <c r="P56" s="1331"/>
      <c r="Q56" s="1331"/>
      <c r="R56" s="1331"/>
      <c r="S56" s="1331"/>
      <c r="T56" s="1332"/>
      <c r="U56" s="79" t="s">
        <v>191</v>
      </c>
      <c r="V56" s="82"/>
      <c r="W56" s="80"/>
      <c r="X56" s="80"/>
      <c r="Y56" s="80"/>
      <c r="Z56" s="80"/>
      <c r="AA56" s="64"/>
      <c r="AB56" s="1325" t="s">
        <v>182</v>
      </c>
      <c r="AC56" s="1325"/>
      <c r="AD56" s="1325"/>
      <c r="AE56" s="1325"/>
      <c r="AF56" s="1325"/>
      <c r="AG56" s="1325"/>
      <c r="AH56" s="1325"/>
      <c r="AI56" s="1325"/>
      <c r="AJ56" s="1325"/>
      <c r="AK56" s="1325"/>
      <c r="AL56" s="1325"/>
      <c r="AM56" s="1325"/>
      <c r="AN56" s="1330"/>
      <c r="AO56" s="210"/>
    </row>
    <row r="57" spans="1:48" ht="12.95" customHeight="1">
      <c r="A57" s="245" t="s">
        <v>192</v>
      </c>
      <c r="B57" s="79" t="s">
        <v>193</v>
      </c>
      <c r="C57" s="80"/>
      <c r="D57" s="80"/>
      <c r="E57" s="80"/>
      <c r="F57" s="88"/>
      <c r="G57" s="108"/>
      <c r="H57" s="108"/>
      <c r="I57" s="93"/>
      <c r="J57" s="111" t="s">
        <v>194</v>
      </c>
      <c r="K57" s="112"/>
      <c r="L57" s="112"/>
      <c r="M57" s="112"/>
      <c r="N57" s="112"/>
      <c r="O57" s="112"/>
      <c r="P57" s="112"/>
      <c r="Q57" s="112"/>
      <c r="R57" s="112"/>
      <c r="S57" s="113"/>
      <c r="T57" s="114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259"/>
      <c r="AO57" s="215"/>
    </row>
    <row r="58" spans="1:48" ht="12.95" customHeight="1">
      <c r="A58" s="245"/>
      <c r="B58" s="1320" t="s">
        <v>195</v>
      </c>
      <c r="C58" s="1321"/>
      <c r="D58" s="1321"/>
      <c r="E58" s="1321"/>
      <c r="F58" s="1321"/>
      <c r="G58" s="1321"/>
      <c r="H58" s="1321"/>
      <c r="I58" s="1321"/>
      <c r="J58" s="1321"/>
      <c r="K58" s="1321"/>
      <c r="L58" s="1321"/>
      <c r="M58" s="1321"/>
      <c r="N58" s="1321"/>
      <c r="O58" s="1321"/>
      <c r="P58" s="1321"/>
      <c r="Q58" s="1321"/>
      <c r="R58" s="1321"/>
      <c r="S58" s="1321"/>
      <c r="T58" s="1321"/>
      <c r="U58" s="1321"/>
      <c r="V58" s="1321"/>
      <c r="W58" s="1321"/>
      <c r="X58" s="1321"/>
      <c r="Y58" s="1321"/>
      <c r="Z58" s="1321"/>
      <c r="AA58" s="1321"/>
      <c r="AB58" s="1321"/>
      <c r="AC58" s="1321"/>
      <c r="AD58" s="1321"/>
      <c r="AE58" s="1321"/>
      <c r="AF58" s="1321"/>
      <c r="AG58" s="1321"/>
      <c r="AH58" s="1321"/>
      <c r="AI58" s="1321"/>
      <c r="AJ58" s="1321"/>
      <c r="AK58" s="1321"/>
      <c r="AL58" s="1321"/>
      <c r="AM58" s="1321"/>
      <c r="AN58" s="1322"/>
      <c r="AO58" s="78"/>
    </row>
    <row r="59" spans="1:48" ht="12.95" customHeight="1">
      <c r="A59" s="245" t="s">
        <v>196</v>
      </c>
      <c r="B59" s="116" t="s">
        <v>197</v>
      </c>
      <c r="C59" s="80"/>
      <c r="D59" s="80"/>
      <c r="E59" s="80"/>
      <c r="F59" s="80"/>
      <c r="G59" s="80"/>
      <c r="H59" s="80" t="s">
        <v>198</v>
      </c>
      <c r="I59" s="64"/>
      <c r="J59" s="1323" t="s">
        <v>199</v>
      </c>
      <c r="K59" s="1323"/>
      <c r="L59" s="1323"/>
      <c r="M59" s="1323"/>
      <c r="N59" s="1323"/>
      <c r="O59" s="1323"/>
      <c r="P59" s="1323"/>
      <c r="Q59" s="1323"/>
      <c r="R59" s="1323"/>
      <c r="S59" s="1323"/>
      <c r="T59" s="1323"/>
      <c r="U59" s="80"/>
      <c r="V59" s="64"/>
      <c r="W59" s="80"/>
      <c r="X59" s="64"/>
      <c r="Y59" s="64"/>
      <c r="Z59" s="87" t="s">
        <v>200</v>
      </c>
      <c r="AA59" s="84"/>
      <c r="AB59" s="84"/>
      <c r="AC59" s="220" t="s">
        <v>201</v>
      </c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54"/>
      <c r="AO59" s="128"/>
      <c r="AP59" s="64"/>
      <c r="AQ59" s="64"/>
      <c r="AR59" s="64"/>
      <c r="AS59" s="64"/>
      <c r="AT59" s="64"/>
      <c r="AU59" s="64"/>
      <c r="AV59" s="64"/>
    </row>
    <row r="60" spans="1:48" ht="12.95" customHeight="1">
      <c r="A60" s="245" t="s">
        <v>202</v>
      </c>
      <c r="B60" s="79" t="s">
        <v>203</v>
      </c>
      <c r="C60" s="80"/>
      <c r="D60" s="80"/>
      <c r="E60" s="80"/>
      <c r="F60" s="80"/>
      <c r="G60" s="80"/>
      <c r="H60" s="117" t="s">
        <v>198</v>
      </c>
      <c r="I60" s="64"/>
      <c r="J60" s="1324" t="s">
        <v>33</v>
      </c>
      <c r="K60" s="1324"/>
      <c r="L60" s="1324"/>
      <c r="M60" s="1324"/>
      <c r="N60" s="1324"/>
      <c r="O60" s="1324"/>
      <c r="P60" s="1324"/>
      <c r="Q60" s="1324"/>
      <c r="R60" s="1324"/>
      <c r="S60" s="1324"/>
      <c r="T60" s="1324"/>
      <c r="U60" s="80"/>
      <c r="V60" s="64"/>
      <c r="W60" s="80"/>
      <c r="X60" s="64"/>
      <c r="Y60" s="64"/>
      <c r="Z60" s="87" t="s">
        <v>200</v>
      </c>
      <c r="AA60" s="84"/>
      <c r="AB60" s="84"/>
      <c r="AC60" s="223" t="s">
        <v>201</v>
      </c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29"/>
      <c r="AO60" s="63"/>
      <c r="AP60" s="64"/>
      <c r="AQ60" s="64"/>
      <c r="AR60" s="64"/>
      <c r="AS60" s="64"/>
      <c r="AT60" s="64"/>
      <c r="AU60" s="64"/>
      <c r="AV60" s="64"/>
    </row>
    <row r="61" spans="1:48" ht="12.95" customHeight="1">
      <c r="A61" s="245" t="s">
        <v>204</v>
      </c>
      <c r="B61" s="118"/>
      <c r="C61" s="91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119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120"/>
      <c r="AD61" s="120"/>
      <c r="AE61" s="121"/>
      <c r="AF61" s="120"/>
      <c r="AG61" s="120"/>
      <c r="AH61" s="120"/>
      <c r="AI61" s="120"/>
      <c r="AJ61" s="120"/>
      <c r="AK61" s="120"/>
      <c r="AL61" s="120"/>
      <c r="AM61" s="120"/>
      <c r="AN61" s="260"/>
      <c r="AO61" s="135"/>
      <c r="AP61" s="136"/>
      <c r="AQ61" s="64"/>
      <c r="AR61" s="64"/>
      <c r="AS61" s="64"/>
      <c r="AT61" s="64"/>
      <c r="AU61" s="64"/>
      <c r="AV61" s="64"/>
    </row>
    <row r="62" spans="1:48" ht="12.95" customHeight="1">
      <c r="A62" s="245"/>
      <c r="B62" s="122"/>
      <c r="C62" s="123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5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6"/>
      <c r="AD62" s="126"/>
      <c r="AE62" s="127"/>
      <c r="AF62" s="126"/>
      <c r="AG62" s="126"/>
      <c r="AH62" s="126"/>
      <c r="AI62" s="126"/>
      <c r="AJ62" s="126"/>
      <c r="AK62" s="126"/>
      <c r="AL62" s="126"/>
      <c r="AM62" s="126"/>
      <c r="AN62" s="261"/>
      <c r="AO62" s="63"/>
      <c r="AP62" s="64"/>
      <c r="AQ62" s="64"/>
      <c r="AR62" s="64"/>
      <c r="AS62" s="64"/>
      <c r="AT62" s="64"/>
      <c r="AU62" s="64"/>
      <c r="AV62" s="64"/>
    </row>
    <row r="63" spans="1:48" ht="12.95" customHeight="1">
      <c r="A63" s="245" t="s">
        <v>205</v>
      </c>
      <c r="B63" s="262" t="s">
        <v>206</v>
      </c>
      <c r="C63" s="64"/>
      <c r="D63" s="64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30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30"/>
      <c r="AF63" s="129"/>
      <c r="AG63" s="129"/>
      <c r="AH63" s="129"/>
      <c r="AI63" s="129"/>
      <c r="AJ63" s="129"/>
      <c r="AK63" s="129"/>
      <c r="AL63" s="129"/>
      <c r="AM63" s="129"/>
      <c r="AN63" s="263"/>
      <c r="AO63" s="55"/>
      <c r="AP63" s="64"/>
      <c r="AQ63" s="64"/>
      <c r="AR63" s="64"/>
      <c r="AS63" s="64"/>
      <c r="AT63" s="64"/>
      <c r="AU63" s="64"/>
      <c r="AV63" s="64"/>
    </row>
    <row r="64" spans="1:48" ht="12.95" customHeight="1">
      <c r="A64" s="245" t="s">
        <v>207</v>
      </c>
      <c r="B64" s="131">
        <v>1</v>
      </c>
      <c r="C64" s="132" t="s">
        <v>208</v>
      </c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4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4"/>
      <c r="AF64" s="133"/>
      <c r="AG64" s="133"/>
      <c r="AH64" s="133"/>
      <c r="AI64" s="133"/>
      <c r="AJ64" s="133"/>
      <c r="AK64" s="133"/>
      <c r="AL64" s="133"/>
      <c r="AM64" s="133"/>
      <c r="AN64" s="264"/>
      <c r="AO64" s="55"/>
      <c r="AP64" s="64"/>
      <c r="AQ64" s="64"/>
      <c r="AR64" s="64"/>
      <c r="AS64" s="64"/>
      <c r="AT64" s="64"/>
      <c r="AU64" s="64"/>
      <c r="AV64" s="64"/>
    </row>
    <row r="65" spans="1:48" ht="12.95" customHeight="1">
      <c r="A65" s="245" t="s">
        <v>209</v>
      </c>
      <c r="B65" s="137">
        <v>2</v>
      </c>
      <c r="C65" s="138" t="s">
        <v>210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38"/>
      <c r="O65" s="130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30"/>
      <c r="AF65" s="129"/>
      <c r="AG65" s="129"/>
      <c r="AH65" s="129"/>
      <c r="AI65" s="129"/>
      <c r="AJ65" s="129"/>
      <c r="AK65" s="129"/>
      <c r="AL65" s="63"/>
      <c r="AM65" s="63"/>
      <c r="AN65" s="246"/>
      <c r="AO65" s="140"/>
      <c r="AP65" s="141"/>
      <c r="AQ65" s="141"/>
      <c r="AR65" s="64"/>
      <c r="AS65" s="64"/>
      <c r="AT65" s="64"/>
      <c r="AU65" s="64"/>
      <c r="AV65" s="64"/>
    </row>
    <row r="66" spans="1:48" ht="12.95" customHeight="1">
      <c r="A66" s="245" t="s">
        <v>211</v>
      </c>
      <c r="B66" s="137">
        <v>3</v>
      </c>
      <c r="C66" s="55" t="s">
        <v>212</v>
      </c>
      <c r="D66" s="129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231"/>
      <c r="AO66" s="55"/>
      <c r="AP66" s="64"/>
      <c r="AQ66" s="64"/>
      <c r="AR66" s="64"/>
      <c r="AS66" s="64"/>
      <c r="AT66" s="64"/>
      <c r="AU66" s="64"/>
      <c r="AV66" s="64"/>
    </row>
    <row r="67" spans="1:48" ht="12.95" customHeight="1">
      <c r="A67" s="245" t="s">
        <v>213</v>
      </c>
      <c r="B67" s="137"/>
      <c r="C67" s="138" t="s">
        <v>214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231"/>
      <c r="AO67" s="55"/>
      <c r="AP67" s="64"/>
      <c r="AQ67" s="64"/>
      <c r="AR67" s="64"/>
      <c r="AS67" s="64"/>
      <c r="AT67" s="64"/>
      <c r="AU67" s="64"/>
      <c r="AV67" s="64"/>
    </row>
    <row r="68" spans="1:48" ht="12.95" customHeight="1">
      <c r="A68" s="245" t="s">
        <v>215</v>
      </c>
      <c r="B68" s="139">
        <v>4</v>
      </c>
      <c r="C68" s="140" t="s">
        <v>282</v>
      </c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265"/>
      <c r="AO68" s="55"/>
      <c r="AP68" s="64"/>
      <c r="AQ68" s="64"/>
      <c r="AR68" s="64"/>
      <c r="AS68" s="64"/>
      <c r="AT68" s="64"/>
      <c r="AU68" s="64"/>
      <c r="AV68" s="64"/>
    </row>
    <row r="69" spans="1:48" ht="12.95" customHeight="1">
      <c r="A69" s="245" t="s">
        <v>216</v>
      </c>
      <c r="B69" s="137"/>
      <c r="C69" s="138" t="s">
        <v>283</v>
      </c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231"/>
      <c r="AO69" s="55"/>
      <c r="AP69" s="64"/>
      <c r="AQ69" s="64"/>
      <c r="AR69" s="64"/>
      <c r="AS69" s="64"/>
      <c r="AT69" s="64"/>
      <c r="AU69" s="64"/>
      <c r="AV69" s="64"/>
    </row>
    <row r="70" spans="1:48" ht="12.95" customHeight="1">
      <c r="A70" s="245" t="s">
        <v>217</v>
      </c>
      <c r="B70" s="137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231"/>
      <c r="AO70" s="72"/>
      <c r="AP70" s="64"/>
      <c r="AQ70" s="64"/>
      <c r="AR70" s="64"/>
      <c r="AS70" s="64"/>
      <c r="AT70" s="64"/>
      <c r="AU70" s="64"/>
      <c r="AV70" s="64"/>
    </row>
    <row r="71" spans="1:48" ht="12.95" customHeight="1">
      <c r="A71" s="245" t="s">
        <v>43</v>
      </c>
      <c r="B71" s="137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231"/>
    </row>
    <row r="72" spans="1:48" ht="12.95" customHeight="1">
      <c r="A72" s="245" t="s">
        <v>218</v>
      </c>
      <c r="B72" s="142"/>
      <c r="C72" s="6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231"/>
    </row>
    <row r="73" spans="1:48" ht="12.95" customHeight="1" thickBot="1">
      <c r="A73" s="266" t="s">
        <v>219</v>
      </c>
      <c r="B73" s="267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3"/>
    </row>
    <row r="74" spans="1:48" ht="12" customHeight="1">
      <c r="A74" s="143"/>
      <c r="B74" s="40"/>
      <c r="C74" s="40"/>
      <c r="D74" s="40"/>
      <c r="E74" s="40"/>
      <c r="F74" s="40"/>
      <c r="G74" s="40"/>
      <c r="H74" s="40"/>
      <c r="I74" s="40"/>
      <c r="J74" s="40"/>
    </row>
  </sheetData>
  <mergeCells count="66">
    <mergeCell ref="L1:AD6"/>
    <mergeCell ref="AE1:AN4"/>
    <mergeCell ref="A5:K6"/>
    <mergeCell ref="AE5:AN6"/>
    <mergeCell ref="A7:K9"/>
    <mergeCell ref="L7:AD9"/>
    <mergeCell ref="AE7:AN9"/>
    <mergeCell ref="J24:T24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A13:AN13"/>
    <mergeCell ref="A14:AN14"/>
    <mergeCell ref="B21:AN21"/>
    <mergeCell ref="J22:T22"/>
    <mergeCell ref="J23:T23"/>
    <mergeCell ref="J36:T36"/>
    <mergeCell ref="J25:T25"/>
    <mergeCell ref="J26:T26"/>
    <mergeCell ref="B27:AN27"/>
    <mergeCell ref="J28:T28"/>
    <mergeCell ref="J29:T29"/>
    <mergeCell ref="J30:T30"/>
    <mergeCell ref="J31:T31"/>
    <mergeCell ref="J32:T32"/>
    <mergeCell ref="J33:T33"/>
    <mergeCell ref="J34:T34"/>
    <mergeCell ref="J35:T35"/>
    <mergeCell ref="J49:T49"/>
    <mergeCell ref="J37:T37"/>
    <mergeCell ref="J38:T38"/>
    <mergeCell ref="B39:AN39"/>
    <mergeCell ref="B41:AN41"/>
    <mergeCell ref="J42:T42"/>
    <mergeCell ref="J43:T43"/>
    <mergeCell ref="J44:T44"/>
    <mergeCell ref="J45:T45"/>
    <mergeCell ref="J46:T46"/>
    <mergeCell ref="J47:T47"/>
    <mergeCell ref="J48:T48"/>
    <mergeCell ref="J50:T50"/>
    <mergeCell ref="B51:AN51"/>
    <mergeCell ref="J52:T52"/>
    <mergeCell ref="AB52:AN52"/>
    <mergeCell ref="J53:T53"/>
    <mergeCell ref="AB53:AN53"/>
    <mergeCell ref="B58:AN58"/>
    <mergeCell ref="J59:T59"/>
    <mergeCell ref="J60:T60"/>
    <mergeCell ref="J54:T54"/>
    <mergeCell ref="AB54:AN54"/>
    <mergeCell ref="J55:T55"/>
    <mergeCell ref="AB55:AN55"/>
    <mergeCell ref="J56:T56"/>
    <mergeCell ref="AB56:AN56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7" orientation="portrait" verticalDpi="300" r:id="rId1"/>
  <colBreaks count="1" manualBreakCount="1">
    <brk id="40" max="72" man="1"/>
  </colBreaks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theme="3" tint="0.39997558519241921"/>
  </sheetPr>
  <dimension ref="A1:AO74"/>
  <sheetViews>
    <sheetView view="pageBreakPreview" topLeftCell="A4" zoomScale="130" zoomScaleNormal="115" zoomScaleSheetLayoutView="130" workbookViewId="0">
      <selection activeCell="A13" sqref="A13:AN13"/>
    </sheetView>
  </sheetViews>
  <sheetFormatPr defaultRowHeight="12" customHeight="1"/>
  <cols>
    <col min="1" max="39" width="2.42578125" style="29" customWidth="1"/>
    <col min="40" max="40" width="5" style="29" customWidth="1"/>
    <col min="41" max="41" width="9.140625" style="29" hidden="1" customWidth="1"/>
    <col min="42" max="256" width="9.140625" style="29"/>
    <col min="257" max="295" width="2.42578125" style="29" customWidth="1"/>
    <col min="296" max="296" width="5" style="29" customWidth="1"/>
    <col min="297" max="297" width="0" style="29" hidden="1" customWidth="1"/>
    <col min="298" max="512" width="9.140625" style="29"/>
    <col min="513" max="551" width="2.42578125" style="29" customWidth="1"/>
    <col min="552" max="552" width="5" style="29" customWidth="1"/>
    <col min="553" max="553" width="0" style="29" hidden="1" customWidth="1"/>
    <col min="554" max="768" width="9.140625" style="29"/>
    <col min="769" max="807" width="2.42578125" style="29" customWidth="1"/>
    <col min="808" max="808" width="5" style="29" customWidth="1"/>
    <col min="809" max="809" width="0" style="29" hidden="1" customWidth="1"/>
    <col min="810" max="1024" width="9.140625" style="29"/>
    <col min="1025" max="1063" width="2.42578125" style="29" customWidth="1"/>
    <col min="1064" max="1064" width="5" style="29" customWidth="1"/>
    <col min="1065" max="1065" width="0" style="29" hidden="1" customWidth="1"/>
    <col min="1066" max="1280" width="9.140625" style="29"/>
    <col min="1281" max="1319" width="2.42578125" style="29" customWidth="1"/>
    <col min="1320" max="1320" width="5" style="29" customWidth="1"/>
    <col min="1321" max="1321" width="0" style="29" hidden="1" customWidth="1"/>
    <col min="1322" max="1536" width="9.140625" style="29"/>
    <col min="1537" max="1575" width="2.42578125" style="29" customWidth="1"/>
    <col min="1576" max="1576" width="5" style="29" customWidth="1"/>
    <col min="1577" max="1577" width="0" style="29" hidden="1" customWidth="1"/>
    <col min="1578" max="1792" width="9.140625" style="29"/>
    <col min="1793" max="1831" width="2.42578125" style="29" customWidth="1"/>
    <col min="1832" max="1832" width="5" style="29" customWidth="1"/>
    <col min="1833" max="1833" width="0" style="29" hidden="1" customWidth="1"/>
    <col min="1834" max="2048" width="9.140625" style="29"/>
    <col min="2049" max="2087" width="2.42578125" style="29" customWidth="1"/>
    <col min="2088" max="2088" width="5" style="29" customWidth="1"/>
    <col min="2089" max="2089" width="0" style="29" hidden="1" customWidth="1"/>
    <col min="2090" max="2304" width="9.140625" style="29"/>
    <col min="2305" max="2343" width="2.42578125" style="29" customWidth="1"/>
    <col min="2344" max="2344" width="5" style="29" customWidth="1"/>
    <col min="2345" max="2345" width="0" style="29" hidden="1" customWidth="1"/>
    <col min="2346" max="2560" width="9.140625" style="29"/>
    <col min="2561" max="2599" width="2.42578125" style="29" customWidth="1"/>
    <col min="2600" max="2600" width="5" style="29" customWidth="1"/>
    <col min="2601" max="2601" width="0" style="29" hidden="1" customWidth="1"/>
    <col min="2602" max="2816" width="9.140625" style="29"/>
    <col min="2817" max="2855" width="2.42578125" style="29" customWidth="1"/>
    <col min="2856" max="2856" width="5" style="29" customWidth="1"/>
    <col min="2857" max="2857" width="0" style="29" hidden="1" customWidth="1"/>
    <col min="2858" max="3072" width="9.140625" style="29"/>
    <col min="3073" max="3111" width="2.42578125" style="29" customWidth="1"/>
    <col min="3112" max="3112" width="5" style="29" customWidth="1"/>
    <col min="3113" max="3113" width="0" style="29" hidden="1" customWidth="1"/>
    <col min="3114" max="3328" width="9.140625" style="29"/>
    <col min="3329" max="3367" width="2.42578125" style="29" customWidth="1"/>
    <col min="3368" max="3368" width="5" style="29" customWidth="1"/>
    <col min="3369" max="3369" width="0" style="29" hidden="1" customWidth="1"/>
    <col min="3370" max="3584" width="9.140625" style="29"/>
    <col min="3585" max="3623" width="2.42578125" style="29" customWidth="1"/>
    <col min="3624" max="3624" width="5" style="29" customWidth="1"/>
    <col min="3625" max="3625" width="0" style="29" hidden="1" customWidth="1"/>
    <col min="3626" max="3840" width="9.140625" style="29"/>
    <col min="3841" max="3879" width="2.42578125" style="29" customWidth="1"/>
    <col min="3880" max="3880" width="5" style="29" customWidth="1"/>
    <col min="3881" max="3881" width="0" style="29" hidden="1" customWidth="1"/>
    <col min="3882" max="4096" width="9.140625" style="29"/>
    <col min="4097" max="4135" width="2.42578125" style="29" customWidth="1"/>
    <col min="4136" max="4136" width="5" style="29" customWidth="1"/>
    <col min="4137" max="4137" width="0" style="29" hidden="1" customWidth="1"/>
    <col min="4138" max="4352" width="9.140625" style="29"/>
    <col min="4353" max="4391" width="2.42578125" style="29" customWidth="1"/>
    <col min="4392" max="4392" width="5" style="29" customWidth="1"/>
    <col min="4393" max="4393" width="0" style="29" hidden="1" customWidth="1"/>
    <col min="4394" max="4608" width="9.140625" style="29"/>
    <col min="4609" max="4647" width="2.42578125" style="29" customWidth="1"/>
    <col min="4648" max="4648" width="5" style="29" customWidth="1"/>
    <col min="4649" max="4649" width="0" style="29" hidden="1" customWidth="1"/>
    <col min="4650" max="4864" width="9.140625" style="29"/>
    <col min="4865" max="4903" width="2.42578125" style="29" customWidth="1"/>
    <col min="4904" max="4904" width="5" style="29" customWidth="1"/>
    <col min="4905" max="4905" width="0" style="29" hidden="1" customWidth="1"/>
    <col min="4906" max="5120" width="9.140625" style="29"/>
    <col min="5121" max="5159" width="2.42578125" style="29" customWidth="1"/>
    <col min="5160" max="5160" width="5" style="29" customWidth="1"/>
    <col min="5161" max="5161" width="0" style="29" hidden="1" customWidth="1"/>
    <col min="5162" max="5376" width="9.140625" style="29"/>
    <col min="5377" max="5415" width="2.42578125" style="29" customWidth="1"/>
    <col min="5416" max="5416" width="5" style="29" customWidth="1"/>
    <col min="5417" max="5417" width="0" style="29" hidden="1" customWidth="1"/>
    <col min="5418" max="5632" width="9.140625" style="29"/>
    <col min="5633" max="5671" width="2.42578125" style="29" customWidth="1"/>
    <col min="5672" max="5672" width="5" style="29" customWidth="1"/>
    <col min="5673" max="5673" width="0" style="29" hidden="1" customWidth="1"/>
    <col min="5674" max="5888" width="9.140625" style="29"/>
    <col min="5889" max="5927" width="2.42578125" style="29" customWidth="1"/>
    <col min="5928" max="5928" width="5" style="29" customWidth="1"/>
    <col min="5929" max="5929" width="0" style="29" hidden="1" customWidth="1"/>
    <col min="5930" max="6144" width="9.140625" style="29"/>
    <col min="6145" max="6183" width="2.42578125" style="29" customWidth="1"/>
    <col min="6184" max="6184" width="5" style="29" customWidth="1"/>
    <col min="6185" max="6185" width="0" style="29" hidden="1" customWidth="1"/>
    <col min="6186" max="6400" width="9.140625" style="29"/>
    <col min="6401" max="6439" width="2.42578125" style="29" customWidth="1"/>
    <col min="6440" max="6440" width="5" style="29" customWidth="1"/>
    <col min="6441" max="6441" width="0" style="29" hidden="1" customWidth="1"/>
    <col min="6442" max="6656" width="9.140625" style="29"/>
    <col min="6657" max="6695" width="2.42578125" style="29" customWidth="1"/>
    <col min="6696" max="6696" width="5" style="29" customWidth="1"/>
    <col min="6697" max="6697" width="0" style="29" hidden="1" customWidth="1"/>
    <col min="6698" max="6912" width="9.140625" style="29"/>
    <col min="6913" max="6951" width="2.42578125" style="29" customWidth="1"/>
    <col min="6952" max="6952" width="5" style="29" customWidth="1"/>
    <col min="6953" max="6953" width="0" style="29" hidden="1" customWidth="1"/>
    <col min="6954" max="7168" width="9.140625" style="29"/>
    <col min="7169" max="7207" width="2.42578125" style="29" customWidth="1"/>
    <col min="7208" max="7208" width="5" style="29" customWidth="1"/>
    <col min="7209" max="7209" width="0" style="29" hidden="1" customWidth="1"/>
    <col min="7210" max="7424" width="9.140625" style="29"/>
    <col min="7425" max="7463" width="2.42578125" style="29" customWidth="1"/>
    <col min="7464" max="7464" width="5" style="29" customWidth="1"/>
    <col min="7465" max="7465" width="0" style="29" hidden="1" customWidth="1"/>
    <col min="7466" max="7680" width="9.140625" style="29"/>
    <col min="7681" max="7719" width="2.42578125" style="29" customWidth="1"/>
    <col min="7720" max="7720" width="5" style="29" customWidth="1"/>
    <col min="7721" max="7721" width="0" style="29" hidden="1" customWidth="1"/>
    <col min="7722" max="7936" width="9.140625" style="29"/>
    <col min="7937" max="7975" width="2.42578125" style="29" customWidth="1"/>
    <col min="7976" max="7976" width="5" style="29" customWidth="1"/>
    <col min="7977" max="7977" width="0" style="29" hidden="1" customWidth="1"/>
    <col min="7978" max="8192" width="9.140625" style="29"/>
    <col min="8193" max="8231" width="2.42578125" style="29" customWidth="1"/>
    <col min="8232" max="8232" width="5" style="29" customWidth="1"/>
    <col min="8233" max="8233" width="0" style="29" hidden="1" customWidth="1"/>
    <col min="8234" max="8448" width="9.140625" style="29"/>
    <col min="8449" max="8487" width="2.42578125" style="29" customWidth="1"/>
    <col min="8488" max="8488" width="5" style="29" customWidth="1"/>
    <col min="8489" max="8489" width="0" style="29" hidden="1" customWidth="1"/>
    <col min="8490" max="8704" width="9.140625" style="29"/>
    <col min="8705" max="8743" width="2.42578125" style="29" customWidth="1"/>
    <col min="8744" max="8744" width="5" style="29" customWidth="1"/>
    <col min="8745" max="8745" width="0" style="29" hidden="1" customWidth="1"/>
    <col min="8746" max="8960" width="9.140625" style="29"/>
    <col min="8961" max="8999" width="2.42578125" style="29" customWidth="1"/>
    <col min="9000" max="9000" width="5" style="29" customWidth="1"/>
    <col min="9001" max="9001" width="0" style="29" hidden="1" customWidth="1"/>
    <col min="9002" max="9216" width="9.140625" style="29"/>
    <col min="9217" max="9255" width="2.42578125" style="29" customWidth="1"/>
    <col min="9256" max="9256" width="5" style="29" customWidth="1"/>
    <col min="9257" max="9257" width="0" style="29" hidden="1" customWidth="1"/>
    <col min="9258" max="9472" width="9.140625" style="29"/>
    <col min="9473" max="9511" width="2.42578125" style="29" customWidth="1"/>
    <col min="9512" max="9512" width="5" style="29" customWidth="1"/>
    <col min="9513" max="9513" width="0" style="29" hidden="1" customWidth="1"/>
    <col min="9514" max="9728" width="9.140625" style="29"/>
    <col min="9729" max="9767" width="2.42578125" style="29" customWidth="1"/>
    <col min="9768" max="9768" width="5" style="29" customWidth="1"/>
    <col min="9769" max="9769" width="0" style="29" hidden="1" customWidth="1"/>
    <col min="9770" max="9984" width="9.140625" style="29"/>
    <col min="9985" max="10023" width="2.42578125" style="29" customWidth="1"/>
    <col min="10024" max="10024" width="5" style="29" customWidth="1"/>
    <col min="10025" max="10025" width="0" style="29" hidden="1" customWidth="1"/>
    <col min="10026" max="10240" width="9.140625" style="29"/>
    <col min="10241" max="10279" width="2.42578125" style="29" customWidth="1"/>
    <col min="10280" max="10280" width="5" style="29" customWidth="1"/>
    <col min="10281" max="10281" width="0" style="29" hidden="1" customWidth="1"/>
    <col min="10282" max="10496" width="9.140625" style="29"/>
    <col min="10497" max="10535" width="2.42578125" style="29" customWidth="1"/>
    <col min="10536" max="10536" width="5" style="29" customWidth="1"/>
    <col min="10537" max="10537" width="0" style="29" hidden="1" customWidth="1"/>
    <col min="10538" max="10752" width="9.140625" style="29"/>
    <col min="10753" max="10791" width="2.42578125" style="29" customWidth="1"/>
    <col min="10792" max="10792" width="5" style="29" customWidth="1"/>
    <col min="10793" max="10793" width="0" style="29" hidden="1" customWidth="1"/>
    <col min="10794" max="11008" width="9.140625" style="29"/>
    <col min="11009" max="11047" width="2.42578125" style="29" customWidth="1"/>
    <col min="11048" max="11048" width="5" style="29" customWidth="1"/>
    <col min="11049" max="11049" width="0" style="29" hidden="1" customWidth="1"/>
    <col min="11050" max="11264" width="9.140625" style="29"/>
    <col min="11265" max="11303" width="2.42578125" style="29" customWidth="1"/>
    <col min="11304" max="11304" width="5" style="29" customWidth="1"/>
    <col min="11305" max="11305" width="0" style="29" hidden="1" customWidth="1"/>
    <col min="11306" max="11520" width="9.140625" style="29"/>
    <col min="11521" max="11559" width="2.42578125" style="29" customWidth="1"/>
    <col min="11560" max="11560" width="5" style="29" customWidth="1"/>
    <col min="11561" max="11561" width="0" style="29" hidden="1" customWidth="1"/>
    <col min="11562" max="11776" width="9.140625" style="29"/>
    <col min="11777" max="11815" width="2.42578125" style="29" customWidth="1"/>
    <col min="11816" max="11816" width="5" style="29" customWidth="1"/>
    <col min="11817" max="11817" width="0" style="29" hidden="1" customWidth="1"/>
    <col min="11818" max="12032" width="9.140625" style="29"/>
    <col min="12033" max="12071" width="2.42578125" style="29" customWidth="1"/>
    <col min="12072" max="12072" width="5" style="29" customWidth="1"/>
    <col min="12073" max="12073" width="0" style="29" hidden="1" customWidth="1"/>
    <col min="12074" max="12288" width="9.140625" style="29"/>
    <col min="12289" max="12327" width="2.42578125" style="29" customWidth="1"/>
    <col min="12328" max="12328" width="5" style="29" customWidth="1"/>
    <col min="12329" max="12329" width="0" style="29" hidden="1" customWidth="1"/>
    <col min="12330" max="12544" width="9.140625" style="29"/>
    <col min="12545" max="12583" width="2.42578125" style="29" customWidth="1"/>
    <col min="12584" max="12584" width="5" style="29" customWidth="1"/>
    <col min="12585" max="12585" width="0" style="29" hidden="1" customWidth="1"/>
    <col min="12586" max="12800" width="9.140625" style="29"/>
    <col min="12801" max="12839" width="2.42578125" style="29" customWidth="1"/>
    <col min="12840" max="12840" width="5" style="29" customWidth="1"/>
    <col min="12841" max="12841" width="0" style="29" hidden="1" customWidth="1"/>
    <col min="12842" max="13056" width="9.140625" style="29"/>
    <col min="13057" max="13095" width="2.42578125" style="29" customWidth="1"/>
    <col min="13096" max="13096" width="5" style="29" customWidth="1"/>
    <col min="13097" max="13097" width="0" style="29" hidden="1" customWidth="1"/>
    <col min="13098" max="13312" width="9.140625" style="29"/>
    <col min="13313" max="13351" width="2.42578125" style="29" customWidth="1"/>
    <col min="13352" max="13352" width="5" style="29" customWidth="1"/>
    <col min="13353" max="13353" width="0" style="29" hidden="1" customWidth="1"/>
    <col min="13354" max="13568" width="9.140625" style="29"/>
    <col min="13569" max="13607" width="2.42578125" style="29" customWidth="1"/>
    <col min="13608" max="13608" width="5" style="29" customWidth="1"/>
    <col min="13609" max="13609" width="0" style="29" hidden="1" customWidth="1"/>
    <col min="13610" max="13824" width="9.140625" style="29"/>
    <col min="13825" max="13863" width="2.42578125" style="29" customWidth="1"/>
    <col min="13864" max="13864" width="5" style="29" customWidth="1"/>
    <col min="13865" max="13865" width="0" style="29" hidden="1" customWidth="1"/>
    <col min="13866" max="14080" width="9.140625" style="29"/>
    <col min="14081" max="14119" width="2.42578125" style="29" customWidth="1"/>
    <col min="14120" max="14120" width="5" style="29" customWidth="1"/>
    <col min="14121" max="14121" width="0" style="29" hidden="1" customWidth="1"/>
    <col min="14122" max="14336" width="9.140625" style="29"/>
    <col min="14337" max="14375" width="2.42578125" style="29" customWidth="1"/>
    <col min="14376" max="14376" width="5" style="29" customWidth="1"/>
    <col min="14377" max="14377" width="0" style="29" hidden="1" customWidth="1"/>
    <col min="14378" max="14592" width="9.140625" style="29"/>
    <col min="14593" max="14631" width="2.42578125" style="29" customWidth="1"/>
    <col min="14632" max="14632" width="5" style="29" customWidth="1"/>
    <col min="14633" max="14633" width="0" style="29" hidden="1" customWidth="1"/>
    <col min="14634" max="14848" width="9.140625" style="29"/>
    <col min="14849" max="14887" width="2.42578125" style="29" customWidth="1"/>
    <col min="14888" max="14888" width="5" style="29" customWidth="1"/>
    <col min="14889" max="14889" width="0" style="29" hidden="1" customWidth="1"/>
    <col min="14890" max="15104" width="9.140625" style="29"/>
    <col min="15105" max="15143" width="2.42578125" style="29" customWidth="1"/>
    <col min="15144" max="15144" width="5" style="29" customWidth="1"/>
    <col min="15145" max="15145" width="0" style="29" hidden="1" customWidth="1"/>
    <col min="15146" max="15360" width="9.140625" style="29"/>
    <col min="15361" max="15399" width="2.42578125" style="29" customWidth="1"/>
    <col min="15400" max="15400" width="5" style="29" customWidth="1"/>
    <col min="15401" max="15401" width="0" style="29" hidden="1" customWidth="1"/>
    <col min="15402" max="15616" width="9.140625" style="29"/>
    <col min="15617" max="15655" width="2.42578125" style="29" customWidth="1"/>
    <col min="15656" max="15656" width="5" style="29" customWidth="1"/>
    <col min="15657" max="15657" width="0" style="29" hidden="1" customWidth="1"/>
    <col min="15658" max="15872" width="9.140625" style="29"/>
    <col min="15873" max="15911" width="2.42578125" style="29" customWidth="1"/>
    <col min="15912" max="15912" width="5" style="29" customWidth="1"/>
    <col min="15913" max="15913" width="0" style="29" hidden="1" customWidth="1"/>
    <col min="15914" max="16128" width="9.140625" style="29"/>
    <col min="16129" max="16167" width="2.42578125" style="29" customWidth="1"/>
    <col min="16168" max="16168" width="5" style="29" customWidth="1"/>
    <col min="16169" max="16169" width="0" style="29" hidden="1" customWidth="1"/>
    <col min="16170" max="16384" width="9.140625" style="29"/>
  </cols>
  <sheetData>
    <row r="1" spans="1:40" ht="11.65" customHeight="1">
      <c r="A1" s="27"/>
      <c r="B1" s="208"/>
      <c r="C1" s="208"/>
      <c r="D1" s="208"/>
      <c r="E1" s="208"/>
      <c r="F1" s="208"/>
      <c r="G1" s="208"/>
      <c r="H1" s="208"/>
      <c r="I1" s="208"/>
      <c r="J1" s="208"/>
      <c r="K1" s="28"/>
      <c r="L1" s="1377" t="s">
        <v>279</v>
      </c>
      <c r="M1" s="1378"/>
      <c r="N1" s="1378"/>
      <c r="O1" s="1378"/>
      <c r="P1" s="1378"/>
      <c r="Q1" s="1378"/>
      <c r="R1" s="1378"/>
      <c r="S1" s="1378"/>
      <c r="T1" s="1378"/>
      <c r="U1" s="1378"/>
      <c r="V1" s="1378"/>
      <c r="W1" s="1378"/>
      <c r="X1" s="1378"/>
      <c r="Y1" s="1378"/>
      <c r="Z1" s="1378"/>
      <c r="AA1" s="1378"/>
      <c r="AB1" s="1378"/>
      <c r="AC1" s="1378"/>
      <c r="AD1" s="1378"/>
      <c r="AE1" s="1383"/>
      <c r="AF1" s="1384"/>
      <c r="AG1" s="1384"/>
      <c r="AH1" s="1384"/>
      <c r="AI1" s="1384"/>
      <c r="AJ1" s="1384"/>
      <c r="AK1" s="1384"/>
      <c r="AL1" s="1384"/>
      <c r="AM1" s="1384"/>
      <c r="AN1" s="1385"/>
    </row>
    <row r="2" spans="1:40" ht="11.65" customHeight="1">
      <c r="A2" s="30"/>
      <c r="B2" s="209"/>
      <c r="C2" s="209"/>
      <c r="D2" s="209"/>
      <c r="E2" s="209"/>
      <c r="F2" s="209"/>
      <c r="G2" s="209"/>
      <c r="H2" s="209"/>
      <c r="I2" s="209"/>
      <c r="J2" s="209"/>
      <c r="K2" s="31"/>
      <c r="L2" s="1379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6"/>
      <c r="AF2" s="1387"/>
      <c r="AG2" s="1387"/>
      <c r="AH2" s="1387"/>
      <c r="AI2" s="1387"/>
      <c r="AJ2" s="1387"/>
      <c r="AK2" s="1387"/>
      <c r="AL2" s="1387"/>
      <c r="AM2" s="1387"/>
      <c r="AN2" s="1388"/>
    </row>
    <row r="3" spans="1:40" ht="11.65" customHeight="1">
      <c r="A3" s="30"/>
      <c r="B3" s="209"/>
      <c r="C3" s="209"/>
      <c r="D3" s="209"/>
      <c r="E3" s="209"/>
      <c r="F3" s="209"/>
      <c r="G3" s="209"/>
      <c r="H3" s="209"/>
      <c r="I3" s="209"/>
      <c r="J3" s="209"/>
      <c r="K3" s="31"/>
      <c r="L3" s="1379"/>
      <c r="M3" s="1380"/>
      <c r="N3" s="1380"/>
      <c r="O3" s="1380"/>
      <c r="P3" s="1380"/>
      <c r="Q3" s="1380"/>
      <c r="R3" s="1380"/>
      <c r="S3" s="1380"/>
      <c r="T3" s="1380"/>
      <c r="U3" s="1380"/>
      <c r="V3" s="1380"/>
      <c r="W3" s="1380"/>
      <c r="X3" s="1380"/>
      <c r="Y3" s="1380"/>
      <c r="Z3" s="1380"/>
      <c r="AA3" s="1380"/>
      <c r="AB3" s="1380"/>
      <c r="AC3" s="1380"/>
      <c r="AD3" s="1380"/>
      <c r="AE3" s="1386"/>
      <c r="AF3" s="1387"/>
      <c r="AG3" s="1387"/>
      <c r="AH3" s="1387"/>
      <c r="AI3" s="1387"/>
      <c r="AJ3" s="1387"/>
      <c r="AK3" s="1387"/>
      <c r="AL3" s="1387"/>
      <c r="AM3" s="1387"/>
      <c r="AN3" s="1388"/>
    </row>
    <row r="4" spans="1:40" ht="11.65" customHeight="1">
      <c r="A4" s="30"/>
      <c r="B4" s="209"/>
      <c r="C4" s="209"/>
      <c r="D4" s="209"/>
      <c r="E4" s="209"/>
      <c r="F4" s="209"/>
      <c r="G4" s="209"/>
      <c r="H4" s="209"/>
      <c r="I4" s="209"/>
      <c r="J4" s="209"/>
      <c r="K4" s="31"/>
      <c r="L4" s="1379"/>
      <c r="M4" s="1380"/>
      <c r="N4" s="1380"/>
      <c r="O4" s="1380"/>
      <c r="P4" s="1380"/>
      <c r="Q4" s="1380"/>
      <c r="R4" s="1380"/>
      <c r="S4" s="1380"/>
      <c r="T4" s="1380"/>
      <c r="U4" s="1380"/>
      <c r="V4" s="1380"/>
      <c r="W4" s="1380"/>
      <c r="X4" s="1380"/>
      <c r="Y4" s="1380"/>
      <c r="Z4" s="1380"/>
      <c r="AA4" s="1380"/>
      <c r="AB4" s="1380"/>
      <c r="AC4" s="1380"/>
      <c r="AD4" s="1380"/>
      <c r="AE4" s="1386"/>
      <c r="AF4" s="1387"/>
      <c r="AG4" s="1387"/>
      <c r="AH4" s="1387"/>
      <c r="AI4" s="1387"/>
      <c r="AJ4" s="1387"/>
      <c r="AK4" s="1387"/>
      <c r="AL4" s="1387"/>
      <c r="AM4" s="1387"/>
      <c r="AN4" s="1388"/>
    </row>
    <row r="5" spans="1:40" ht="11.65" customHeight="1">
      <c r="A5" s="1389" t="s">
        <v>0</v>
      </c>
      <c r="B5" s="1390"/>
      <c r="C5" s="1390"/>
      <c r="D5" s="1390"/>
      <c r="E5" s="1390"/>
      <c r="F5" s="1390"/>
      <c r="G5" s="1390"/>
      <c r="H5" s="1390"/>
      <c r="I5" s="1390"/>
      <c r="J5" s="1390"/>
      <c r="K5" s="1391"/>
      <c r="L5" s="1379"/>
      <c r="M5" s="1380"/>
      <c r="N5" s="1380"/>
      <c r="O5" s="1380"/>
      <c r="P5" s="1380"/>
      <c r="Q5" s="1380"/>
      <c r="R5" s="1380"/>
      <c r="S5" s="1380"/>
      <c r="T5" s="1380"/>
      <c r="U5" s="1380"/>
      <c r="V5" s="1380"/>
      <c r="W5" s="1380"/>
      <c r="X5" s="1380"/>
      <c r="Y5" s="1380"/>
      <c r="Z5" s="1380"/>
      <c r="AA5" s="1380"/>
      <c r="AB5" s="1380"/>
      <c r="AC5" s="1380"/>
      <c r="AD5" s="1380"/>
      <c r="AE5" s="1392" t="s">
        <v>1</v>
      </c>
      <c r="AF5" s="1393"/>
      <c r="AG5" s="1393"/>
      <c r="AH5" s="1393"/>
      <c r="AI5" s="1393"/>
      <c r="AJ5" s="1393"/>
      <c r="AK5" s="1393"/>
      <c r="AL5" s="1393"/>
      <c r="AM5" s="1393"/>
      <c r="AN5" s="1394"/>
    </row>
    <row r="6" spans="1:40" ht="11.65" customHeight="1">
      <c r="A6" s="1389"/>
      <c r="B6" s="1390"/>
      <c r="C6" s="1390"/>
      <c r="D6" s="1390"/>
      <c r="E6" s="1390"/>
      <c r="F6" s="1390"/>
      <c r="G6" s="1390"/>
      <c r="H6" s="1390"/>
      <c r="I6" s="1390"/>
      <c r="J6" s="1390"/>
      <c r="K6" s="1391"/>
      <c r="L6" s="1381"/>
      <c r="M6" s="1382"/>
      <c r="N6" s="1382"/>
      <c r="O6" s="1382"/>
      <c r="P6" s="1382"/>
      <c r="Q6" s="1382"/>
      <c r="R6" s="1382"/>
      <c r="S6" s="1382"/>
      <c r="T6" s="1382"/>
      <c r="U6" s="1382"/>
      <c r="V6" s="1382"/>
      <c r="W6" s="1382"/>
      <c r="X6" s="1382"/>
      <c r="Y6" s="1382"/>
      <c r="Z6" s="1382"/>
      <c r="AA6" s="1382"/>
      <c r="AB6" s="1382"/>
      <c r="AC6" s="1382"/>
      <c r="AD6" s="1382"/>
      <c r="AE6" s="1395"/>
      <c r="AF6" s="1396"/>
      <c r="AG6" s="1396"/>
      <c r="AH6" s="1396"/>
      <c r="AI6" s="1396"/>
      <c r="AJ6" s="1396"/>
      <c r="AK6" s="1396"/>
      <c r="AL6" s="1396"/>
      <c r="AM6" s="1396"/>
      <c r="AN6" s="1397"/>
    </row>
    <row r="7" spans="1:40" ht="11.65" customHeight="1">
      <c r="A7" s="1398" t="s">
        <v>2</v>
      </c>
      <c r="B7" s="1399"/>
      <c r="C7" s="1399"/>
      <c r="D7" s="1399"/>
      <c r="E7" s="1399"/>
      <c r="F7" s="1399"/>
      <c r="G7" s="1399"/>
      <c r="H7" s="1399"/>
      <c r="I7" s="1399"/>
      <c r="J7" s="1399"/>
      <c r="K7" s="1400"/>
      <c r="L7" s="1404" t="s">
        <v>281</v>
      </c>
      <c r="M7" s="1405"/>
      <c r="N7" s="1405"/>
      <c r="O7" s="1405"/>
      <c r="P7" s="1405"/>
      <c r="Q7" s="1405"/>
      <c r="R7" s="1405"/>
      <c r="S7" s="1405"/>
      <c r="T7" s="1405"/>
      <c r="U7" s="1405"/>
      <c r="V7" s="1405"/>
      <c r="W7" s="1405"/>
      <c r="X7" s="1405"/>
      <c r="Y7" s="1405"/>
      <c r="Z7" s="1405"/>
      <c r="AA7" s="1405"/>
      <c r="AB7" s="1405"/>
      <c r="AC7" s="1405"/>
      <c r="AD7" s="1405"/>
      <c r="AE7" s="1410" t="s">
        <v>3</v>
      </c>
      <c r="AF7" s="1399"/>
      <c r="AG7" s="1399"/>
      <c r="AH7" s="1399"/>
      <c r="AI7" s="1399"/>
      <c r="AJ7" s="1399"/>
      <c r="AK7" s="1399"/>
      <c r="AL7" s="1399"/>
      <c r="AM7" s="1399"/>
      <c r="AN7" s="1411"/>
    </row>
    <row r="8" spans="1:40" ht="11.65" customHeight="1">
      <c r="A8" s="1401"/>
      <c r="B8" s="1402"/>
      <c r="C8" s="1402"/>
      <c r="D8" s="1402"/>
      <c r="E8" s="1402"/>
      <c r="F8" s="1402"/>
      <c r="G8" s="1402"/>
      <c r="H8" s="1402"/>
      <c r="I8" s="1402"/>
      <c r="J8" s="1402"/>
      <c r="K8" s="1403"/>
      <c r="L8" s="1406"/>
      <c r="M8" s="1407"/>
      <c r="N8" s="1407"/>
      <c r="O8" s="1407"/>
      <c r="P8" s="1407"/>
      <c r="Q8" s="1407"/>
      <c r="R8" s="1407"/>
      <c r="S8" s="1407"/>
      <c r="T8" s="1407"/>
      <c r="U8" s="1407"/>
      <c r="V8" s="1407"/>
      <c r="W8" s="1407"/>
      <c r="X8" s="1407"/>
      <c r="Y8" s="1407"/>
      <c r="Z8" s="1407"/>
      <c r="AA8" s="1407"/>
      <c r="AB8" s="1407"/>
      <c r="AC8" s="1407"/>
      <c r="AD8" s="1407"/>
      <c r="AE8" s="1412"/>
      <c r="AF8" s="1402"/>
      <c r="AG8" s="1402"/>
      <c r="AH8" s="1402"/>
      <c r="AI8" s="1402"/>
      <c r="AJ8" s="1402"/>
      <c r="AK8" s="1402"/>
      <c r="AL8" s="1402"/>
      <c r="AM8" s="1402"/>
      <c r="AN8" s="1413"/>
    </row>
    <row r="9" spans="1:40" s="32" customFormat="1" ht="11.65" customHeight="1">
      <c r="A9" s="1401"/>
      <c r="B9" s="1402"/>
      <c r="C9" s="1402"/>
      <c r="D9" s="1402"/>
      <c r="E9" s="1402"/>
      <c r="F9" s="1402"/>
      <c r="G9" s="1402"/>
      <c r="H9" s="1402"/>
      <c r="I9" s="1402"/>
      <c r="J9" s="1402"/>
      <c r="K9" s="1403"/>
      <c r="L9" s="1408"/>
      <c r="M9" s="1409"/>
      <c r="N9" s="1409"/>
      <c r="O9" s="1409"/>
      <c r="P9" s="1409"/>
      <c r="Q9" s="1409"/>
      <c r="R9" s="1409"/>
      <c r="S9" s="1409"/>
      <c r="T9" s="1409"/>
      <c r="U9" s="1409"/>
      <c r="V9" s="1409"/>
      <c r="W9" s="1409"/>
      <c r="X9" s="1409"/>
      <c r="Y9" s="1409"/>
      <c r="Z9" s="1409"/>
      <c r="AA9" s="1409"/>
      <c r="AB9" s="1409"/>
      <c r="AC9" s="1409"/>
      <c r="AD9" s="1409"/>
      <c r="AE9" s="1414"/>
      <c r="AF9" s="1415"/>
      <c r="AG9" s="1415"/>
      <c r="AH9" s="1415"/>
      <c r="AI9" s="1415"/>
      <c r="AJ9" s="1415"/>
      <c r="AK9" s="1415"/>
      <c r="AL9" s="1415"/>
      <c r="AM9" s="1415"/>
      <c r="AN9" s="1416"/>
    </row>
    <row r="10" spans="1:40" ht="11.65" customHeight="1">
      <c r="A10" s="1368" t="s">
        <v>4</v>
      </c>
      <c r="B10" s="1369"/>
      <c r="C10" s="1369"/>
      <c r="D10" s="1369"/>
      <c r="E10" s="1369"/>
      <c r="F10" s="1369"/>
      <c r="G10" s="1369"/>
      <c r="H10" s="1369"/>
      <c r="I10" s="1369"/>
      <c r="J10" s="1369"/>
      <c r="K10" s="1370"/>
      <c r="L10" s="1362" t="s">
        <v>5</v>
      </c>
      <c r="M10" s="1362"/>
      <c r="N10" s="1362"/>
      <c r="O10" s="1362"/>
      <c r="P10" s="1362" t="s">
        <v>6</v>
      </c>
      <c r="Q10" s="1362"/>
      <c r="R10" s="1362"/>
      <c r="S10" s="1362" t="s">
        <v>7</v>
      </c>
      <c r="T10" s="1362"/>
      <c r="U10" s="1362"/>
      <c r="V10" s="1362" t="s">
        <v>8</v>
      </c>
      <c r="W10" s="1362"/>
      <c r="X10" s="1362"/>
      <c r="Y10" s="1362" t="s">
        <v>9</v>
      </c>
      <c r="Z10" s="1362"/>
      <c r="AA10" s="1362"/>
      <c r="AB10" s="1362" t="s">
        <v>10</v>
      </c>
      <c r="AC10" s="1362"/>
      <c r="AD10" s="1362"/>
      <c r="AE10" s="1363" t="s">
        <v>40</v>
      </c>
      <c r="AF10" s="1363"/>
      <c r="AG10" s="1363"/>
      <c r="AH10" s="1363"/>
      <c r="AI10" s="1363"/>
      <c r="AJ10" s="1363"/>
      <c r="AK10" s="1363"/>
      <c r="AL10" s="1363"/>
      <c r="AM10" s="1363"/>
      <c r="AN10" s="1364"/>
    </row>
    <row r="11" spans="1:40" ht="11.65" customHeight="1" thickBot="1">
      <c r="A11" s="1371"/>
      <c r="B11" s="1372"/>
      <c r="C11" s="1372"/>
      <c r="D11" s="1372"/>
      <c r="E11" s="1372"/>
      <c r="F11" s="1372"/>
      <c r="G11" s="1372"/>
      <c r="H11" s="1372"/>
      <c r="I11" s="1372"/>
      <c r="J11" s="1372"/>
      <c r="K11" s="1373"/>
      <c r="L11" s="1367">
        <v>91215</v>
      </c>
      <c r="M11" s="1367"/>
      <c r="N11" s="1367"/>
      <c r="O11" s="1367"/>
      <c r="P11" s="1367" t="s">
        <v>280</v>
      </c>
      <c r="Q11" s="1367"/>
      <c r="R11" s="1367"/>
      <c r="S11" s="1367" t="s">
        <v>11</v>
      </c>
      <c r="T11" s="1367"/>
      <c r="U11" s="1367"/>
      <c r="V11" s="1367" t="s">
        <v>12</v>
      </c>
      <c r="W11" s="1367"/>
      <c r="X11" s="1367"/>
      <c r="Y11" s="1367">
        <v>463</v>
      </c>
      <c r="Z11" s="1367"/>
      <c r="AA11" s="1367"/>
      <c r="AB11" s="1367" t="s">
        <v>13</v>
      </c>
      <c r="AC11" s="1367"/>
      <c r="AD11" s="1367"/>
      <c r="AE11" s="1365"/>
      <c r="AF11" s="1365"/>
      <c r="AG11" s="1365"/>
      <c r="AH11" s="1365"/>
      <c r="AI11" s="1365"/>
      <c r="AJ11" s="1365"/>
      <c r="AK11" s="1365"/>
      <c r="AL11" s="1365"/>
      <c r="AM11" s="1365"/>
      <c r="AN11" s="1366"/>
    </row>
    <row r="12" spans="1:40" ht="1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</row>
    <row r="13" spans="1:40" ht="15" customHeight="1">
      <c r="A13" s="1374" t="s">
        <v>289</v>
      </c>
      <c r="B13" s="1375"/>
      <c r="C13" s="1375"/>
      <c r="D13" s="1375"/>
      <c r="E13" s="1375"/>
      <c r="F13" s="1375"/>
      <c r="G13" s="1375"/>
      <c r="H13" s="1375"/>
      <c r="I13" s="1375"/>
      <c r="J13" s="1375"/>
      <c r="K13" s="1375"/>
      <c r="L13" s="1375"/>
      <c r="M13" s="1375"/>
      <c r="N13" s="1375"/>
      <c r="O13" s="1375"/>
      <c r="P13" s="1375"/>
      <c r="Q13" s="1375"/>
      <c r="R13" s="1375"/>
      <c r="S13" s="1375"/>
      <c r="T13" s="1375"/>
      <c r="U13" s="1375"/>
      <c r="V13" s="1375"/>
      <c r="W13" s="1375"/>
      <c r="X13" s="1375"/>
      <c r="Y13" s="1375"/>
      <c r="Z13" s="1375"/>
      <c r="AA13" s="1375"/>
      <c r="AB13" s="1375"/>
      <c r="AC13" s="1375"/>
      <c r="AD13" s="1375"/>
      <c r="AE13" s="1375"/>
      <c r="AF13" s="1375"/>
      <c r="AG13" s="1375"/>
      <c r="AH13" s="1375"/>
      <c r="AI13" s="1375"/>
      <c r="AJ13" s="1375"/>
      <c r="AK13" s="1375"/>
      <c r="AL13" s="1375"/>
      <c r="AM13" s="1375"/>
      <c r="AN13" s="1376"/>
    </row>
    <row r="14" spans="1:40" ht="15" customHeight="1" thickBot="1">
      <c r="A14" s="1341" t="s">
        <v>286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  <c r="AA14" s="1342"/>
      <c r="AB14" s="1342"/>
      <c r="AC14" s="1342"/>
      <c r="AD14" s="1342"/>
      <c r="AE14" s="1342"/>
      <c r="AF14" s="1342"/>
      <c r="AG14" s="1342"/>
      <c r="AH14" s="1342"/>
      <c r="AI14" s="1342"/>
      <c r="AJ14" s="1342"/>
      <c r="AK14" s="1342"/>
      <c r="AL14" s="1342"/>
      <c r="AM14" s="1342"/>
      <c r="AN14" s="1343"/>
    </row>
    <row r="15" spans="1:40" ht="15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</row>
    <row r="16" spans="1:40" ht="12.95" customHeight="1">
      <c r="A16" s="1417" t="s">
        <v>220</v>
      </c>
      <c r="B16" s="1418"/>
      <c r="C16" s="1418"/>
      <c r="D16" s="1418"/>
      <c r="E16" s="1418"/>
      <c r="F16" s="1418"/>
      <c r="G16" s="1418"/>
      <c r="H16" s="1418"/>
      <c r="I16" s="1418"/>
      <c r="J16" s="1418"/>
      <c r="K16" s="1418"/>
      <c r="L16" s="1418"/>
      <c r="M16" s="1418"/>
      <c r="N16" s="1418"/>
      <c r="O16" s="1418"/>
      <c r="P16" s="1418"/>
      <c r="Q16" s="1418"/>
      <c r="R16" s="1418"/>
      <c r="S16" s="1418"/>
      <c r="T16" s="1418"/>
      <c r="U16" s="1418"/>
      <c r="V16" s="1418"/>
      <c r="W16" s="1418"/>
      <c r="X16" s="1418"/>
      <c r="Y16" s="1418"/>
      <c r="Z16" s="1418"/>
      <c r="AA16" s="1418"/>
      <c r="AB16" s="1418"/>
      <c r="AC16" s="1418"/>
      <c r="AD16" s="1418"/>
      <c r="AE16" s="1418"/>
      <c r="AF16" s="1418"/>
      <c r="AG16" s="1418"/>
      <c r="AH16" s="1418"/>
      <c r="AI16" s="1418"/>
      <c r="AJ16" s="1418"/>
      <c r="AK16" s="1418"/>
      <c r="AL16" s="1418"/>
      <c r="AM16" s="1418"/>
      <c r="AN16" s="1419"/>
    </row>
    <row r="17" spans="1:40" ht="12.95" customHeight="1">
      <c r="A17" s="277"/>
      <c r="C17" s="144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4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N17" s="234"/>
    </row>
    <row r="18" spans="1:40" ht="12.95" customHeight="1">
      <c r="A18" s="277"/>
      <c r="C18" s="146"/>
      <c r="D18" s="147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8"/>
      <c r="T18" s="146"/>
      <c r="U18" s="146"/>
      <c r="V18" s="146"/>
      <c r="W18" s="147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N18" s="234"/>
    </row>
    <row r="19" spans="1:40" ht="12.95" customHeight="1">
      <c r="A19" s="277"/>
      <c r="C19" s="145"/>
      <c r="D19" s="145"/>
      <c r="E19" s="145"/>
      <c r="F19" s="144"/>
      <c r="G19" s="145"/>
      <c r="H19" s="145"/>
      <c r="I19" s="145"/>
      <c r="J19" s="145"/>
      <c r="K19" s="145"/>
      <c r="L19" s="145"/>
      <c r="M19" s="145"/>
      <c r="N19" s="144"/>
      <c r="O19" s="145"/>
      <c r="P19" s="145"/>
      <c r="Q19" s="145"/>
      <c r="R19" s="145"/>
      <c r="S19" s="149"/>
      <c r="T19" s="145"/>
      <c r="U19" s="145"/>
      <c r="V19" s="145"/>
      <c r="W19" s="144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N19" s="234"/>
    </row>
    <row r="20" spans="1:40" ht="12.95" customHeight="1">
      <c r="A20" s="277"/>
      <c r="C20" s="145"/>
      <c r="D20" s="145"/>
      <c r="E20" s="144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9"/>
      <c r="T20" s="145"/>
      <c r="U20" s="145"/>
      <c r="V20" s="145"/>
      <c r="W20" s="145"/>
      <c r="X20" s="145"/>
      <c r="Y20" s="144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N20" s="234"/>
    </row>
    <row r="21" spans="1:40" ht="12.95" customHeight="1">
      <c r="A21" s="277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9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N21" s="234"/>
    </row>
    <row r="22" spans="1:40" ht="12.95" customHeight="1">
      <c r="A22" s="277"/>
      <c r="C22" s="150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9"/>
      <c r="T22" s="145"/>
      <c r="U22" s="150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N22" s="234"/>
    </row>
    <row r="23" spans="1:40" ht="12.95" customHeight="1">
      <c r="A23" s="277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9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N23" s="234"/>
    </row>
    <row r="24" spans="1:40" ht="12.95" customHeight="1">
      <c r="A24" s="277"/>
      <c r="C24" s="145"/>
      <c r="D24" s="145"/>
      <c r="E24" s="145"/>
      <c r="F24" s="145"/>
      <c r="G24" s="145"/>
      <c r="H24" s="145"/>
      <c r="I24" s="151"/>
      <c r="J24" s="145"/>
      <c r="K24" s="144"/>
      <c r="L24" s="145"/>
      <c r="M24" s="151"/>
      <c r="N24" s="145"/>
      <c r="O24" s="144"/>
      <c r="P24" s="145"/>
      <c r="Q24" s="145"/>
      <c r="R24" s="145"/>
      <c r="S24" s="145"/>
      <c r="T24" s="145"/>
      <c r="U24" s="145"/>
      <c r="V24" s="145"/>
      <c r="W24" s="145"/>
      <c r="X24" s="152"/>
      <c r="Y24" s="150"/>
      <c r="Z24" s="153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N24" s="234"/>
    </row>
    <row r="25" spans="1:40" ht="12.95" customHeight="1">
      <c r="A25" s="277"/>
      <c r="C25" s="146"/>
      <c r="D25" s="146"/>
      <c r="E25" s="146"/>
      <c r="F25" s="146"/>
      <c r="G25" s="146"/>
      <c r="H25" s="146"/>
      <c r="I25" s="148"/>
      <c r="J25" s="146"/>
      <c r="K25" s="147"/>
      <c r="L25" s="146"/>
      <c r="M25" s="148"/>
      <c r="N25" s="146"/>
      <c r="O25" s="147"/>
      <c r="P25" s="146"/>
      <c r="Q25" s="146"/>
      <c r="R25" s="146"/>
      <c r="S25" s="146"/>
      <c r="T25" s="146"/>
      <c r="U25" s="146"/>
      <c r="V25" s="146"/>
      <c r="W25" s="146"/>
      <c r="X25" s="154"/>
      <c r="Y25" s="155"/>
      <c r="Z25" s="15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N25" s="234"/>
    </row>
    <row r="26" spans="1:40" ht="12.95" customHeight="1">
      <c r="A26" s="277"/>
      <c r="C26" s="145"/>
      <c r="D26" s="145"/>
      <c r="E26" s="145"/>
      <c r="F26" s="157"/>
      <c r="G26" s="145"/>
      <c r="H26" s="144"/>
      <c r="I26" s="145"/>
      <c r="J26" s="145"/>
      <c r="K26" s="145"/>
      <c r="L26" s="157"/>
      <c r="M26" s="151"/>
      <c r="N26" s="144"/>
      <c r="O26" s="145"/>
      <c r="P26" s="145"/>
      <c r="Q26" s="145"/>
      <c r="R26" s="145"/>
      <c r="S26" s="149"/>
      <c r="T26" s="145"/>
      <c r="U26" s="145"/>
      <c r="V26" s="145"/>
      <c r="W26" s="145"/>
      <c r="X26" s="145"/>
      <c r="Y26" s="144"/>
      <c r="Z26" s="145"/>
      <c r="AA26" s="145"/>
      <c r="AB26" s="145"/>
      <c r="AC26" s="145"/>
      <c r="AD26" s="144"/>
      <c r="AE26" s="145"/>
      <c r="AF26" s="145"/>
      <c r="AG26" s="145"/>
      <c r="AH26" s="145"/>
      <c r="AI26" s="145"/>
      <c r="AJ26" s="145"/>
      <c r="AN26" s="234"/>
    </row>
    <row r="27" spans="1:40" ht="12.95" customHeight="1">
      <c r="A27" s="277"/>
      <c r="C27" s="145"/>
      <c r="D27" s="145"/>
      <c r="E27" s="145"/>
      <c r="F27" s="145"/>
      <c r="G27" s="144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9"/>
      <c r="T27" s="145"/>
      <c r="U27" s="145"/>
      <c r="V27" s="145"/>
      <c r="W27" s="145"/>
      <c r="X27" s="144"/>
      <c r="Y27" s="145"/>
      <c r="Z27" s="145"/>
      <c r="AA27" s="145"/>
      <c r="AB27" s="145"/>
      <c r="AC27" s="145"/>
      <c r="AD27" s="144"/>
      <c r="AE27" s="145"/>
      <c r="AF27" s="145"/>
      <c r="AG27" s="145"/>
      <c r="AH27" s="145"/>
      <c r="AI27" s="145"/>
      <c r="AJ27" s="145"/>
      <c r="AN27" s="234"/>
    </row>
    <row r="28" spans="1:40" ht="12.95" customHeight="1">
      <c r="A28" s="277"/>
      <c r="C28" s="145"/>
      <c r="D28" s="145"/>
      <c r="E28" s="145"/>
      <c r="F28" s="145"/>
      <c r="G28" s="145"/>
      <c r="H28" s="145"/>
      <c r="I28" s="145"/>
      <c r="J28" s="145"/>
      <c r="K28" s="144"/>
      <c r="L28" s="145"/>
      <c r="M28" s="145"/>
      <c r="N28" s="145"/>
      <c r="O28" s="145"/>
      <c r="P28" s="151"/>
      <c r="Q28" s="145"/>
      <c r="R28" s="145"/>
      <c r="S28" s="149"/>
      <c r="T28" s="145"/>
      <c r="U28" s="145"/>
      <c r="V28" s="145"/>
      <c r="W28" s="145"/>
      <c r="X28" s="145"/>
      <c r="Y28" s="145"/>
      <c r="Z28" s="145"/>
      <c r="AA28" s="145"/>
      <c r="AB28" s="151"/>
      <c r="AC28" s="145"/>
      <c r="AD28" s="145"/>
      <c r="AE28" s="145"/>
      <c r="AF28" s="145"/>
      <c r="AG28" s="145"/>
      <c r="AH28" s="145"/>
      <c r="AI28" s="145"/>
      <c r="AJ28" s="145"/>
      <c r="AN28" s="234"/>
    </row>
    <row r="29" spans="1:40" ht="12.95" customHeight="1">
      <c r="A29" s="277"/>
      <c r="C29" s="145"/>
      <c r="D29" s="145"/>
      <c r="E29" s="145"/>
      <c r="F29" s="145"/>
      <c r="G29" s="144"/>
      <c r="H29" s="145"/>
      <c r="I29" s="145"/>
      <c r="J29" s="145"/>
      <c r="K29" s="145"/>
      <c r="L29" s="144"/>
      <c r="M29" s="145"/>
      <c r="N29" s="145"/>
      <c r="O29" s="145"/>
      <c r="P29" s="145"/>
      <c r="Q29" s="145"/>
      <c r="R29" s="145"/>
      <c r="S29" s="149"/>
      <c r="T29" s="145"/>
      <c r="U29" s="145"/>
      <c r="V29" s="145"/>
      <c r="W29" s="145"/>
      <c r="X29" s="145"/>
      <c r="Y29" s="145"/>
      <c r="Z29" s="144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N29" s="234"/>
    </row>
    <row r="30" spans="1:40" ht="12.95" customHeight="1">
      <c r="A30" s="285"/>
      <c r="B30" s="36"/>
      <c r="C30" s="145"/>
      <c r="D30" s="145"/>
      <c r="E30" s="145"/>
      <c r="F30" s="145"/>
      <c r="G30" s="144"/>
      <c r="H30" s="145"/>
      <c r="I30" s="145"/>
      <c r="J30" s="145"/>
      <c r="K30" s="150"/>
      <c r="L30" s="157"/>
      <c r="M30" s="145"/>
      <c r="N30" s="145"/>
      <c r="O30" s="150"/>
      <c r="P30" s="145"/>
      <c r="Q30" s="145"/>
      <c r="R30" s="145"/>
      <c r="S30" s="149"/>
      <c r="T30" s="145"/>
      <c r="U30" s="145"/>
      <c r="V30" s="145"/>
      <c r="W30" s="145"/>
      <c r="X30" s="145"/>
      <c r="Y30" s="144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N30" s="234"/>
    </row>
    <row r="31" spans="1:40" ht="12.95" customHeight="1">
      <c r="A31" s="286"/>
      <c r="B31" s="39"/>
      <c r="C31" s="145"/>
      <c r="D31" s="145"/>
      <c r="E31" s="145"/>
      <c r="F31" s="145"/>
      <c r="G31" s="145"/>
      <c r="H31" s="145"/>
      <c r="I31" s="145"/>
      <c r="J31" s="145"/>
      <c r="K31" s="144"/>
      <c r="L31" s="145"/>
      <c r="M31" s="145"/>
      <c r="N31" s="145"/>
      <c r="O31" s="145"/>
      <c r="P31" s="145"/>
      <c r="Q31" s="157"/>
      <c r="R31" s="145"/>
      <c r="S31" s="149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N31" s="234"/>
    </row>
    <row r="32" spans="1:40" ht="12.95" customHeight="1">
      <c r="A32" s="286"/>
      <c r="B32" s="39"/>
      <c r="C32" s="145"/>
      <c r="D32" s="145"/>
      <c r="E32" s="145"/>
      <c r="F32" s="145"/>
      <c r="G32" s="145"/>
      <c r="H32" s="145"/>
      <c r="I32" s="144"/>
      <c r="J32" s="145"/>
      <c r="K32" s="145"/>
      <c r="L32" s="145"/>
      <c r="M32" s="145"/>
      <c r="N32" s="145"/>
      <c r="O32" s="145"/>
      <c r="P32" s="145"/>
      <c r="Q32" s="145"/>
      <c r="R32" s="145"/>
      <c r="S32" s="149"/>
      <c r="T32" s="145"/>
      <c r="U32" s="145"/>
      <c r="V32" s="145"/>
      <c r="W32" s="144"/>
      <c r="X32" s="145"/>
      <c r="Y32" s="145"/>
      <c r="Z32" s="145"/>
      <c r="AA32" s="145"/>
      <c r="AB32" s="145"/>
      <c r="AC32" s="145"/>
      <c r="AD32" s="145"/>
      <c r="AE32" s="145"/>
      <c r="AF32" s="144"/>
      <c r="AG32" s="145"/>
      <c r="AH32" s="145"/>
      <c r="AI32" s="145"/>
      <c r="AJ32" s="145"/>
      <c r="AN32" s="234"/>
    </row>
    <row r="33" spans="1:40" ht="12.95" customHeight="1">
      <c r="A33" s="287"/>
      <c r="B33" s="38"/>
      <c r="C33" s="145"/>
      <c r="D33" s="145"/>
      <c r="E33" s="145"/>
      <c r="F33" s="144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9"/>
      <c r="T33" s="145"/>
      <c r="U33" s="145"/>
      <c r="V33" s="145"/>
      <c r="W33" s="145"/>
      <c r="X33" s="145"/>
      <c r="Y33" s="145"/>
      <c r="Z33" s="145"/>
      <c r="AA33" s="145"/>
      <c r="AB33" s="144"/>
      <c r="AC33" s="145"/>
      <c r="AD33" s="145"/>
      <c r="AE33" s="145"/>
      <c r="AF33" s="145"/>
      <c r="AG33" s="145"/>
      <c r="AH33" s="145"/>
      <c r="AI33" s="145"/>
      <c r="AJ33" s="145"/>
      <c r="AN33" s="234"/>
    </row>
    <row r="34" spans="1:40" ht="12.95" customHeight="1">
      <c r="A34" s="277"/>
      <c r="C34" s="145"/>
      <c r="D34" s="145"/>
      <c r="E34" s="145"/>
      <c r="F34" s="145"/>
      <c r="G34" s="145"/>
      <c r="H34" s="145"/>
      <c r="I34" s="144"/>
      <c r="J34" s="145"/>
      <c r="K34" s="145"/>
      <c r="L34" s="145"/>
      <c r="M34" s="145"/>
      <c r="N34" s="145"/>
      <c r="O34" s="145"/>
      <c r="P34" s="145"/>
      <c r="Q34" s="145"/>
      <c r="R34" s="145"/>
      <c r="S34" s="149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N34" s="234"/>
    </row>
    <row r="35" spans="1:40" ht="12.95" customHeight="1">
      <c r="A35" s="277"/>
      <c r="C35" s="145"/>
      <c r="D35" s="145"/>
      <c r="E35" s="145"/>
      <c r="F35" s="145"/>
      <c r="G35" s="145"/>
      <c r="H35" s="145"/>
      <c r="I35" s="145"/>
      <c r="J35" s="145"/>
      <c r="K35" s="144"/>
      <c r="L35" s="145"/>
      <c r="M35" s="145"/>
      <c r="N35" s="158"/>
      <c r="O35" s="144"/>
      <c r="P35" s="145"/>
      <c r="Q35" s="145"/>
      <c r="R35" s="145"/>
      <c r="S35" s="149"/>
      <c r="T35" s="145"/>
      <c r="U35" s="145"/>
      <c r="V35" s="145"/>
      <c r="W35" s="145"/>
      <c r="X35" s="159"/>
      <c r="Y35" s="159"/>
      <c r="Z35" s="159"/>
      <c r="AA35" s="159"/>
      <c r="AB35" s="159"/>
      <c r="AC35" s="145"/>
      <c r="AD35" s="145"/>
      <c r="AE35" s="145"/>
      <c r="AF35" s="160"/>
      <c r="AG35" s="159"/>
      <c r="AH35" s="159"/>
      <c r="AI35" s="159"/>
      <c r="AJ35" s="159"/>
      <c r="AN35" s="234"/>
    </row>
    <row r="36" spans="1:40" ht="12.95" customHeight="1">
      <c r="A36" s="277"/>
      <c r="C36" s="145"/>
      <c r="D36" s="145"/>
      <c r="E36" s="145"/>
      <c r="F36" s="145"/>
      <c r="G36" s="145"/>
      <c r="H36" s="145"/>
      <c r="I36" s="145"/>
      <c r="J36" s="145"/>
      <c r="K36" s="144"/>
      <c r="L36" s="145"/>
      <c r="M36" s="145"/>
      <c r="N36" s="158"/>
      <c r="O36" s="144"/>
      <c r="P36" s="145"/>
      <c r="Q36" s="145"/>
      <c r="R36" s="145"/>
      <c r="S36" s="149"/>
      <c r="T36" s="145"/>
      <c r="U36" s="145"/>
      <c r="V36" s="145"/>
      <c r="W36" s="145"/>
      <c r="X36" s="159"/>
      <c r="Y36" s="159"/>
      <c r="Z36" s="159"/>
      <c r="AA36" s="159"/>
      <c r="AB36" s="159"/>
      <c r="AC36" s="145"/>
      <c r="AD36" s="145"/>
      <c r="AE36" s="145"/>
      <c r="AF36" s="160"/>
      <c r="AG36" s="159"/>
      <c r="AH36" s="159"/>
      <c r="AI36" s="159"/>
      <c r="AJ36" s="159"/>
      <c r="AN36" s="234"/>
    </row>
    <row r="37" spans="1:40" ht="12.95" customHeight="1">
      <c r="A37" s="277"/>
      <c r="C37" s="145"/>
      <c r="D37" s="145"/>
      <c r="E37" s="145"/>
      <c r="F37" s="145"/>
      <c r="G37" s="145"/>
      <c r="H37" s="145"/>
      <c r="I37" s="145"/>
      <c r="J37" s="145"/>
      <c r="K37" s="144"/>
      <c r="L37" s="145"/>
      <c r="M37" s="145"/>
      <c r="N37" s="158"/>
      <c r="O37" s="144"/>
      <c r="P37" s="145"/>
      <c r="Q37" s="145"/>
      <c r="R37" s="145"/>
      <c r="S37" s="149"/>
      <c r="T37" s="145"/>
      <c r="U37" s="145"/>
      <c r="V37" s="145"/>
      <c r="W37" s="145"/>
      <c r="X37" s="159"/>
      <c r="Y37" s="159"/>
      <c r="Z37" s="159"/>
      <c r="AA37" s="159"/>
      <c r="AB37" s="159"/>
      <c r="AC37" s="145"/>
      <c r="AD37" s="145"/>
      <c r="AE37" s="145"/>
      <c r="AF37" s="160"/>
      <c r="AG37" s="159"/>
      <c r="AH37" s="159"/>
      <c r="AI37" s="159"/>
      <c r="AJ37" s="159"/>
      <c r="AN37" s="234"/>
    </row>
    <row r="38" spans="1:40" ht="12.95" customHeight="1">
      <c r="A38" s="277"/>
      <c r="C38" s="145"/>
      <c r="D38" s="145"/>
      <c r="E38" s="145"/>
      <c r="F38" s="145"/>
      <c r="G38" s="145"/>
      <c r="H38" s="145"/>
      <c r="I38" s="145"/>
      <c r="J38" s="145"/>
      <c r="K38" s="144"/>
      <c r="L38" s="145"/>
      <c r="M38" s="145"/>
      <c r="N38" s="145"/>
      <c r="O38" s="145"/>
      <c r="P38" s="145"/>
      <c r="Q38" s="145"/>
      <c r="R38" s="145"/>
      <c r="S38" s="149"/>
      <c r="T38" s="145"/>
      <c r="U38" s="145"/>
      <c r="V38" s="145"/>
      <c r="W38" s="145"/>
      <c r="X38" s="144"/>
      <c r="Y38" s="145"/>
      <c r="Z38" s="145"/>
      <c r="AA38" s="145"/>
      <c r="AB38" s="145"/>
      <c r="AC38" s="145"/>
      <c r="AD38" s="145"/>
      <c r="AE38" s="145"/>
      <c r="AF38" s="144"/>
      <c r="AG38" s="145"/>
      <c r="AH38" s="145"/>
      <c r="AI38" s="145"/>
      <c r="AJ38" s="145"/>
      <c r="AN38" s="234"/>
    </row>
    <row r="39" spans="1:40" ht="12.95" customHeight="1">
      <c r="A39" s="277"/>
      <c r="C39" s="145"/>
      <c r="D39" s="145"/>
      <c r="E39" s="145"/>
      <c r="F39" s="145"/>
      <c r="G39" s="145"/>
      <c r="H39" s="145"/>
      <c r="I39" s="145"/>
      <c r="J39" s="145"/>
      <c r="K39" s="157"/>
      <c r="L39" s="157"/>
      <c r="M39" s="145"/>
      <c r="N39" s="150"/>
      <c r="O39" s="157"/>
      <c r="P39" s="145"/>
      <c r="Q39" s="145"/>
      <c r="R39" s="145"/>
      <c r="S39" s="149"/>
      <c r="T39" s="151"/>
      <c r="U39" s="145"/>
      <c r="V39" s="145"/>
      <c r="W39" s="145"/>
      <c r="X39" s="144"/>
      <c r="Y39" s="145"/>
      <c r="Z39" s="145"/>
      <c r="AA39" s="145"/>
      <c r="AB39" s="145"/>
      <c r="AC39" s="145"/>
      <c r="AD39" s="145"/>
      <c r="AE39" s="145"/>
      <c r="AF39" s="144"/>
      <c r="AG39" s="145"/>
      <c r="AH39" s="145"/>
      <c r="AI39" s="145"/>
      <c r="AJ39" s="145"/>
      <c r="AN39" s="234"/>
    </row>
    <row r="40" spans="1:40" ht="12.95" customHeight="1">
      <c r="A40" s="277"/>
      <c r="C40" s="146"/>
      <c r="D40" s="146"/>
      <c r="E40" s="146"/>
      <c r="F40" s="146"/>
      <c r="G40" s="146"/>
      <c r="H40" s="146"/>
      <c r="I40" s="146"/>
      <c r="J40" s="146"/>
      <c r="K40" s="161"/>
      <c r="L40" s="161"/>
      <c r="M40" s="146"/>
      <c r="N40" s="155"/>
      <c r="O40" s="161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7"/>
      <c r="AE40" s="146"/>
      <c r="AF40" s="146"/>
      <c r="AG40" s="146"/>
      <c r="AH40" s="146"/>
      <c r="AI40" s="146"/>
      <c r="AJ40" s="146"/>
      <c r="AN40" s="234"/>
    </row>
    <row r="41" spans="1:40" ht="12.95" customHeight="1">
      <c r="A41" s="277"/>
      <c r="C41" s="145"/>
      <c r="D41" s="145"/>
      <c r="E41" s="150"/>
      <c r="F41" s="145"/>
      <c r="G41" s="145"/>
      <c r="H41" s="145"/>
      <c r="I41" s="145"/>
      <c r="J41" s="150"/>
      <c r="K41" s="145"/>
      <c r="L41" s="145"/>
      <c r="M41" s="145"/>
      <c r="N41" s="150"/>
      <c r="O41" s="157"/>
      <c r="P41" s="145"/>
      <c r="Q41" s="145"/>
      <c r="R41" s="145"/>
      <c r="S41" s="149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4"/>
      <c r="AE41" s="145"/>
      <c r="AF41" s="145"/>
      <c r="AG41" s="145"/>
      <c r="AH41" s="144"/>
      <c r="AI41" s="145"/>
      <c r="AJ41" s="145"/>
      <c r="AN41" s="234"/>
    </row>
    <row r="42" spans="1:40" ht="12.95" customHeight="1">
      <c r="A42" s="277"/>
      <c r="C42" s="157"/>
      <c r="D42" s="145"/>
      <c r="E42" s="145"/>
      <c r="F42" s="145"/>
      <c r="G42" s="150"/>
      <c r="H42" s="157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9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N42" s="234"/>
    </row>
    <row r="43" spans="1:40" ht="12.95" customHeight="1">
      <c r="A43" s="277"/>
      <c r="C43" s="145"/>
      <c r="D43" s="145"/>
      <c r="E43" s="145"/>
      <c r="F43" s="145"/>
      <c r="G43" s="145"/>
      <c r="H43" s="144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4"/>
      <c r="W43" s="145"/>
      <c r="X43" s="145"/>
      <c r="Y43" s="145"/>
      <c r="Z43" s="145"/>
      <c r="AA43" s="145"/>
      <c r="AB43" s="145"/>
      <c r="AC43" s="145"/>
      <c r="AD43" s="144"/>
      <c r="AE43" s="145"/>
      <c r="AF43" s="145"/>
      <c r="AG43" s="145"/>
      <c r="AH43" s="145"/>
      <c r="AI43" s="145"/>
      <c r="AJ43" s="145"/>
      <c r="AN43" s="234"/>
    </row>
    <row r="44" spans="1:40" ht="12.95" customHeight="1">
      <c r="A44" s="277"/>
      <c r="C44" s="146"/>
      <c r="D44" s="146"/>
      <c r="E44" s="146"/>
      <c r="F44" s="146"/>
      <c r="G44" s="146"/>
      <c r="H44" s="146"/>
      <c r="I44" s="146"/>
      <c r="J44" s="146"/>
      <c r="K44" s="161"/>
      <c r="L44" s="161"/>
      <c r="M44" s="146"/>
      <c r="N44" s="155"/>
      <c r="O44" s="161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7"/>
      <c r="AE44" s="146"/>
      <c r="AF44" s="146"/>
      <c r="AG44" s="146"/>
      <c r="AH44" s="146"/>
      <c r="AI44" s="146"/>
      <c r="AJ44" s="146"/>
      <c r="AN44" s="234"/>
    </row>
    <row r="45" spans="1:40" ht="12.95" customHeight="1">
      <c r="A45" s="277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9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N45" s="234"/>
    </row>
    <row r="46" spans="1:40" ht="12.95" customHeight="1">
      <c r="A46" s="277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N46" s="234"/>
    </row>
    <row r="47" spans="1:40" ht="12.95" customHeight="1">
      <c r="A47" s="277"/>
      <c r="C47" s="146"/>
      <c r="D47" s="146"/>
      <c r="E47" s="146"/>
      <c r="F47" s="146"/>
      <c r="G47" s="146"/>
      <c r="H47" s="146"/>
      <c r="I47" s="146"/>
      <c r="J47" s="146"/>
      <c r="K47" s="161"/>
      <c r="L47" s="161"/>
      <c r="M47" s="146"/>
      <c r="N47" s="155"/>
      <c r="O47" s="161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7"/>
      <c r="AE47" s="146"/>
      <c r="AF47" s="146"/>
      <c r="AG47" s="146"/>
      <c r="AH47" s="146"/>
      <c r="AI47" s="146"/>
      <c r="AJ47" s="146"/>
      <c r="AN47" s="234"/>
    </row>
    <row r="48" spans="1:40" ht="12.95" customHeight="1">
      <c r="A48" s="277"/>
      <c r="C48" s="146"/>
      <c r="D48" s="146"/>
      <c r="E48" s="147"/>
      <c r="F48" s="146"/>
      <c r="G48" s="146"/>
      <c r="H48" s="146"/>
      <c r="I48" s="146"/>
      <c r="J48" s="146"/>
      <c r="K48" s="146"/>
      <c r="L48" s="146"/>
      <c r="M48" s="147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7"/>
      <c r="Y48" s="146"/>
      <c r="Z48" s="146"/>
      <c r="AA48" s="146"/>
      <c r="AB48" s="146"/>
      <c r="AC48" s="146"/>
      <c r="AD48" s="146"/>
      <c r="AE48" s="146"/>
      <c r="AF48" s="147"/>
      <c r="AG48" s="146"/>
      <c r="AH48" s="146"/>
      <c r="AI48" s="146"/>
      <c r="AJ48" s="161"/>
      <c r="AN48" s="234"/>
    </row>
    <row r="49" spans="1:40" ht="12.95" customHeight="1">
      <c r="A49" s="277"/>
      <c r="C49" s="146"/>
      <c r="D49" s="146"/>
      <c r="E49" s="147"/>
      <c r="F49" s="146"/>
      <c r="G49" s="146"/>
      <c r="H49" s="146"/>
      <c r="I49" s="146"/>
      <c r="J49" s="146"/>
      <c r="K49" s="146"/>
      <c r="L49" s="146"/>
      <c r="M49" s="147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7"/>
      <c r="Y49" s="146"/>
      <c r="Z49" s="146"/>
      <c r="AA49" s="146"/>
      <c r="AB49" s="146"/>
      <c r="AC49" s="147"/>
      <c r="AD49" s="146"/>
      <c r="AE49" s="145"/>
      <c r="AF49" s="145"/>
      <c r="AG49" s="145"/>
      <c r="AH49" s="145"/>
      <c r="AI49" s="145"/>
      <c r="AJ49" s="145"/>
      <c r="AN49" s="234"/>
    </row>
    <row r="50" spans="1:40" ht="12.95" customHeight="1">
      <c r="A50" s="277"/>
      <c r="C50" s="145"/>
      <c r="D50" s="145"/>
      <c r="E50" s="144"/>
      <c r="F50" s="145"/>
      <c r="G50" s="145"/>
      <c r="H50" s="145"/>
      <c r="I50" s="145"/>
      <c r="J50" s="145"/>
      <c r="K50" s="145"/>
      <c r="L50" s="145"/>
      <c r="M50" s="144"/>
      <c r="N50" s="145"/>
      <c r="O50" s="145"/>
      <c r="P50" s="145"/>
      <c r="Q50" s="145"/>
      <c r="R50" s="145"/>
      <c r="S50" s="149"/>
      <c r="T50" s="145"/>
      <c r="U50" s="145"/>
      <c r="V50" s="144"/>
      <c r="W50" s="145"/>
      <c r="X50" s="145"/>
      <c r="Y50" s="151"/>
      <c r="Z50" s="145"/>
      <c r="AA50" s="145"/>
      <c r="AB50" s="145"/>
      <c r="AC50" s="145"/>
      <c r="AD50" s="145"/>
      <c r="AE50" s="145"/>
      <c r="AF50" s="145"/>
      <c r="AG50" s="145"/>
      <c r="AH50" s="145"/>
      <c r="AI50" s="144"/>
      <c r="AJ50" s="145"/>
      <c r="AN50" s="234"/>
    </row>
    <row r="51" spans="1:40" ht="12.95" customHeight="1">
      <c r="A51" s="277"/>
      <c r="C51" s="145"/>
      <c r="D51" s="145"/>
      <c r="E51" s="145"/>
      <c r="F51" s="145"/>
      <c r="G51" s="145"/>
      <c r="H51" s="150"/>
      <c r="I51" s="145"/>
      <c r="J51" s="145"/>
      <c r="K51" s="150"/>
      <c r="L51" s="145"/>
      <c r="M51" s="145"/>
      <c r="N51" s="145"/>
      <c r="O51" s="150"/>
      <c r="P51" s="144"/>
      <c r="Q51" s="145"/>
      <c r="R51" s="145"/>
      <c r="S51" s="149"/>
      <c r="T51" s="145"/>
      <c r="U51" s="145"/>
      <c r="V51" s="144"/>
      <c r="W51" s="145"/>
      <c r="X51" s="145"/>
      <c r="Y51" s="145"/>
      <c r="Z51" s="145"/>
      <c r="AA51" s="145"/>
      <c r="AB51" s="145"/>
      <c r="AC51" s="144"/>
      <c r="AD51" s="145"/>
      <c r="AE51" s="145"/>
      <c r="AF51" s="145"/>
      <c r="AG51" s="145"/>
      <c r="AH51" s="145"/>
      <c r="AI51" s="145"/>
      <c r="AJ51" s="145"/>
      <c r="AN51" s="234"/>
    </row>
    <row r="52" spans="1:40" ht="12.95" customHeight="1">
      <c r="A52" s="277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9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N52" s="234"/>
    </row>
    <row r="53" spans="1:40" ht="12.95" customHeight="1">
      <c r="A53" s="277"/>
      <c r="C53" s="146"/>
      <c r="D53" s="146"/>
      <c r="E53" s="146"/>
      <c r="F53" s="146"/>
      <c r="G53" s="146"/>
      <c r="H53" s="146"/>
      <c r="I53" s="146"/>
      <c r="J53" s="146"/>
      <c r="K53" s="161"/>
      <c r="L53" s="161"/>
      <c r="M53" s="146"/>
      <c r="N53" s="155"/>
      <c r="O53" s="161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7"/>
      <c r="AE53" s="146"/>
      <c r="AF53" s="146"/>
      <c r="AG53" s="146"/>
      <c r="AH53" s="146"/>
      <c r="AI53" s="146"/>
      <c r="AJ53" s="146"/>
      <c r="AN53" s="234"/>
    </row>
    <row r="54" spans="1:40" ht="12.95" customHeight="1">
      <c r="A54" s="277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4"/>
      <c r="AC54" s="145"/>
      <c r="AD54" s="145"/>
      <c r="AE54" s="145"/>
      <c r="AF54" s="145"/>
      <c r="AG54" s="145"/>
      <c r="AH54" s="145"/>
      <c r="AI54" s="145"/>
      <c r="AJ54" s="145"/>
      <c r="AN54" s="234"/>
    </row>
    <row r="55" spans="1:40" ht="12.95" customHeight="1">
      <c r="A55" s="277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4"/>
      <c r="AB55" s="145"/>
      <c r="AC55" s="145"/>
      <c r="AD55" s="145"/>
      <c r="AE55" s="145"/>
      <c r="AF55" s="145"/>
      <c r="AG55" s="145"/>
      <c r="AH55" s="145"/>
      <c r="AI55" s="145"/>
      <c r="AJ55" s="145"/>
      <c r="AN55" s="234"/>
    </row>
    <row r="56" spans="1:40" ht="12.95" customHeight="1">
      <c r="A56" s="277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4"/>
      <c r="AC56" s="145"/>
      <c r="AD56" s="145"/>
      <c r="AE56" s="145"/>
      <c r="AF56" s="145"/>
      <c r="AG56" s="145"/>
      <c r="AH56" s="145"/>
      <c r="AI56" s="145"/>
      <c r="AJ56" s="145"/>
      <c r="AN56" s="234"/>
    </row>
    <row r="57" spans="1:40" ht="12.95" customHeight="1">
      <c r="A57" s="277"/>
      <c r="C57" s="146"/>
      <c r="D57" s="146"/>
      <c r="E57" s="146"/>
      <c r="F57" s="146"/>
      <c r="G57" s="146"/>
      <c r="H57" s="146"/>
      <c r="I57" s="146"/>
      <c r="J57" s="146"/>
      <c r="K57" s="161"/>
      <c r="L57" s="161"/>
      <c r="M57" s="146"/>
      <c r="N57" s="155"/>
      <c r="O57" s="161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7"/>
      <c r="AE57" s="146"/>
      <c r="AF57" s="146"/>
      <c r="AG57" s="146"/>
      <c r="AH57" s="146"/>
      <c r="AI57" s="146"/>
      <c r="AJ57" s="146"/>
      <c r="AN57" s="234"/>
    </row>
    <row r="58" spans="1:40" ht="12.95" customHeight="1">
      <c r="A58" s="277"/>
      <c r="C58" s="146"/>
      <c r="D58" s="146"/>
      <c r="E58" s="146"/>
      <c r="F58" s="146"/>
      <c r="G58" s="146"/>
      <c r="H58" s="146"/>
      <c r="I58" s="146"/>
      <c r="J58" s="146"/>
      <c r="K58" s="161"/>
      <c r="L58" s="161"/>
      <c r="M58" s="146"/>
      <c r="N58" s="155"/>
      <c r="O58" s="161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7"/>
      <c r="AE58" s="146"/>
      <c r="AF58" s="146"/>
      <c r="AG58" s="146"/>
      <c r="AH58" s="146"/>
      <c r="AI58" s="146"/>
      <c r="AJ58" s="146"/>
      <c r="AN58" s="234"/>
    </row>
    <row r="59" spans="1:40" ht="12.95" customHeight="1">
      <c r="A59" s="277"/>
      <c r="C59" s="146"/>
      <c r="D59" s="146"/>
      <c r="E59" s="146"/>
      <c r="F59" s="146"/>
      <c r="G59" s="146"/>
      <c r="H59" s="146"/>
      <c r="I59" s="146"/>
      <c r="J59" s="146"/>
      <c r="K59" s="161"/>
      <c r="L59" s="161"/>
      <c r="M59" s="146"/>
      <c r="N59" s="155"/>
      <c r="O59" s="161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7"/>
      <c r="AE59" s="146"/>
      <c r="AF59" s="146"/>
      <c r="AG59" s="146"/>
      <c r="AH59" s="146"/>
      <c r="AI59" s="146"/>
      <c r="AJ59" s="146"/>
      <c r="AN59" s="234"/>
    </row>
    <row r="60" spans="1:40" ht="12.95" customHeight="1">
      <c r="A60" s="277"/>
      <c r="C60" s="146"/>
      <c r="D60" s="146"/>
      <c r="E60" s="146"/>
      <c r="F60" s="146"/>
      <c r="G60" s="146"/>
      <c r="H60" s="146"/>
      <c r="I60" s="146"/>
      <c r="J60" s="146"/>
      <c r="K60" s="161"/>
      <c r="L60" s="161"/>
      <c r="M60" s="146"/>
      <c r="N60" s="155"/>
      <c r="O60" s="161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7"/>
      <c r="AE60" s="146"/>
      <c r="AF60" s="146"/>
      <c r="AG60" s="146"/>
      <c r="AH60" s="146"/>
      <c r="AI60" s="146"/>
      <c r="AJ60" s="146"/>
      <c r="AN60" s="234"/>
    </row>
    <row r="61" spans="1:40" ht="12.95" customHeight="1">
      <c r="A61" s="277"/>
      <c r="C61" s="146"/>
      <c r="D61" s="146"/>
      <c r="E61" s="146"/>
      <c r="F61" s="146"/>
      <c r="G61" s="146"/>
      <c r="H61" s="146"/>
      <c r="I61" s="146"/>
      <c r="J61" s="146"/>
      <c r="K61" s="161"/>
      <c r="L61" s="161"/>
      <c r="M61" s="146"/>
      <c r="N61" s="155"/>
      <c r="O61" s="161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7"/>
      <c r="AE61" s="146"/>
      <c r="AF61" s="146"/>
      <c r="AG61" s="146"/>
      <c r="AH61" s="146"/>
      <c r="AI61" s="146"/>
      <c r="AJ61" s="146"/>
      <c r="AN61" s="234"/>
    </row>
    <row r="62" spans="1:40" ht="12.95" customHeight="1">
      <c r="A62" s="278"/>
      <c r="B62" s="64"/>
      <c r="C62" s="146"/>
      <c r="D62" s="146"/>
      <c r="E62" s="146"/>
      <c r="F62" s="146"/>
      <c r="G62" s="146"/>
      <c r="H62" s="146"/>
      <c r="I62" s="146"/>
      <c r="J62" s="146"/>
      <c r="K62" s="161"/>
      <c r="L62" s="161"/>
      <c r="M62" s="146"/>
      <c r="N62" s="155"/>
      <c r="O62" s="161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7"/>
      <c r="AE62" s="146"/>
      <c r="AF62" s="146"/>
      <c r="AG62" s="146"/>
      <c r="AH62" s="146"/>
      <c r="AI62" s="146"/>
      <c r="AJ62" s="146"/>
      <c r="AN62" s="234"/>
    </row>
    <row r="63" spans="1:40" ht="12.95" customHeight="1">
      <c r="A63" s="278"/>
      <c r="B63" s="64"/>
      <c r="C63" s="146"/>
      <c r="D63" s="146"/>
      <c r="E63" s="146"/>
      <c r="F63" s="146"/>
      <c r="G63" s="146"/>
      <c r="H63" s="146"/>
      <c r="I63" s="146"/>
      <c r="J63" s="146"/>
      <c r="K63" s="161"/>
      <c r="L63" s="161"/>
      <c r="M63" s="146"/>
      <c r="N63" s="155"/>
      <c r="O63" s="161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7"/>
      <c r="AE63" s="146"/>
      <c r="AF63" s="146"/>
      <c r="AG63" s="146"/>
      <c r="AH63" s="146"/>
      <c r="AI63" s="146"/>
      <c r="AJ63" s="146"/>
      <c r="AN63" s="234"/>
    </row>
    <row r="64" spans="1:40" ht="12.95" customHeight="1">
      <c r="A64" s="278"/>
      <c r="B64" s="64"/>
      <c r="C64" s="146"/>
      <c r="D64" s="146"/>
      <c r="E64" s="146"/>
      <c r="F64" s="146"/>
      <c r="G64" s="146"/>
      <c r="H64" s="146"/>
      <c r="I64" s="146"/>
      <c r="J64" s="146"/>
      <c r="K64" s="161"/>
      <c r="L64" s="161"/>
      <c r="M64" s="146"/>
      <c r="N64" s="155"/>
      <c r="O64" s="161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7"/>
      <c r="AE64" s="146"/>
      <c r="AF64" s="146"/>
      <c r="AG64" s="146"/>
      <c r="AH64" s="146"/>
      <c r="AI64" s="146"/>
      <c r="AJ64" s="146"/>
      <c r="AN64" s="234"/>
    </row>
    <row r="65" spans="1:40" ht="12.95" customHeight="1">
      <c r="A65" s="278"/>
      <c r="B65" s="64"/>
      <c r="C65" s="146"/>
      <c r="D65" s="146"/>
      <c r="E65" s="146"/>
      <c r="F65" s="146"/>
      <c r="G65" s="146"/>
      <c r="H65" s="146"/>
      <c r="I65" s="146"/>
      <c r="J65" s="146"/>
      <c r="K65" s="161"/>
      <c r="L65" s="161"/>
      <c r="M65" s="146"/>
      <c r="N65" s="155"/>
      <c r="O65" s="161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7"/>
      <c r="AE65" s="146"/>
      <c r="AF65" s="146"/>
      <c r="AG65" s="146"/>
      <c r="AH65" s="146"/>
      <c r="AI65" s="146"/>
      <c r="AJ65" s="146"/>
      <c r="AN65" s="234"/>
    </row>
    <row r="66" spans="1:40" ht="12.95" customHeight="1">
      <c r="A66" s="278"/>
      <c r="B66" s="64"/>
      <c r="C66" s="146"/>
      <c r="D66" s="146"/>
      <c r="E66" s="146"/>
      <c r="F66" s="146"/>
      <c r="G66" s="146"/>
      <c r="H66" s="146"/>
      <c r="I66" s="146"/>
      <c r="J66" s="146"/>
      <c r="K66" s="161"/>
      <c r="L66" s="161"/>
      <c r="M66" s="146"/>
      <c r="N66" s="155"/>
      <c r="O66" s="161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7"/>
      <c r="AE66" s="146"/>
      <c r="AF66" s="146"/>
      <c r="AG66" s="146"/>
      <c r="AH66" s="146"/>
      <c r="AI66" s="146"/>
      <c r="AJ66" s="146"/>
      <c r="AN66" s="234"/>
    </row>
    <row r="67" spans="1:40" ht="12.95" customHeight="1">
      <c r="A67" s="278"/>
      <c r="B67" s="64"/>
      <c r="C67" s="146"/>
      <c r="D67" s="146"/>
      <c r="E67" s="146"/>
      <c r="F67" s="146"/>
      <c r="G67" s="146"/>
      <c r="H67" s="146"/>
      <c r="I67" s="146"/>
      <c r="J67" s="146"/>
      <c r="K67" s="161"/>
      <c r="L67" s="161"/>
      <c r="M67" s="146"/>
      <c r="N67" s="155"/>
      <c r="O67" s="161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2"/>
      <c r="AE67" s="146"/>
      <c r="AF67" s="146"/>
      <c r="AG67" s="146"/>
      <c r="AH67" s="146"/>
      <c r="AI67" s="146"/>
      <c r="AJ67" s="146"/>
      <c r="AN67" s="234"/>
    </row>
    <row r="68" spans="1:40" ht="12.95" customHeight="1">
      <c r="A68" s="278"/>
      <c r="B68" s="64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50"/>
      <c r="AB68" s="145"/>
      <c r="AC68" s="145"/>
      <c r="AD68" s="152"/>
      <c r="AE68" s="150"/>
      <c r="AF68" s="145"/>
      <c r="AG68" s="145"/>
      <c r="AH68" s="145"/>
      <c r="AI68" s="145"/>
      <c r="AJ68" s="145"/>
      <c r="AN68" s="234"/>
    </row>
    <row r="69" spans="1:40" ht="12.95" customHeight="1">
      <c r="A69" s="278"/>
      <c r="B69" s="64"/>
      <c r="C69" s="162" t="s">
        <v>221</v>
      </c>
      <c r="D69" s="145"/>
      <c r="E69" s="144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2"/>
      <c r="AE69" s="146"/>
      <c r="AF69" s="146"/>
      <c r="AG69" s="146"/>
      <c r="AH69" s="146"/>
      <c r="AI69" s="146"/>
      <c r="AJ69" s="146"/>
      <c r="AN69" s="234"/>
    </row>
    <row r="70" spans="1:40" ht="12.95" customHeight="1">
      <c r="A70" s="278"/>
      <c r="B70" s="64"/>
      <c r="C70" s="145">
        <v>1</v>
      </c>
      <c r="D70" s="145" t="s">
        <v>222</v>
      </c>
      <c r="E70" s="144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6"/>
      <c r="T70" s="146"/>
      <c r="U70" s="146"/>
      <c r="V70" s="146"/>
      <c r="W70" s="146"/>
      <c r="X70" s="146"/>
      <c r="Y70" s="146"/>
      <c r="Z70" s="146"/>
      <c r="AA70" s="146"/>
      <c r="AB70" s="154"/>
      <c r="AC70" s="146"/>
      <c r="AD70" s="152"/>
      <c r="AE70" s="146"/>
      <c r="AF70" s="146"/>
      <c r="AG70" s="146"/>
      <c r="AH70" s="146"/>
      <c r="AI70" s="146"/>
      <c r="AJ70" s="146"/>
      <c r="AN70" s="234"/>
    </row>
    <row r="71" spans="1:40" ht="12.95" customHeight="1">
      <c r="A71" s="278"/>
      <c r="B71" s="64"/>
      <c r="C71" s="145">
        <v>2</v>
      </c>
      <c r="D71" s="145" t="s">
        <v>223</v>
      </c>
      <c r="E71" s="144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6"/>
      <c r="T71" s="146"/>
      <c r="U71" s="146"/>
      <c r="V71" s="146"/>
      <c r="W71" s="146"/>
      <c r="X71" s="146"/>
      <c r="Y71" s="146"/>
      <c r="Z71" s="146"/>
      <c r="AA71" s="146"/>
      <c r="AB71" s="154"/>
      <c r="AC71" s="146"/>
      <c r="AD71" s="146"/>
      <c r="AE71" s="146"/>
      <c r="AF71" s="146"/>
      <c r="AG71" s="146"/>
      <c r="AH71" s="146"/>
      <c r="AI71" s="146"/>
      <c r="AJ71" s="146"/>
      <c r="AN71" s="234"/>
    </row>
    <row r="72" spans="1:40" ht="12.95" customHeight="1">
      <c r="A72" s="278"/>
      <c r="B72" s="64"/>
      <c r="C72" s="145">
        <v>3</v>
      </c>
      <c r="D72" s="145" t="s">
        <v>224</v>
      </c>
      <c r="E72" s="144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6"/>
      <c r="T72" s="146"/>
      <c r="U72" s="146"/>
      <c r="V72" s="146"/>
      <c r="W72" s="146"/>
      <c r="X72" s="146"/>
      <c r="Y72" s="146"/>
      <c r="Z72" s="146"/>
      <c r="AA72" s="146"/>
      <c r="AB72" s="154"/>
      <c r="AC72" s="146"/>
      <c r="AD72" s="146"/>
      <c r="AE72" s="146"/>
      <c r="AF72" s="146"/>
      <c r="AG72" s="146"/>
      <c r="AH72" s="146"/>
      <c r="AI72" s="146"/>
      <c r="AJ72" s="146"/>
      <c r="AN72" s="234"/>
    </row>
    <row r="73" spans="1:40" ht="12.95" customHeight="1" thickBot="1">
      <c r="A73" s="279"/>
      <c r="B73" s="280"/>
      <c r="C73" s="281">
        <v>4</v>
      </c>
      <c r="D73" s="281" t="s">
        <v>225</v>
      </c>
      <c r="E73" s="282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3"/>
      <c r="T73" s="283"/>
      <c r="U73" s="283"/>
      <c r="V73" s="283"/>
      <c r="W73" s="283"/>
      <c r="X73" s="283"/>
      <c r="Y73" s="283"/>
      <c r="Z73" s="283"/>
      <c r="AA73" s="283"/>
      <c r="AB73" s="284"/>
      <c r="AC73" s="284"/>
      <c r="AD73" s="283"/>
      <c r="AE73" s="283"/>
      <c r="AF73" s="283"/>
      <c r="AG73" s="283"/>
      <c r="AH73" s="283"/>
      <c r="AI73" s="283"/>
      <c r="AJ73" s="283"/>
      <c r="AK73" s="235"/>
      <c r="AL73" s="235"/>
      <c r="AM73" s="235"/>
      <c r="AN73" s="236"/>
    </row>
    <row r="74" spans="1:40" ht="12" customHeight="1">
      <c r="A74" s="40"/>
      <c r="B74" s="40"/>
      <c r="C74" s="40"/>
      <c r="D74" s="40"/>
      <c r="E74" s="40"/>
      <c r="F74" s="40"/>
      <c r="G74" s="40"/>
    </row>
  </sheetData>
  <mergeCells count="24">
    <mergeCell ref="Y10:AA10"/>
    <mergeCell ref="L1:AD6"/>
    <mergeCell ref="AE1:AN4"/>
    <mergeCell ref="A5:K6"/>
    <mergeCell ref="AE5:AN6"/>
    <mergeCell ref="A7:K9"/>
    <mergeCell ref="L7:AD9"/>
    <mergeCell ref="AE7:AN9"/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theme="3" tint="0.39997558519241921"/>
  </sheetPr>
  <dimension ref="A1:AO74"/>
  <sheetViews>
    <sheetView view="pageBreakPreview" zoomScale="130" zoomScaleNormal="115" zoomScaleSheetLayoutView="130" workbookViewId="0">
      <selection activeCell="A13" sqref="A13:AN13"/>
    </sheetView>
  </sheetViews>
  <sheetFormatPr defaultRowHeight="12" customHeight="1"/>
  <cols>
    <col min="1" max="39" width="2.42578125" style="29" customWidth="1"/>
    <col min="40" max="40" width="5" style="29" customWidth="1"/>
    <col min="41" max="41" width="9.140625" style="29" hidden="1" customWidth="1"/>
    <col min="42" max="256" width="9.140625" style="29"/>
    <col min="257" max="295" width="2.42578125" style="29" customWidth="1"/>
    <col min="296" max="296" width="5" style="29" customWidth="1"/>
    <col min="297" max="297" width="0" style="29" hidden="1" customWidth="1"/>
    <col min="298" max="512" width="9.140625" style="29"/>
    <col min="513" max="551" width="2.42578125" style="29" customWidth="1"/>
    <col min="552" max="552" width="5" style="29" customWidth="1"/>
    <col min="553" max="553" width="0" style="29" hidden="1" customWidth="1"/>
    <col min="554" max="768" width="9.140625" style="29"/>
    <col min="769" max="807" width="2.42578125" style="29" customWidth="1"/>
    <col min="808" max="808" width="5" style="29" customWidth="1"/>
    <col min="809" max="809" width="0" style="29" hidden="1" customWidth="1"/>
    <col min="810" max="1024" width="9.140625" style="29"/>
    <col min="1025" max="1063" width="2.42578125" style="29" customWidth="1"/>
    <col min="1064" max="1064" width="5" style="29" customWidth="1"/>
    <col min="1065" max="1065" width="0" style="29" hidden="1" customWidth="1"/>
    <col min="1066" max="1280" width="9.140625" style="29"/>
    <col min="1281" max="1319" width="2.42578125" style="29" customWidth="1"/>
    <col min="1320" max="1320" width="5" style="29" customWidth="1"/>
    <col min="1321" max="1321" width="0" style="29" hidden="1" customWidth="1"/>
    <col min="1322" max="1536" width="9.140625" style="29"/>
    <col min="1537" max="1575" width="2.42578125" style="29" customWidth="1"/>
    <col min="1576" max="1576" width="5" style="29" customWidth="1"/>
    <col min="1577" max="1577" width="0" style="29" hidden="1" customWidth="1"/>
    <col min="1578" max="1792" width="9.140625" style="29"/>
    <col min="1793" max="1831" width="2.42578125" style="29" customWidth="1"/>
    <col min="1832" max="1832" width="5" style="29" customWidth="1"/>
    <col min="1833" max="1833" width="0" style="29" hidden="1" customWidth="1"/>
    <col min="1834" max="2048" width="9.140625" style="29"/>
    <col min="2049" max="2087" width="2.42578125" style="29" customWidth="1"/>
    <col min="2088" max="2088" width="5" style="29" customWidth="1"/>
    <col min="2089" max="2089" width="0" style="29" hidden="1" customWidth="1"/>
    <col min="2090" max="2304" width="9.140625" style="29"/>
    <col min="2305" max="2343" width="2.42578125" style="29" customWidth="1"/>
    <col min="2344" max="2344" width="5" style="29" customWidth="1"/>
    <col min="2345" max="2345" width="0" style="29" hidden="1" customWidth="1"/>
    <col min="2346" max="2560" width="9.140625" style="29"/>
    <col min="2561" max="2599" width="2.42578125" style="29" customWidth="1"/>
    <col min="2600" max="2600" width="5" style="29" customWidth="1"/>
    <col min="2601" max="2601" width="0" style="29" hidden="1" customWidth="1"/>
    <col min="2602" max="2816" width="9.140625" style="29"/>
    <col min="2817" max="2855" width="2.42578125" style="29" customWidth="1"/>
    <col min="2856" max="2856" width="5" style="29" customWidth="1"/>
    <col min="2857" max="2857" width="0" style="29" hidden="1" customWidth="1"/>
    <col min="2858" max="3072" width="9.140625" style="29"/>
    <col min="3073" max="3111" width="2.42578125" style="29" customWidth="1"/>
    <col min="3112" max="3112" width="5" style="29" customWidth="1"/>
    <col min="3113" max="3113" width="0" style="29" hidden="1" customWidth="1"/>
    <col min="3114" max="3328" width="9.140625" style="29"/>
    <col min="3329" max="3367" width="2.42578125" style="29" customWidth="1"/>
    <col min="3368" max="3368" width="5" style="29" customWidth="1"/>
    <col min="3369" max="3369" width="0" style="29" hidden="1" customWidth="1"/>
    <col min="3370" max="3584" width="9.140625" style="29"/>
    <col min="3585" max="3623" width="2.42578125" style="29" customWidth="1"/>
    <col min="3624" max="3624" width="5" style="29" customWidth="1"/>
    <col min="3625" max="3625" width="0" style="29" hidden="1" customWidth="1"/>
    <col min="3626" max="3840" width="9.140625" style="29"/>
    <col min="3841" max="3879" width="2.42578125" style="29" customWidth="1"/>
    <col min="3880" max="3880" width="5" style="29" customWidth="1"/>
    <col min="3881" max="3881" width="0" style="29" hidden="1" customWidth="1"/>
    <col min="3882" max="4096" width="9.140625" style="29"/>
    <col min="4097" max="4135" width="2.42578125" style="29" customWidth="1"/>
    <col min="4136" max="4136" width="5" style="29" customWidth="1"/>
    <col min="4137" max="4137" width="0" style="29" hidden="1" customWidth="1"/>
    <col min="4138" max="4352" width="9.140625" style="29"/>
    <col min="4353" max="4391" width="2.42578125" style="29" customWidth="1"/>
    <col min="4392" max="4392" width="5" style="29" customWidth="1"/>
    <col min="4393" max="4393" width="0" style="29" hidden="1" customWidth="1"/>
    <col min="4394" max="4608" width="9.140625" style="29"/>
    <col min="4609" max="4647" width="2.42578125" style="29" customWidth="1"/>
    <col min="4648" max="4648" width="5" style="29" customWidth="1"/>
    <col min="4649" max="4649" width="0" style="29" hidden="1" customWidth="1"/>
    <col min="4650" max="4864" width="9.140625" style="29"/>
    <col min="4865" max="4903" width="2.42578125" style="29" customWidth="1"/>
    <col min="4904" max="4904" width="5" style="29" customWidth="1"/>
    <col min="4905" max="4905" width="0" style="29" hidden="1" customWidth="1"/>
    <col min="4906" max="5120" width="9.140625" style="29"/>
    <col min="5121" max="5159" width="2.42578125" style="29" customWidth="1"/>
    <col min="5160" max="5160" width="5" style="29" customWidth="1"/>
    <col min="5161" max="5161" width="0" style="29" hidden="1" customWidth="1"/>
    <col min="5162" max="5376" width="9.140625" style="29"/>
    <col min="5377" max="5415" width="2.42578125" style="29" customWidth="1"/>
    <col min="5416" max="5416" width="5" style="29" customWidth="1"/>
    <col min="5417" max="5417" width="0" style="29" hidden="1" customWidth="1"/>
    <col min="5418" max="5632" width="9.140625" style="29"/>
    <col min="5633" max="5671" width="2.42578125" style="29" customWidth="1"/>
    <col min="5672" max="5672" width="5" style="29" customWidth="1"/>
    <col min="5673" max="5673" width="0" style="29" hidden="1" customWidth="1"/>
    <col min="5674" max="5888" width="9.140625" style="29"/>
    <col min="5889" max="5927" width="2.42578125" style="29" customWidth="1"/>
    <col min="5928" max="5928" width="5" style="29" customWidth="1"/>
    <col min="5929" max="5929" width="0" style="29" hidden="1" customWidth="1"/>
    <col min="5930" max="6144" width="9.140625" style="29"/>
    <col min="6145" max="6183" width="2.42578125" style="29" customWidth="1"/>
    <col min="6184" max="6184" width="5" style="29" customWidth="1"/>
    <col min="6185" max="6185" width="0" style="29" hidden="1" customWidth="1"/>
    <col min="6186" max="6400" width="9.140625" style="29"/>
    <col min="6401" max="6439" width="2.42578125" style="29" customWidth="1"/>
    <col min="6440" max="6440" width="5" style="29" customWidth="1"/>
    <col min="6441" max="6441" width="0" style="29" hidden="1" customWidth="1"/>
    <col min="6442" max="6656" width="9.140625" style="29"/>
    <col min="6657" max="6695" width="2.42578125" style="29" customWidth="1"/>
    <col min="6696" max="6696" width="5" style="29" customWidth="1"/>
    <col min="6697" max="6697" width="0" style="29" hidden="1" customWidth="1"/>
    <col min="6698" max="6912" width="9.140625" style="29"/>
    <col min="6913" max="6951" width="2.42578125" style="29" customWidth="1"/>
    <col min="6952" max="6952" width="5" style="29" customWidth="1"/>
    <col min="6953" max="6953" width="0" style="29" hidden="1" customWidth="1"/>
    <col min="6954" max="7168" width="9.140625" style="29"/>
    <col min="7169" max="7207" width="2.42578125" style="29" customWidth="1"/>
    <col min="7208" max="7208" width="5" style="29" customWidth="1"/>
    <col min="7209" max="7209" width="0" style="29" hidden="1" customWidth="1"/>
    <col min="7210" max="7424" width="9.140625" style="29"/>
    <col min="7425" max="7463" width="2.42578125" style="29" customWidth="1"/>
    <col min="7464" max="7464" width="5" style="29" customWidth="1"/>
    <col min="7465" max="7465" width="0" style="29" hidden="1" customWidth="1"/>
    <col min="7466" max="7680" width="9.140625" style="29"/>
    <col min="7681" max="7719" width="2.42578125" style="29" customWidth="1"/>
    <col min="7720" max="7720" width="5" style="29" customWidth="1"/>
    <col min="7721" max="7721" width="0" style="29" hidden="1" customWidth="1"/>
    <col min="7722" max="7936" width="9.140625" style="29"/>
    <col min="7937" max="7975" width="2.42578125" style="29" customWidth="1"/>
    <col min="7976" max="7976" width="5" style="29" customWidth="1"/>
    <col min="7977" max="7977" width="0" style="29" hidden="1" customWidth="1"/>
    <col min="7978" max="8192" width="9.140625" style="29"/>
    <col min="8193" max="8231" width="2.42578125" style="29" customWidth="1"/>
    <col min="8232" max="8232" width="5" style="29" customWidth="1"/>
    <col min="8233" max="8233" width="0" style="29" hidden="1" customWidth="1"/>
    <col min="8234" max="8448" width="9.140625" style="29"/>
    <col min="8449" max="8487" width="2.42578125" style="29" customWidth="1"/>
    <col min="8488" max="8488" width="5" style="29" customWidth="1"/>
    <col min="8489" max="8489" width="0" style="29" hidden="1" customWidth="1"/>
    <col min="8490" max="8704" width="9.140625" style="29"/>
    <col min="8705" max="8743" width="2.42578125" style="29" customWidth="1"/>
    <col min="8744" max="8744" width="5" style="29" customWidth="1"/>
    <col min="8745" max="8745" width="0" style="29" hidden="1" customWidth="1"/>
    <col min="8746" max="8960" width="9.140625" style="29"/>
    <col min="8961" max="8999" width="2.42578125" style="29" customWidth="1"/>
    <col min="9000" max="9000" width="5" style="29" customWidth="1"/>
    <col min="9001" max="9001" width="0" style="29" hidden="1" customWidth="1"/>
    <col min="9002" max="9216" width="9.140625" style="29"/>
    <col min="9217" max="9255" width="2.42578125" style="29" customWidth="1"/>
    <col min="9256" max="9256" width="5" style="29" customWidth="1"/>
    <col min="9257" max="9257" width="0" style="29" hidden="1" customWidth="1"/>
    <col min="9258" max="9472" width="9.140625" style="29"/>
    <col min="9473" max="9511" width="2.42578125" style="29" customWidth="1"/>
    <col min="9512" max="9512" width="5" style="29" customWidth="1"/>
    <col min="9513" max="9513" width="0" style="29" hidden="1" customWidth="1"/>
    <col min="9514" max="9728" width="9.140625" style="29"/>
    <col min="9729" max="9767" width="2.42578125" style="29" customWidth="1"/>
    <col min="9768" max="9768" width="5" style="29" customWidth="1"/>
    <col min="9769" max="9769" width="0" style="29" hidden="1" customWidth="1"/>
    <col min="9770" max="9984" width="9.140625" style="29"/>
    <col min="9985" max="10023" width="2.42578125" style="29" customWidth="1"/>
    <col min="10024" max="10024" width="5" style="29" customWidth="1"/>
    <col min="10025" max="10025" width="0" style="29" hidden="1" customWidth="1"/>
    <col min="10026" max="10240" width="9.140625" style="29"/>
    <col min="10241" max="10279" width="2.42578125" style="29" customWidth="1"/>
    <col min="10280" max="10280" width="5" style="29" customWidth="1"/>
    <col min="10281" max="10281" width="0" style="29" hidden="1" customWidth="1"/>
    <col min="10282" max="10496" width="9.140625" style="29"/>
    <col min="10497" max="10535" width="2.42578125" style="29" customWidth="1"/>
    <col min="10536" max="10536" width="5" style="29" customWidth="1"/>
    <col min="10537" max="10537" width="0" style="29" hidden="1" customWidth="1"/>
    <col min="10538" max="10752" width="9.140625" style="29"/>
    <col min="10753" max="10791" width="2.42578125" style="29" customWidth="1"/>
    <col min="10792" max="10792" width="5" style="29" customWidth="1"/>
    <col min="10793" max="10793" width="0" style="29" hidden="1" customWidth="1"/>
    <col min="10794" max="11008" width="9.140625" style="29"/>
    <col min="11009" max="11047" width="2.42578125" style="29" customWidth="1"/>
    <col min="11048" max="11048" width="5" style="29" customWidth="1"/>
    <col min="11049" max="11049" width="0" style="29" hidden="1" customWidth="1"/>
    <col min="11050" max="11264" width="9.140625" style="29"/>
    <col min="11265" max="11303" width="2.42578125" style="29" customWidth="1"/>
    <col min="11304" max="11304" width="5" style="29" customWidth="1"/>
    <col min="11305" max="11305" width="0" style="29" hidden="1" customWidth="1"/>
    <col min="11306" max="11520" width="9.140625" style="29"/>
    <col min="11521" max="11559" width="2.42578125" style="29" customWidth="1"/>
    <col min="11560" max="11560" width="5" style="29" customWidth="1"/>
    <col min="11561" max="11561" width="0" style="29" hidden="1" customWidth="1"/>
    <col min="11562" max="11776" width="9.140625" style="29"/>
    <col min="11777" max="11815" width="2.42578125" style="29" customWidth="1"/>
    <col min="11816" max="11816" width="5" style="29" customWidth="1"/>
    <col min="11817" max="11817" width="0" style="29" hidden="1" customWidth="1"/>
    <col min="11818" max="12032" width="9.140625" style="29"/>
    <col min="12033" max="12071" width="2.42578125" style="29" customWidth="1"/>
    <col min="12072" max="12072" width="5" style="29" customWidth="1"/>
    <col min="12073" max="12073" width="0" style="29" hidden="1" customWidth="1"/>
    <col min="12074" max="12288" width="9.140625" style="29"/>
    <col min="12289" max="12327" width="2.42578125" style="29" customWidth="1"/>
    <col min="12328" max="12328" width="5" style="29" customWidth="1"/>
    <col min="12329" max="12329" width="0" style="29" hidden="1" customWidth="1"/>
    <col min="12330" max="12544" width="9.140625" style="29"/>
    <col min="12545" max="12583" width="2.42578125" style="29" customWidth="1"/>
    <col min="12584" max="12584" width="5" style="29" customWidth="1"/>
    <col min="12585" max="12585" width="0" style="29" hidden="1" customWidth="1"/>
    <col min="12586" max="12800" width="9.140625" style="29"/>
    <col min="12801" max="12839" width="2.42578125" style="29" customWidth="1"/>
    <col min="12840" max="12840" width="5" style="29" customWidth="1"/>
    <col min="12841" max="12841" width="0" style="29" hidden="1" customWidth="1"/>
    <col min="12842" max="13056" width="9.140625" style="29"/>
    <col min="13057" max="13095" width="2.42578125" style="29" customWidth="1"/>
    <col min="13096" max="13096" width="5" style="29" customWidth="1"/>
    <col min="13097" max="13097" width="0" style="29" hidden="1" customWidth="1"/>
    <col min="13098" max="13312" width="9.140625" style="29"/>
    <col min="13313" max="13351" width="2.42578125" style="29" customWidth="1"/>
    <col min="13352" max="13352" width="5" style="29" customWidth="1"/>
    <col min="13353" max="13353" width="0" style="29" hidden="1" customWidth="1"/>
    <col min="13354" max="13568" width="9.140625" style="29"/>
    <col min="13569" max="13607" width="2.42578125" style="29" customWidth="1"/>
    <col min="13608" max="13608" width="5" style="29" customWidth="1"/>
    <col min="13609" max="13609" width="0" style="29" hidden="1" customWidth="1"/>
    <col min="13610" max="13824" width="9.140625" style="29"/>
    <col min="13825" max="13863" width="2.42578125" style="29" customWidth="1"/>
    <col min="13864" max="13864" width="5" style="29" customWidth="1"/>
    <col min="13865" max="13865" width="0" style="29" hidden="1" customWidth="1"/>
    <col min="13866" max="14080" width="9.140625" style="29"/>
    <col min="14081" max="14119" width="2.42578125" style="29" customWidth="1"/>
    <col min="14120" max="14120" width="5" style="29" customWidth="1"/>
    <col min="14121" max="14121" width="0" style="29" hidden="1" customWidth="1"/>
    <col min="14122" max="14336" width="9.140625" style="29"/>
    <col min="14337" max="14375" width="2.42578125" style="29" customWidth="1"/>
    <col min="14376" max="14376" width="5" style="29" customWidth="1"/>
    <col min="14377" max="14377" width="0" style="29" hidden="1" customWidth="1"/>
    <col min="14378" max="14592" width="9.140625" style="29"/>
    <col min="14593" max="14631" width="2.42578125" style="29" customWidth="1"/>
    <col min="14632" max="14632" width="5" style="29" customWidth="1"/>
    <col min="14633" max="14633" width="0" style="29" hidden="1" customWidth="1"/>
    <col min="14634" max="14848" width="9.140625" style="29"/>
    <col min="14849" max="14887" width="2.42578125" style="29" customWidth="1"/>
    <col min="14888" max="14888" width="5" style="29" customWidth="1"/>
    <col min="14889" max="14889" width="0" style="29" hidden="1" customWidth="1"/>
    <col min="14890" max="15104" width="9.140625" style="29"/>
    <col min="15105" max="15143" width="2.42578125" style="29" customWidth="1"/>
    <col min="15144" max="15144" width="5" style="29" customWidth="1"/>
    <col min="15145" max="15145" width="0" style="29" hidden="1" customWidth="1"/>
    <col min="15146" max="15360" width="9.140625" style="29"/>
    <col min="15361" max="15399" width="2.42578125" style="29" customWidth="1"/>
    <col min="15400" max="15400" width="5" style="29" customWidth="1"/>
    <col min="15401" max="15401" width="0" style="29" hidden="1" customWidth="1"/>
    <col min="15402" max="15616" width="9.140625" style="29"/>
    <col min="15617" max="15655" width="2.42578125" style="29" customWidth="1"/>
    <col min="15656" max="15656" width="5" style="29" customWidth="1"/>
    <col min="15657" max="15657" width="0" style="29" hidden="1" customWidth="1"/>
    <col min="15658" max="15872" width="9.140625" style="29"/>
    <col min="15873" max="15911" width="2.42578125" style="29" customWidth="1"/>
    <col min="15912" max="15912" width="5" style="29" customWidth="1"/>
    <col min="15913" max="15913" width="0" style="29" hidden="1" customWidth="1"/>
    <col min="15914" max="16128" width="9.140625" style="29"/>
    <col min="16129" max="16167" width="2.42578125" style="29" customWidth="1"/>
    <col min="16168" max="16168" width="5" style="29" customWidth="1"/>
    <col min="16169" max="16169" width="0" style="29" hidden="1" customWidth="1"/>
    <col min="16170" max="16384" width="9.140625" style="29"/>
  </cols>
  <sheetData>
    <row r="1" spans="1:41" ht="11.65" customHeight="1">
      <c r="A1" s="27"/>
      <c r="B1" s="208"/>
      <c r="C1" s="208"/>
      <c r="D1" s="208"/>
      <c r="E1" s="208"/>
      <c r="F1" s="208"/>
      <c r="G1" s="208"/>
      <c r="H1" s="208"/>
      <c r="I1" s="208"/>
      <c r="J1" s="208"/>
      <c r="K1" s="28"/>
      <c r="L1" s="1377" t="s">
        <v>279</v>
      </c>
      <c r="M1" s="1378"/>
      <c r="N1" s="1378"/>
      <c r="O1" s="1378"/>
      <c r="P1" s="1378"/>
      <c r="Q1" s="1378"/>
      <c r="R1" s="1378"/>
      <c r="S1" s="1378"/>
      <c r="T1" s="1378"/>
      <c r="U1" s="1378"/>
      <c r="V1" s="1378"/>
      <c r="W1" s="1378"/>
      <c r="X1" s="1378"/>
      <c r="Y1" s="1378"/>
      <c r="Z1" s="1378"/>
      <c r="AA1" s="1378"/>
      <c r="AB1" s="1378"/>
      <c r="AC1" s="1378"/>
      <c r="AD1" s="1378"/>
      <c r="AE1" s="1383"/>
      <c r="AF1" s="1384"/>
      <c r="AG1" s="1384"/>
      <c r="AH1" s="1384"/>
      <c r="AI1" s="1384"/>
      <c r="AJ1" s="1384"/>
      <c r="AK1" s="1384"/>
      <c r="AL1" s="1384"/>
      <c r="AM1" s="1384"/>
      <c r="AN1" s="1385"/>
    </row>
    <row r="2" spans="1:41" ht="11.65" customHeight="1">
      <c r="A2" s="30"/>
      <c r="B2" s="209"/>
      <c r="C2" s="209"/>
      <c r="D2" s="209"/>
      <c r="E2" s="209"/>
      <c r="F2" s="209"/>
      <c r="G2" s="209"/>
      <c r="H2" s="209"/>
      <c r="I2" s="209"/>
      <c r="J2" s="209"/>
      <c r="K2" s="31"/>
      <c r="L2" s="1379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6"/>
      <c r="AF2" s="1387"/>
      <c r="AG2" s="1387"/>
      <c r="AH2" s="1387"/>
      <c r="AI2" s="1387"/>
      <c r="AJ2" s="1387"/>
      <c r="AK2" s="1387"/>
      <c r="AL2" s="1387"/>
      <c r="AM2" s="1387"/>
      <c r="AN2" s="1388"/>
    </row>
    <row r="3" spans="1:41" ht="11.65" customHeight="1">
      <c r="A3" s="30"/>
      <c r="B3" s="209"/>
      <c r="C3" s="209"/>
      <c r="D3" s="209"/>
      <c r="E3" s="209"/>
      <c r="F3" s="209"/>
      <c r="G3" s="209"/>
      <c r="H3" s="209"/>
      <c r="I3" s="209"/>
      <c r="J3" s="209"/>
      <c r="K3" s="31"/>
      <c r="L3" s="1379"/>
      <c r="M3" s="1380"/>
      <c r="N3" s="1380"/>
      <c r="O3" s="1380"/>
      <c r="P3" s="1380"/>
      <c r="Q3" s="1380"/>
      <c r="R3" s="1380"/>
      <c r="S3" s="1380"/>
      <c r="T3" s="1380"/>
      <c r="U3" s="1380"/>
      <c r="V3" s="1380"/>
      <c r="W3" s="1380"/>
      <c r="X3" s="1380"/>
      <c r="Y3" s="1380"/>
      <c r="Z3" s="1380"/>
      <c r="AA3" s="1380"/>
      <c r="AB3" s="1380"/>
      <c r="AC3" s="1380"/>
      <c r="AD3" s="1380"/>
      <c r="AE3" s="1386"/>
      <c r="AF3" s="1387"/>
      <c r="AG3" s="1387"/>
      <c r="AH3" s="1387"/>
      <c r="AI3" s="1387"/>
      <c r="AJ3" s="1387"/>
      <c r="AK3" s="1387"/>
      <c r="AL3" s="1387"/>
      <c r="AM3" s="1387"/>
      <c r="AN3" s="1388"/>
    </row>
    <row r="4" spans="1:41" ht="11.65" customHeight="1">
      <c r="A4" s="30"/>
      <c r="B4" s="209"/>
      <c r="C4" s="209"/>
      <c r="D4" s="209"/>
      <c r="E4" s="209"/>
      <c r="F4" s="209"/>
      <c r="G4" s="209"/>
      <c r="H4" s="209"/>
      <c r="I4" s="209"/>
      <c r="J4" s="209"/>
      <c r="K4" s="31"/>
      <c r="L4" s="1379"/>
      <c r="M4" s="1380"/>
      <c r="N4" s="1380"/>
      <c r="O4" s="1380"/>
      <c r="P4" s="1380"/>
      <c r="Q4" s="1380"/>
      <c r="R4" s="1380"/>
      <c r="S4" s="1380"/>
      <c r="T4" s="1380"/>
      <c r="U4" s="1380"/>
      <c r="V4" s="1380"/>
      <c r="W4" s="1380"/>
      <c r="X4" s="1380"/>
      <c r="Y4" s="1380"/>
      <c r="Z4" s="1380"/>
      <c r="AA4" s="1380"/>
      <c r="AB4" s="1380"/>
      <c r="AC4" s="1380"/>
      <c r="AD4" s="1380"/>
      <c r="AE4" s="1386"/>
      <c r="AF4" s="1387"/>
      <c r="AG4" s="1387"/>
      <c r="AH4" s="1387"/>
      <c r="AI4" s="1387"/>
      <c r="AJ4" s="1387"/>
      <c r="AK4" s="1387"/>
      <c r="AL4" s="1387"/>
      <c r="AM4" s="1387"/>
      <c r="AN4" s="1388"/>
    </row>
    <row r="5" spans="1:41" ht="11.65" customHeight="1">
      <c r="A5" s="1389" t="s">
        <v>0</v>
      </c>
      <c r="B5" s="1390"/>
      <c r="C5" s="1390"/>
      <c r="D5" s="1390"/>
      <c r="E5" s="1390"/>
      <c r="F5" s="1390"/>
      <c r="G5" s="1390"/>
      <c r="H5" s="1390"/>
      <c r="I5" s="1390"/>
      <c r="J5" s="1390"/>
      <c r="K5" s="1391"/>
      <c r="L5" s="1379"/>
      <c r="M5" s="1380"/>
      <c r="N5" s="1380"/>
      <c r="O5" s="1380"/>
      <c r="P5" s="1380"/>
      <c r="Q5" s="1380"/>
      <c r="R5" s="1380"/>
      <c r="S5" s="1380"/>
      <c r="T5" s="1380"/>
      <c r="U5" s="1380"/>
      <c r="V5" s="1380"/>
      <c r="W5" s="1380"/>
      <c r="X5" s="1380"/>
      <c r="Y5" s="1380"/>
      <c r="Z5" s="1380"/>
      <c r="AA5" s="1380"/>
      <c r="AB5" s="1380"/>
      <c r="AC5" s="1380"/>
      <c r="AD5" s="1380"/>
      <c r="AE5" s="1392" t="s">
        <v>1</v>
      </c>
      <c r="AF5" s="1393"/>
      <c r="AG5" s="1393"/>
      <c r="AH5" s="1393"/>
      <c r="AI5" s="1393"/>
      <c r="AJ5" s="1393"/>
      <c r="AK5" s="1393"/>
      <c r="AL5" s="1393"/>
      <c r="AM5" s="1393"/>
      <c r="AN5" s="1394"/>
    </row>
    <row r="6" spans="1:41" ht="11.65" customHeight="1">
      <c r="A6" s="1389"/>
      <c r="B6" s="1390"/>
      <c r="C6" s="1390"/>
      <c r="D6" s="1390"/>
      <c r="E6" s="1390"/>
      <c r="F6" s="1390"/>
      <c r="G6" s="1390"/>
      <c r="H6" s="1390"/>
      <c r="I6" s="1390"/>
      <c r="J6" s="1390"/>
      <c r="K6" s="1391"/>
      <c r="L6" s="1381"/>
      <c r="M6" s="1382"/>
      <c r="N6" s="1382"/>
      <c r="O6" s="1382"/>
      <c r="P6" s="1382"/>
      <c r="Q6" s="1382"/>
      <c r="R6" s="1382"/>
      <c r="S6" s="1382"/>
      <c r="T6" s="1382"/>
      <c r="U6" s="1382"/>
      <c r="V6" s="1382"/>
      <c r="W6" s="1382"/>
      <c r="X6" s="1382"/>
      <c r="Y6" s="1382"/>
      <c r="Z6" s="1382"/>
      <c r="AA6" s="1382"/>
      <c r="AB6" s="1382"/>
      <c r="AC6" s="1382"/>
      <c r="AD6" s="1382"/>
      <c r="AE6" s="1395"/>
      <c r="AF6" s="1396"/>
      <c r="AG6" s="1396"/>
      <c r="AH6" s="1396"/>
      <c r="AI6" s="1396"/>
      <c r="AJ6" s="1396"/>
      <c r="AK6" s="1396"/>
      <c r="AL6" s="1396"/>
      <c r="AM6" s="1396"/>
      <c r="AN6" s="1397"/>
    </row>
    <row r="7" spans="1:41" ht="11.65" customHeight="1">
      <c r="A7" s="1398" t="s">
        <v>2</v>
      </c>
      <c r="B7" s="1399"/>
      <c r="C7" s="1399"/>
      <c r="D7" s="1399"/>
      <c r="E7" s="1399"/>
      <c r="F7" s="1399"/>
      <c r="G7" s="1399"/>
      <c r="H7" s="1399"/>
      <c r="I7" s="1399"/>
      <c r="J7" s="1399"/>
      <c r="K7" s="1400"/>
      <c r="L7" s="1404" t="s">
        <v>281</v>
      </c>
      <c r="M7" s="1405"/>
      <c r="N7" s="1405"/>
      <c r="O7" s="1405"/>
      <c r="P7" s="1405"/>
      <c r="Q7" s="1405"/>
      <c r="R7" s="1405"/>
      <c r="S7" s="1405"/>
      <c r="T7" s="1405"/>
      <c r="U7" s="1405"/>
      <c r="V7" s="1405"/>
      <c r="W7" s="1405"/>
      <c r="X7" s="1405"/>
      <c r="Y7" s="1405"/>
      <c r="Z7" s="1405"/>
      <c r="AA7" s="1405"/>
      <c r="AB7" s="1405"/>
      <c r="AC7" s="1405"/>
      <c r="AD7" s="1405"/>
      <c r="AE7" s="1410" t="s">
        <v>3</v>
      </c>
      <c r="AF7" s="1399"/>
      <c r="AG7" s="1399"/>
      <c r="AH7" s="1399"/>
      <c r="AI7" s="1399"/>
      <c r="AJ7" s="1399"/>
      <c r="AK7" s="1399"/>
      <c r="AL7" s="1399"/>
      <c r="AM7" s="1399"/>
      <c r="AN7" s="1411"/>
    </row>
    <row r="8" spans="1:41" ht="11.65" customHeight="1">
      <c r="A8" s="1401"/>
      <c r="B8" s="1402"/>
      <c r="C8" s="1402"/>
      <c r="D8" s="1402"/>
      <c r="E8" s="1402"/>
      <c r="F8" s="1402"/>
      <c r="G8" s="1402"/>
      <c r="H8" s="1402"/>
      <c r="I8" s="1402"/>
      <c r="J8" s="1402"/>
      <c r="K8" s="1403"/>
      <c r="L8" s="1406"/>
      <c r="M8" s="1407"/>
      <c r="N8" s="1407"/>
      <c r="O8" s="1407"/>
      <c r="P8" s="1407"/>
      <c r="Q8" s="1407"/>
      <c r="R8" s="1407"/>
      <c r="S8" s="1407"/>
      <c r="T8" s="1407"/>
      <c r="U8" s="1407"/>
      <c r="V8" s="1407"/>
      <c r="W8" s="1407"/>
      <c r="X8" s="1407"/>
      <c r="Y8" s="1407"/>
      <c r="Z8" s="1407"/>
      <c r="AA8" s="1407"/>
      <c r="AB8" s="1407"/>
      <c r="AC8" s="1407"/>
      <c r="AD8" s="1407"/>
      <c r="AE8" s="1412"/>
      <c r="AF8" s="1402"/>
      <c r="AG8" s="1402"/>
      <c r="AH8" s="1402"/>
      <c r="AI8" s="1402"/>
      <c r="AJ8" s="1402"/>
      <c r="AK8" s="1402"/>
      <c r="AL8" s="1402"/>
      <c r="AM8" s="1402"/>
      <c r="AN8" s="1413"/>
    </row>
    <row r="9" spans="1:41" s="32" customFormat="1" ht="11.65" customHeight="1">
      <c r="A9" s="1401"/>
      <c r="B9" s="1402"/>
      <c r="C9" s="1402"/>
      <c r="D9" s="1402"/>
      <c r="E9" s="1402"/>
      <c r="F9" s="1402"/>
      <c r="G9" s="1402"/>
      <c r="H9" s="1402"/>
      <c r="I9" s="1402"/>
      <c r="J9" s="1402"/>
      <c r="K9" s="1403"/>
      <c r="L9" s="1408"/>
      <c r="M9" s="1409"/>
      <c r="N9" s="1409"/>
      <c r="O9" s="1409"/>
      <c r="P9" s="1409"/>
      <c r="Q9" s="1409"/>
      <c r="R9" s="1409"/>
      <c r="S9" s="1409"/>
      <c r="T9" s="1409"/>
      <c r="U9" s="1409"/>
      <c r="V9" s="1409"/>
      <c r="W9" s="1409"/>
      <c r="X9" s="1409"/>
      <c r="Y9" s="1409"/>
      <c r="Z9" s="1409"/>
      <c r="AA9" s="1409"/>
      <c r="AB9" s="1409"/>
      <c r="AC9" s="1409"/>
      <c r="AD9" s="1409"/>
      <c r="AE9" s="1414"/>
      <c r="AF9" s="1415"/>
      <c r="AG9" s="1415"/>
      <c r="AH9" s="1415"/>
      <c r="AI9" s="1415"/>
      <c r="AJ9" s="1415"/>
      <c r="AK9" s="1415"/>
      <c r="AL9" s="1415"/>
      <c r="AM9" s="1415"/>
      <c r="AN9" s="1416"/>
    </row>
    <row r="10" spans="1:41" ht="11.65" customHeight="1">
      <c r="A10" s="1368" t="s">
        <v>4</v>
      </c>
      <c r="B10" s="1369"/>
      <c r="C10" s="1369"/>
      <c r="D10" s="1369"/>
      <c r="E10" s="1369"/>
      <c r="F10" s="1369"/>
      <c r="G10" s="1369"/>
      <c r="H10" s="1369"/>
      <c r="I10" s="1369"/>
      <c r="J10" s="1369"/>
      <c r="K10" s="1370"/>
      <c r="L10" s="1362" t="s">
        <v>5</v>
      </c>
      <c r="M10" s="1362"/>
      <c r="N10" s="1362"/>
      <c r="O10" s="1362"/>
      <c r="P10" s="1362" t="s">
        <v>6</v>
      </c>
      <c r="Q10" s="1362"/>
      <c r="R10" s="1362"/>
      <c r="S10" s="1362" t="s">
        <v>7</v>
      </c>
      <c r="T10" s="1362"/>
      <c r="U10" s="1362"/>
      <c r="V10" s="1362" t="s">
        <v>8</v>
      </c>
      <c r="W10" s="1362"/>
      <c r="X10" s="1362"/>
      <c r="Y10" s="1362" t="s">
        <v>9</v>
      </c>
      <c r="Z10" s="1362"/>
      <c r="AA10" s="1362"/>
      <c r="AB10" s="1362" t="s">
        <v>10</v>
      </c>
      <c r="AC10" s="1362"/>
      <c r="AD10" s="1362"/>
      <c r="AE10" s="1363" t="s">
        <v>40</v>
      </c>
      <c r="AF10" s="1363"/>
      <c r="AG10" s="1363"/>
      <c r="AH10" s="1363"/>
      <c r="AI10" s="1363"/>
      <c r="AJ10" s="1363"/>
      <c r="AK10" s="1363"/>
      <c r="AL10" s="1363"/>
      <c r="AM10" s="1363"/>
      <c r="AN10" s="1364"/>
    </row>
    <row r="11" spans="1:41" ht="11.65" customHeight="1" thickBot="1">
      <c r="A11" s="1371"/>
      <c r="B11" s="1372"/>
      <c r="C11" s="1372"/>
      <c r="D11" s="1372"/>
      <c r="E11" s="1372"/>
      <c r="F11" s="1372"/>
      <c r="G11" s="1372"/>
      <c r="H11" s="1372"/>
      <c r="I11" s="1372"/>
      <c r="J11" s="1372"/>
      <c r="K11" s="1373"/>
      <c r="L11" s="1367">
        <v>91215</v>
      </c>
      <c r="M11" s="1367"/>
      <c r="N11" s="1367"/>
      <c r="O11" s="1367"/>
      <c r="P11" s="1367" t="s">
        <v>280</v>
      </c>
      <c r="Q11" s="1367"/>
      <c r="R11" s="1367"/>
      <c r="S11" s="1367" t="s">
        <v>11</v>
      </c>
      <c r="T11" s="1367"/>
      <c r="U11" s="1367"/>
      <c r="V11" s="1367" t="s">
        <v>12</v>
      </c>
      <c r="W11" s="1367"/>
      <c r="X11" s="1367"/>
      <c r="Y11" s="1367">
        <v>463</v>
      </c>
      <c r="Z11" s="1367"/>
      <c r="AA11" s="1367"/>
      <c r="AB11" s="1367" t="s">
        <v>13</v>
      </c>
      <c r="AC11" s="1367"/>
      <c r="AD11" s="1367"/>
      <c r="AE11" s="1365"/>
      <c r="AF11" s="1365"/>
      <c r="AG11" s="1365"/>
      <c r="AH11" s="1365"/>
      <c r="AI11" s="1365"/>
      <c r="AJ11" s="1365"/>
      <c r="AK11" s="1365"/>
      <c r="AL11" s="1365"/>
      <c r="AM11" s="1365"/>
      <c r="AN11" s="1366"/>
    </row>
    <row r="12" spans="1:41" ht="1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  <c r="AO12" s="163"/>
    </row>
    <row r="13" spans="1:41" ht="15" customHeight="1">
      <c r="A13" s="1374" t="s">
        <v>290</v>
      </c>
      <c r="B13" s="1375"/>
      <c r="C13" s="1375"/>
      <c r="D13" s="1375"/>
      <c r="E13" s="1375"/>
      <c r="F13" s="1375"/>
      <c r="G13" s="1375"/>
      <c r="H13" s="1375"/>
      <c r="I13" s="1375"/>
      <c r="J13" s="1375"/>
      <c r="K13" s="1375"/>
      <c r="L13" s="1375"/>
      <c r="M13" s="1375"/>
      <c r="N13" s="1375"/>
      <c r="O13" s="1375"/>
      <c r="P13" s="1375"/>
      <c r="Q13" s="1375"/>
      <c r="R13" s="1375"/>
      <c r="S13" s="1375"/>
      <c r="T13" s="1375"/>
      <c r="U13" s="1375"/>
      <c r="V13" s="1375"/>
      <c r="W13" s="1375"/>
      <c r="X13" s="1375"/>
      <c r="Y13" s="1375"/>
      <c r="Z13" s="1375"/>
      <c r="AA13" s="1375"/>
      <c r="AB13" s="1375"/>
      <c r="AC13" s="1375"/>
      <c r="AD13" s="1375"/>
      <c r="AE13" s="1375"/>
      <c r="AF13" s="1375"/>
      <c r="AG13" s="1375"/>
      <c r="AH13" s="1375"/>
      <c r="AI13" s="1375"/>
      <c r="AJ13" s="1375"/>
      <c r="AK13" s="1375"/>
      <c r="AL13" s="1375"/>
      <c r="AM13" s="1375"/>
      <c r="AN13" s="1376"/>
      <c r="AO13" s="165"/>
    </row>
    <row r="14" spans="1:41" ht="15" customHeight="1" thickBot="1">
      <c r="A14" s="1341" t="s">
        <v>287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  <c r="AA14" s="1342"/>
      <c r="AB14" s="1342"/>
      <c r="AC14" s="1342"/>
      <c r="AD14" s="1342"/>
      <c r="AE14" s="1342"/>
      <c r="AF14" s="1342"/>
      <c r="AG14" s="1342"/>
      <c r="AH14" s="1342"/>
      <c r="AI14" s="1342"/>
      <c r="AJ14" s="1342"/>
      <c r="AK14" s="1342"/>
      <c r="AL14" s="1342"/>
      <c r="AM14" s="1342"/>
      <c r="AN14" s="1343"/>
      <c r="AO14" s="165"/>
    </row>
    <row r="15" spans="1:41" ht="15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165"/>
    </row>
    <row r="16" spans="1:41" ht="12.95" customHeight="1">
      <c r="A16" s="1420" t="s">
        <v>226</v>
      </c>
      <c r="B16" s="1421"/>
      <c r="C16" s="1421"/>
      <c r="D16" s="1421"/>
      <c r="E16" s="1421"/>
      <c r="F16" s="1421"/>
      <c r="G16" s="1421"/>
      <c r="H16" s="1421"/>
      <c r="I16" s="1421"/>
      <c r="J16" s="1421"/>
      <c r="K16" s="1421"/>
      <c r="L16" s="1421"/>
      <c r="M16" s="1421"/>
      <c r="N16" s="1421"/>
      <c r="O16" s="1421"/>
      <c r="P16" s="1421"/>
      <c r="Q16" s="1421"/>
      <c r="R16" s="1421"/>
      <c r="S16" s="1421"/>
      <c r="T16" s="1421"/>
      <c r="U16" s="1421"/>
      <c r="V16" s="1421"/>
      <c r="W16" s="1421"/>
      <c r="X16" s="1421"/>
      <c r="Y16" s="1421"/>
      <c r="Z16" s="1421"/>
      <c r="AA16" s="1421"/>
      <c r="AB16" s="1421"/>
      <c r="AC16" s="1421"/>
      <c r="AD16" s="1421"/>
      <c r="AE16" s="1421"/>
      <c r="AF16" s="1421"/>
      <c r="AG16" s="1421"/>
      <c r="AH16" s="1421"/>
      <c r="AI16" s="1421"/>
      <c r="AJ16" s="1421"/>
      <c r="AK16" s="1421"/>
      <c r="AL16" s="1421"/>
      <c r="AM16" s="1421"/>
      <c r="AN16" s="1422"/>
      <c r="AO16" s="165"/>
    </row>
    <row r="17" spans="1:41" ht="12.95" customHeight="1">
      <c r="A17" s="268" t="s">
        <v>227</v>
      </c>
      <c r="B17" s="165"/>
      <c r="C17" s="166"/>
      <c r="D17" s="164" t="s">
        <v>228</v>
      </c>
      <c r="E17" s="166"/>
      <c r="F17" s="167" t="s">
        <v>229</v>
      </c>
      <c r="G17" s="168"/>
      <c r="H17" s="164" t="s">
        <v>230</v>
      </c>
      <c r="I17" s="165"/>
      <c r="J17" s="166"/>
      <c r="K17" s="164" t="s">
        <v>231</v>
      </c>
      <c r="L17" s="165"/>
      <c r="M17" s="166"/>
      <c r="N17" s="167" t="s">
        <v>30</v>
      </c>
      <c r="O17" s="100"/>
      <c r="P17" s="168"/>
      <c r="Q17" s="164" t="s">
        <v>29</v>
      </c>
      <c r="R17" s="165"/>
      <c r="S17" s="165"/>
      <c r="T17" s="165"/>
      <c r="U17" s="165"/>
      <c r="V17" s="166"/>
      <c r="W17" s="164" t="s">
        <v>31</v>
      </c>
      <c r="X17" s="165"/>
      <c r="Y17" s="165"/>
      <c r="Z17" s="165"/>
      <c r="AA17" s="166"/>
      <c r="AB17" s="164" t="s">
        <v>232</v>
      </c>
      <c r="AC17" s="165"/>
      <c r="AD17" s="165"/>
      <c r="AE17" s="166"/>
      <c r="AF17" s="164" t="s">
        <v>233</v>
      </c>
      <c r="AG17" s="165"/>
      <c r="AH17" s="165"/>
      <c r="AI17" s="165"/>
      <c r="AJ17" s="165"/>
      <c r="AK17" s="165"/>
      <c r="AL17" s="165"/>
      <c r="AM17" s="165"/>
      <c r="AN17" s="269"/>
      <c r="AO17" s="165"/>
    </row>
    <row r="18" spans="1:41" ht="12.95" customHeight="1">
      <c r="A18" s="268" t="s">
        <v>234</v>
      </c>
      <c r="B18" s="165"/>
      <c r="C18" s="166"/>
      <c r="D18" s="164" t="s">
        <v>235</v>
      </c>
      <c r="E18" s="166"/>
      <c r="F18" s="227" t="s">
        <v>236</v>
      </c>
      <c r="G18" s="170"/>
      <c r="H18" s="182" t="s">
        <v>237</v>
      </c>
      <c r="I18" s="165"/>
      <c r="J18" s="166"/>
      <c r="K18" s="164" t="s">
        <v>238</v>
      </c>
      <c r="L18" s="165"/>
      <c r="M18" s="166"/>
      <c r="N18" s="226" t="s">
        <v>239</v>
      </c>
      <c r="O18" s="100"/>
      <c r="P18" s="168"/>
      <c r="Q18" s="224" t="s">
        <v>240</v>
      </c>
      <c r="R18" s="225"/>
      <c r="S18" s="172"/>
      <c r="T18" s="172"/>
      <c r="U18" s="172"/>
      <c r="V18" s="173"/>
      <c r="W18" s="174" t="s">
        <v>32</v>
      </c>
      <c r="X18" s="175"/>
      <c r="Y18" s="175"/>
      <c r="Z18" s="175"/>
      <c r="AA18" s="176"/>
      <c r="AB18" s="164" t="s">
        <v>32</v>
      </c>
      <c r="AC18" s="165"/>
      <c r="AD18" s="165"/>
      <c r="AE18" s="166"/>
      <c r="AF18" s="164"/>
      <c r="AG18" s="165"/>
      <c r="AH18" s="165"/>
      <c r="AI18" s="165"/>
      <c r="AJ18" s="165"/>
      <c r="AK18" s="165"/>
      <c r="AL18" s="165"/>
      <c r="AM18" s="165"/>
      <c r="AN18" s="269"/>
      <c r="AO18" s="165"/>
    </row>
    <row r="19" spans="1:41" ht="12.95" customHeight="1">
      <c r="A19" s="268" t="s">
        <v>241</v>
      </c>
      <c r="B19" s="165"/>
      <c r="C19" s="166"/>
      <c r="D19" s="164" t="s">
        <v>235</v>
      </c>
      <c r="E19" s="166"/>
      <c r="F19" s="227" t="s">
        <v>236</v>
      </c>
      <c r="G19" s="170"/>
      <c r="H19" s="182" t="s">
        <v>237</v>
      </c>
      <c r="I19" s="165"/>
      <c r="J19" s="166"/>
      <c r="K19" s="164" t="s">
        <v>238</v>
      </c>
      <c r="L19" s="165"/>
      <c r="M19" s="166"/>
      <c r="N19" s="226" t="s">
        <v>239</v>
      </c>
      <c r="O19" s="100"/>
      <c r="P19" s="168"/>
      <c r="Q19" s="224" t="s">
        <v>242</v>
      </c>
      <c r="R19" s="225"/>
      <c r="S19" s="172"/>
      <c r="T19" s="172"/>
      <c r="U19" s="172"/>
      <c r="V19" s="173"/>
      <c r="W19" s="174" t="s">
        <v>32</v>
      </c>
      <c r="X19" s="175"/>
      <c r="Y19" s="175"/>
      <c r="Z19" s="175"/>
      <c r="AA19" s="176"/>
      <c r="AB19" s="164" t="s">
        <v>32</v>
      </c>
      <c r="AC19" s="165"/>
      <c r="AD19" s="165"/>
      <c r="AE19" s="166"/>
      <c r="AF19" s="164"/>
      <c r="AG19" s="165"/>
      <c r="AH19" s="165"/>
      <c r="AI19" s="165"/>
      <c r="AJ19" s="165"/>
      <c r="AK19" s="165"/>
      <c r="AL19" s="165"/>
      <c r="AM19" s="165"/>
      <c r="AN19" s="269"/>
      <c r="AO19" s="165"/>
    </row>
    <row r="20" spans="1:41" ht="12.95" customHeight="1">
      <c r="A20" s="268" t="s">
        <v>243</v>
      </c>
      <c r="B20" s="165"/>
      <c r="C20" s="166"/>
      <c r="D20" s="164" t="s">
        <v>244</v>
      </c>
      <c r="E20" s="166"/>
      <c r="F20" s="169" t="s">
        <v>245</v>
      </c>
      <c r="G20" s="170"/>
      <c r="H20" s="164" t="s">
        <v>32</v>
      </c>
      <c r="I20" s="165"/>
      <c r="J20" s="166"/>
      <c r="K20" s="164" t="s">
        <v>238</v>
      </c>
      <c r="L20" s="165"/>
      <c r="M20" s="166"/>
      <c r="N20" s="226" t="s">
        <v>239</v>
      </c>
      <c r="O20" s="100"/>
      <c r="P20" s="168"/>
      <c r="Q20" s="224" t="s">
        <v>246</v>
      </c>
      <c r="R20" s="225"/>
      <c r="S20" s="172"/>
      <c r="T20" s="172"/>
      <c r="U20" s="172"/>
      <c r="V20" s="173"/>
      <c r="W20" s="174" t="s">
        <v>32</v>
      </c>
      <c r="X20" s="175"/>
      <c r="Y20" s="175"/>
      <c r="Z20" s="175"/>
      <c r="AA20" s="176"/>
      <c r="AB20" s="164" t="s">
        <v>32</v>
      </c>
      <c r="AC20" s="165"/>
      <c r="AD20" s="165"/>
      <c r="AE20" s="166"/>
      <c r="AF20" s="164"/>
      <c r="AG20" s="165"/>
      <c r="AH20" s="165"/>
      <c r="AI20" s="165"/>
      <c r="AJ20" s="165"/>
      <c r="AK20" s="165"/>
      <c r="AL20" s="165"/>
      <c r="AM20" s="165"/>
      <c r="AN20" s="269"/>
      <c r="AO20" s="165"/>
    </row>
    <row r="21" spans="1:41" ht="12.95" customHeight="1">
      <c r="A21" s="268" t="s">
        <v>247</v>
      </c>
      <c r="B21" s="165"/>
      <c r="C21" s="166"/>
      <c r="D21" s="164" t="s">
        <v>235</v>
      </c>
      <c r="E21" s="166"/>
      <c r="F21" s="169" t="s">
        <v>248</v>
      </c>
      <c r="G21" s="170"/>
      <c r="H21" s="182" t="s">
        <v>249</v>
      </c>
      <c r="I21" s="165"/>
      <c r="J21" s="166"/>
      <c r="K21" s="164" t="s">
        <v>238</v>
      </c>
      <c r="L21" s="165"/>
      <c r="M21" s="166"/>
      <c r="N21" s="226" t="s">
        <v>250</v>
      </c>
      <c r="O21" s="100"/>
      <c r="P21" s="168"/>
      <c r="Q21" s="224" t="s">
        <v>251</v>
      </c>
      <c r="R21" s="225"/>
      <c r="S21" s="172"/>
      <c r="T21" s="172"/>
      <c r="U21" s="172"/>
      <c r="V21" s="173"/>
      <c r="W21" s="174" t="s">
        <v>32</v>
      </c>
      <c r="X21" s="175"/>
      <c r="Y21" s="175"/>
      <c r="Z21" s="175"/>
      <c r="AA21" s="176"/>
      <c r="AB21" s="164" t="s">
        <v>32</v>
      </c>
      <c r="AC21" s="165"/>
      <c r="AD21" s="165"/>
      <c r="AE21" s="166"/>
      <c r="AF21" s="164"/>
      <c r="AG21" s="165"/>
      <c r="AH21" s="165"/>
      <c r="AI21" s="165"/>
      <c r="AJ21" s="165"/>
      <c r="AK21" s="165"/>
      <c r="AL21" s="165"/>
      <c r="AM21" s="165"/>
      <c r="AN21" s="269"/>
      <c r="AO21" s="165"/>
    </row>
    <row r="22" spans="1:41" ht="12.95" customHeight="1">
      <c r="A22" s="268" t="s">
        <v>252</v>
      </c>
      <c r="B22" s="165"/>
      <c r="C22" s="166"/>
      <c r="D22" s="164" t="s">
        <v>235</v>
      </c>
      <c r="E22" s="166"/>
      <c r="F22" s="169" t="s">
        <v>253</v>
      </c>
      <c r="G22" s="170"/>
      <c r="H22" s="182" t="s">
        <v>249</v>
      </c>
      <c r="I22" s="165"/>
      <c r="J22" s="166"/>
      <c r="K22" s="164" t="s">
        <v>238</v>
      </c>
      <c r="L22" s="165"/>
      <c r="M22" s="166"/>
      <c r="N22" s="226" t="s">
        <v>239</v>
      </c>
      <c r="O22" s="100"/>
      <c r="P22" s="168"/>
      <c r="Q22" s="224" t="s">
        <v>35</v>
      </c>
      <c r="R22" s="225"/>
      <c r="S22" s="172"/>
      <c r="T22" s="172"/>
      <c r="U22" s="172"/>
      <c r="V22" s="173"/>
      <c r="W22" s="174" t="s">
        <v>32</v>
      </c>
      <c r="X22" s="175"/>
      <c r="Y22" s="175"/>
      <c r="Z22" s="175"/>
      <c r="AA22" s="176"/>
      <c r="AB22" s="164" t="s">
        <v>32</v>
      </c>
      <c r="AC22" s="165"/>
      <c r="AD22" s="165"/>
      <c r="AE22" s="166"/>
      <c r="AF22" s="164"/>
      <c r="AG22" s="165"/>
      <c r="AH22" s="165"/>
      <c r="AI22" s="165"/>
      <c r="AJ22" s="165"/>
      <c r="AK22" s="165"/>
      <c r="AL22" s="165"/>
      <c r="AM22" s="165"/>
      <c r="AN22" s="269"/>
      <c r="AO22" s="165"/>
    </row>
    <row r="23" spans="1:41" ht="12.95" customHeight="1">
      <c r="A23" s="268" t="s">
        <v>254</v>
      </c>
      <c r="B23" s="165"/>
      <c r="C23" s="166"/>
      <c r="D23" s="164" t="s">
        <v>235</v>
      </c>
      <c r="E23" s="166"/>
      <c r="F23" s="169" t="s">
        <v>248</v>
      </c>
      <c r="G23" s="170"/>
      <c r="H23" s="182" t="s">
        <v>249</v>
      </c>
      <c r="I23" s="165"/>
      <c r="J23" s="166"/>
      <c r="K23" s="164" t="s">
        <v>238</v>
      </c>
      <c r="L23" s="165"/>
      <c r="M23" s="166"/>
      <c r="N23" s="226" t="s">
        <v>250</v>
      </c>
      <c r="O23" s="100"/>
      <c r="P23" s="168"/>
      <c r="Q23" s="224" t="s">
        <v>35</v>
      </c>
      <c r="R23" s="225"/>
      <c r="S23" s="172"/>
      <c r="T23" s="172"/>
      <c r="U23" s="172"/>
      <c r="V23" s="173"/>
      <c r="W23" s="174" t="s">
        <v>32</v>
      </c>
      <c r="X23" s="175"/>
      <c r="Y23" s="175"/>
      <c r="Z23" s="175"/>
      <c r="AA23" s="176"/>
      <c r="AB23" s="164" t="s">
        <v>32</v>
      </c>
      <c r="AC23" s="165"/>
      <c r="AD23" s="165"/>
      <c r="AE23" s="166"/>
      <c r="AF23" s="164"/>
      <c r="AG23" s="165"/>
      <c r="AH23" s="165"/>
      <c r="AI23" s="165"/>
      <c r="AJ23" s="165"/>
      <c r="AK23" s="165"/>
      <c r="AL23" s="165"/>
      <c r="AM23" s="165"/>
      <c r="AN23" s="269"/>
      <c r="AO23" s="165"/>
    </row>
    <row r="24" spans="1:41" ht="12.95" customHeight="1">
      <c r="A24" s="268" t="s">
        <v>255</v>
      </c>
      <c r="B24" s="165"/>
      <c r="C24" s="166"/>
      <c r="D24" s="164" t="s">
        <v>235</v>
      </c>
      <c r="E24" s="166"/>
      <c r="F24" s="169" t="s">
        <v>253</v>
      </c>
      <c r="G24" s="170"/>
      <c r="H24" s="182" t="s">
        <v>249</v>
      </c>
      <c r="I24" s="165"/>
      <c r="J24" s="166"/>
      <c r="K24" s="164" t="s">
        <v>238</v>
      </c>
      <c r="L24" s="165"/>
      <c r="M24" s="166"/>
      <c r="N24" s="226" t="s">
        <v>239</v>
      </c>
      <c r="O24" s="100"/>
      <c r="P24" s="168"/>
      <c r="Q24" s="224" t="s">
        <v>35</v>
      </c>
      <c r="R24" s="225"/>
      <c r="S24" s="172"/>
      <c r="T24" s="172"/>
      <c r="U24" s="172"/>
      <c r="V24" s="173"/>
      <c r="W24" s="174" t="s">
        <v>32</v>
      </c>
      <c r="X24" s="175"/>
      <c r="Y24" s="175"/>
      <c r="Z24" s="175"/>
      <c r="AA24" s="176"/>
      <c r="AB24" s="177" t="s">
        <v>32</v>
      </c>
      <c r="AC24" s="216"/>
      <c r="AD24" s="216"/>
      <c r="AE24" s="178"/>
      <c r="AF24" s="164"/>
      <c r="AG24" s="165"/>
      <c r="AH24" s="165"/>
      <c r="AI24" s="165"/>
      <c r="AJ24" s="165"/>
      <c r="AK24" s="165"/>
      <c r="AL24" s="165"/>
      <c r="AM24" s="165"/>
      <c r="AN24" s="269"/>
      <c r="AO24" s="165"/>
    </row>
    <row r="25" spans="1:41" ht="12.95" customHeight="1">
      <c r="A25" s="268" t="s">
        <v>256</v>
      </c>
      <c r="B25" s="165"/>
      <c r="C25" s="166"/>
      <c r="D25" s="164" t="s">
        <v>235</v>
      </c>
      <c r="E25" s="166"/>
      <c r="F25" s="169" t="s">
        <v>248</v>
      </c>
      <c r="G25" s="170"/>
      <c r="H25" s="182" t="s">
        <v>249</v>
      </c>
      <c r="I25" s="165"/>
      <c r="J25" s="166"/>
      <c r="K25" s="164" t="s">
        <v>238</v>
      </c>
      <c r="L25" s="165"/>
      <c r="M25" s="166"/>
      <c r="N25" s="226" t="s">
        <v>250</v>
      </c>
      <c r="O25" s="100"/>
      <c r="P25" s="168"/>
      <c r="Q25" s="224" t="s">
        <v>34</v>
      </c>
      <c r="R25" s="225"/>
      <c r="S25" s="172"/>
      <c r="T25" s="172"/>
      <c r="U25" s="172"/>
      <c r="V25" s="173"/>
      <c r="W25" s="174" t="s">
        <v>32</v>
      </c>
      <c r="X25" s="175"/>
      <c r="Y25" s="175"/>
      <c r="Z25" s="175"/>
      <c r="AA25" s="176"/>
      <c r="AB25" s="164" t="s">
        <v>32</v>
      </c>
      <c r="AC25" s="165"/>
      <c r="AD25" s="165"/>
      <c r="AE25" s="166"/>
      <c r="AF25" s="164"/>
      <c r="AG25" s="165"/>
      <c r="AH25" s="165"/>
      <c r="AI25" s="165"/>
      <c r="AJ25" s="165"/>
      <c r="AK25" s="165"/>
      <c r="AL25" s="165"/>
      <c r="AM25" s="165"/>
      <c r="AN25" s="269"/>
      <c r="AO25" s="165"/>
    </row>
    <row r="26" spans="1:41" ht="12.95" customHeight="1">
      <c r="A26" s="268" t="s">
        <v>257</v>
      </c>
      <c r="B26" s="165"/>
      <c r="C26" s="166"/>
      <c r="D26" s="164" t="s">
        <v>258</v>
      </c>
      <c r="E26" s="166"/>
      <c r="F26" s="169" t="s">
        <v>259</v>
      </c>
      <c r="G26" s="170"/>
      <c r="H26" s="182" t="s">
        <v>237</v>
      </c>
      <c r="I26" s="165"/>
      <c r="J26" s="166"/>
      <c r="K26" s="164" t="s">
        <v>238</v>
      </c>
      <c r="L26" s="165"/>
      <c r="M26" s="166"/>
      <c r="N26" s="226" t="s">
        <v>239</v>
      </c>
      <c r="O26" s="100"/>
      <c r="P26" s="168"/>
      <c r="Q26" s="224" t="s">
        <v>260</v>
      </c>
      <c r="R26" s="225"/>
      <c r="S26" s="172"/>
      <c r="T26" s="172"/>
      <c r="U26" s="172"/>
      <c r="V26" s="173"/>
      <c r="W26" s="174" t="s">
        <v>32</v>
      </c>
      <c r="X26" s="175"/>
      <c r="Y26" s="175"/>
      <c r="Z26" s="175"/>
      <c r="AA26" s="176"/>
      <c r="AB26" s="164" t="s">
        <v>32</v>
      </c>
      <c r="AC26" s="165"/>
      <c r="AD26" s="165"/>
      <c r="AE26" s="166"/>
      <c r="AF26" s="182" t="s">
        <v>261</v>
      </c>
      <c r="AG26" s="165"/>
      <c r="AH26" s="165"/>
      <c r="AI26" s="165"/>
      <c r="AJ26" s="165"/>
      <c r="AK26" s="165"/>
      <c r="AL26" s="165"/>
      <c r="AM26" s="165"/>
      <c r="AN26" s="269"/>
      <c r="AO26" s="165"/>
    </row>
    <row r="27" spans="1:41" ht="12.95" customHeight="1">
      <c r="A27" s="268" t="s">
        <v>262</v>
      </c>
      <c r="B27" s="165"/>
      <c r="C27" s="166"/>
      <c r="D27" s="164" t="s">
        <v>258</v>
      </c>
      <c r="E27" s="166"/>
      <c r="F27" s="169" t="s">
        <v>248</v>
      </c>
      <c r="G27" s="170"/>
      <c r="H27" s="182" t="s">
        <v>249</v>
      </c>
      <c r="I27" s="165"/>
      <c r="J27" s="166"/>
      <c r="K27" s="164" t="s">
        <v>238</v>
      </c>
      <c r="L27" s="165"/>
      <c r="M27" s="166"/>
      <c r="N27" s="226" t="s">
        <v>250</v>
      </c>
      <c r="O27" s="100"/>
      <c r="P27" s="168"/>
      <c r="Q27" s="224" t="s">
        <v>263</v>
      </c>
      <c r="R27" s="225"/>
      <c r="S27" s="172"/>
      <c r="T27" s="172"/>
      <c r="U27" s="172"/>
      <c r="V27" s="173"/>
      <c r="W27" s="174" t="s">
        <v>32</v>
      </c>
      <c r="X27" s="175"/>
      <c r="Y27" s="175"/>
      <c r="Z27" s="175"/>
      <c r="AA27" s="176"/>
      <c r="AB27" s="164" t="s">
        <v>32</v>
      </c>
      <c r="AC27" s="165"/>
      <c r="AD27" s="165"/>
      <c r="AE27" s="166"/>
      <c r="AF27" s="182" t="s">
        <v>261</v>
      </c>
      <c r="AG27" s="165"/>
      <c r="AH27" s="165"/>
      <c r="AI27" s="165"/>
      <c r="AJ27" s="165"/>
      <c r="AK27" s="165"/>
      <c r="AL27" s="165"/>
      <c r="AM27" s="165"/>
      <c r="AN27" s="269"/>
      <c r="AO27" s="165"/>
    </row>
    <row r="28" spans="1:41" ht="12.95" customHeight="1">
      <c r="A28" s="268" t="s">
        <v>264</v>
      </c>
      <c r="B28" s="165"/>
      <c r="C28" s="166"/>
      <c r="D28" s="164" t="s">
        <v>235</v>
      </c>
      <c r="E28" s="166"/>
      <c r="F28" s="169" t="s">
        <v>248</v>
      </c>
      <c r="G28" s="170"/>
      <c r="H28" s="182" t="s">
        <v>249</v>
      </c>
      <c r="I28" s="165"/>
      <c r="J28" s="166"/>
      <c r="K28" s="164" t="s">
        <v>238</v>
      </c>
      <c r="L28" s="165"/>
      <c r="M28" s="166"/>
      <c r="N28" s="226" t="s">
        <v>250</v>
      </c>
      <c r="O28" s="100"/>
      <c r="P28" s="168"/>
      <c r="Q28" s="224" t="s">
        <v>265</v>
      </c>
      <c r="R28" s="225"/>
      <c r="S28" s="172"/>
      <c r="T28" s="172"/>
      <c r="U28" s="172"/>
      <c r="V28" s="173"/>
      <c r="W28" s="174" t="s">
        <v>32</v>
      </c>
      <c r="X28" s="175"/>
      <c r="Y28" s="175"/>
      <c r="Z28" s="175"/>
      <c r="AA28" s="176"/>
      <c r="AB28" s="164" t="s">
        <v>32</v>
      </c>
      <c r="AC28" s="165"/>
      <c r="AD28" s="165"/>
      <c r="AE28" s="166"/>
      <c r="AF28" s="182"/>
      <c r="AG28" s="165"/>
      <c r="AH28" s="165"/>
      <c r="AI28" s="165"/>
      <c r="AJ28" s="165"/>
      <c r="AK28" s="165"/>
      <c r="AL28" s="165"/>
      <c r="AM28" s="165"/>
      <c r="AN28" s="269"/>
      <c r="AO28" s="165"/>
    </row>
    <row r="29" spans="1:41" ht="12.95" customHeight="1">
      <c r="A29" s="268" t="s">
        <v>266</v>
      </c>
      <c r="B29" s="165"/>
      <c r="C29" s="166"/>
      <c r="D29" s="164" t="s">
        <v>235</v>
      </c>
      <c r="E29" s="166"/>
      <c r="F29" s="169" t="s">
        <v>248</v>
      </c>
      <c r="G29" s="170"/>
      <c r="H29" s="182" t="s">
        <v>249</v>
      </c>
      <c r="I29" s="165"/>
      <c r="J29" s="166"/>
      <c r="K29" s="164" t="s">
        <v>238</v>
      </c>
      <c r="L29" s="165"/>
      <c r="M29" s="166"/>
      <c r="N29" s="226" t="s">
        <v>250</v>
      </c>
      <c r="O29" s="100"/>
      <c r="P29" s="168"/>
      <c r="Q29" s="224" t="s">
        <v>265</v>
      </c>
      <c r="R29" s="225"/>
      <c r="S29" s="172"/>
      <c r="T29" s="172"/>
      <c r="U29" s="172"/>
      <c r="V29" s="173"/>
      <c r="W29" s="174" t="s">
        <v>32</v>
      </c>
      <c r="X29" s="175"/>
      <c r="Y29" s="175"/>
      <c r="Z29" s="175"/>
      <c r="AA29" s="176"/>
      <c r="AB29" s="164" t="s">
        <v>32</v>
      </c>
      <c r="AC29" s="165"/>
      <c r="AD29" s="165"/>
      <c r="AE29" s="166"/>
      <c r="AF29" s="182"/>
      <c r="AG29" s="165"/>
      <c r="AH29" s="165"/>
      <c r="AI29" s="165"/>
      <c r="AJ29" s="165"/>
      <c r="AK29" s="165"/>
      <c r="AL29" s="165"/>
      <c r="AM29" s="165"/>
      <c r="AN29" s="269"/>
      <c r="AO29" s="165"/>
    </row>
    <row r="30" spans="1:41" ht="12.95" customHeight="1">
      <c r="A30" s="268" t="s">
        <v>267</v>
      </c>
      <c r="B30" s="165"/>
      <c r="C30" s="166"/>
      <c r="D30" s="164" t="s">
        <v>258</v>
      </c>
      <c r="E30" s="166"/>
      <c r="F30" s="169" t="s">
        <v>259</v>
      </c>
      <c r="G30" s="170"/>
      <c r="H30" s="182" t="s">
        <v>237</v>
      </c>
      <c r="I30" s="165"/>
      <c r="J30" s="166"/>
      <c r="K30" s="164" t="s">
        <v>238</v>
      </c>
      <c r="L30" s="165"/>
      <c r="M30" s="166"/>
      <c r="N30" s="226" t="s">
        <v>239</v>
      </c>
      <c r="O30" s="100"/>
      <c r="P30" s="168"/>
      <c r="Q30" s="224" t="s">
        <v>268</v>
      </c>
      <c r="R30" s="225"/>
      <c r="S30" s="172"/>
      <c r="T30" s="172"/>
      <c r="U30" s="172"/>
      <c r="V30" s="173"/>
      <c r="W30" s="174" t="s">
        <v>32</v>
      </c>
      <c r="X30" s="175"/>
      <c r="Y30" s="175"/>
      <c r="Z30" s="175"/>
      <c r="AA30" s="176"/>
      <c r="AB30" s="164" t="s">
        <v>32</v>
      </c>
      <c r="AC30" s="165"/>
      <c r="AD30" s="165"/>
      <c r="AE30" s="166"/>
      <c r="AF30" s="182" t="s">
        <v>261</v>
      </c>
      <c r="AG30" s="165"/>
      <c r="AH30" s="165"/>
      <c r="AI30" s="165"/>
      <c r="AJ30" s="165"/>
      <c r="AK30" s="165"/>
      <c r="AL30" s="165"/>
      <c r="AM30" s="165"/>
      <c r="AN30" s="269"/>
      <c r="AO30" s="165"/>
    </row>
    <row r="31" spans="1:41" ht="12.95" customHeight="1">
      <c r="A31" s="268" t="s">
        <v>269</v>
      </c>
      <c r="B31" s="165"/>
      <c r="C31" s="166"/>
      <c r="D31" s="164" t="s">
        <v>235</v>
      </c>
      <c r="E31" s="166"/>
      <c r="F31" s="169" t="s">
        <v>32</v>
      </c>
      <c r="G31" s="170"/>
      <c r="H31" s="182" t="s">
        <v>32</v>
      </c>
      <c r="I31" s="165"/>
      <c r="J31" s="166"/>
      <c r="K31" s="164" t="s">
        <v>238</v>
      </c>
      <c r="L31" s="165"/>
      <c r="M31" s="166"/>
      <c r="N31" s="226" t="s">
        <v>239</v>
      </c>
      <c r="O31" s="100"/>
      <c r="P31" s="168"/>
      <c r="Q31" s="224" t="s">
        <v>270</v>
      </c>
      <c r="R31" s="225"/>
      <c r="S31" s="172"/>
      <c r="T31" s="172"/>
      <c r="U31" s="172"/>
      <c r="V31" s="173"/>
      <c r="W31" s="174" t="s">
        <v>32</v>
      </c>
      <c r="X31" s="175"/>
      <c r="Y31" s="175"/>
      <c r="Z31" s="175"/>
      <c r="AA31" s="176"/>
      <c r="AB31" s="164" t="s">
        <v>32</v>
      </c>
      <c r="AC31" s="165"/>
      <c r="AD31" s="165"/>
      <c r="AE31" s="166"/>
      <c r="AF31" s="164"/>
      <c r="AG31" s="165"/>
      <c r="AH31" s="165"/>
      <c r="AI31" s="165"/>
      <c r="AJ31" s="165"/>
      <c r="AK31" s="165"/>
      <c r="AL31" s="165"/>
      <c r="AM31" s="165"/>
      <c r="AN31" s="269"/>
      <c r="AO31" s="165"/>
    </row>
    <row r="32" spans="1:41" ht="12.95" customHeight="1">
      <c r="A32" s="268"/>
      <c r="B32" s="165"/>
      <c r="C32" s="166"/>
      <c r="D32" s="164"/>
      <c r="E32" s="166"/>
      <c r="F32" s="169"/>
      <c r="G32" s="170"/>
      <c r="H32" s="164"/>
      <c r="I32" s="165"/>
      <c r="J32" s="166"/>
      <c r="K32" s="164"/>
      <c r="L32" s="165"/>
      <c r="M32" s="166"/>
      <c r="N32" s="167"/>
      <c r="O32" s="100"/>
      <c r="P32" s="168"/>
      <c r="Q32" s="171"/>
      <c r="R32" s="172"/>
      <c r="S32" s="172"/>
      <c r="T32" s="172"/>
      <c r="U32" s="172"/>
      <c r="V32" s="173"/>
      <c r="W32" s="174"/>
      <c r="X32" s="175"/>
      <c r="Y32" s="175"/>
      <c r="Z32" s="175"/>
      <c r="AA32" s="176"/>
      <c r="AB32" s="164"/>
      <c r="AC32" s="165"/>
      <c r="AD32" s="165"/>
      <c r="AE32" s="166"/>
      <c r="AF32" s="164"/>
      <c r="AG32" s="165"/>
      <c r="AH32" s="165"/>
      <c r="AI32" s="165"/>
      <c r="AJ32" s="165"/>
      <c r="AK32" s="165"/>
      <c r="AL32" s="165"/>
      <c r="AM32" s="165"/>
      <c r="AN32" s="269"/>
      <c r="AO32" s="165"/>
    </row>
    <row r="33" spans="1:41" ht="12.95" customHeight="1">
      <c r="A33" s="268"/>
      <c r="B33" s="165"/>
      <c r="C33" s="166"/>
      <c r="D33" s="164"/>
      <c r="E33" s="166"/>
      <c r="F33" s="169"/>
      <c r="G33" s="170"/>
      <c r="H33" s="164"/>
      <c r="I33" s="165"/>
      <c r="J33" s="166"/>
      <c r="K33" s="164"/>
      <c r="L33" s="165"/>
      <c r="M33" s="166"/>
      <c r="N33" s="167"/>
      <c r="O33" s="100"/>
      <c r="P33" s="168"/>
      <c r="Q33" s="171"/>
      <c r="R33" s="172"/>
      <c r="S33" s="172"/>
      <c r="T33" s="172"/>
      <c r="U33" s="172"/>
      <c r="V33" s="173"/>
      <c r="W33" s="174"/>
      <c r="X33" s="175"/>
      <c r="Y33" s="175"/>
      <c r="Z33" s="175"/>
      <c r="AA33" s="176"/>
      <c r="AB33" s="164"/>
      <c r="AC33" s="165"/>
      <c r="AD33" s="165"/>
      <c r="AE33" s="166"/>
      <c r="AF33" s="164"/>
      <c r="AG33" s="165"/>
      <c r="AH33" s="165"/>
      <c r="AI33" s="165"/>
      <c r="AJ33" s="165"/>
      <c r="AK33" s="165"/>
      <c r="AL33" s="165"/>
      <c r="AM33" s="165"/>
      <c r="AN33" s="269"/>
      <c r="AO33" s="165"/>
    </row>
    <row r="34" spans="1:41" ht="12.95" customHeight="1">
      <c r="A34" s="268" t="s">
        <v>271</v>
      </c>
      <c r="B34" s="165"/>
      <c r="C34" s="166"/>
      <c r="D34" s="182" t="s">
        <v>258</v>
      </c>
      <c r="E34" s="183"/>
      <c r="F34" s="227" t="s">
        <v>272</v>
      </c>
      <c r="G34" s="228"/>
      <c r="H34" s="182" t="s">
        <v>237</v>
      </c>
      <c r="I34" s="98"/>
      <c r="J34" s="183"/>
      <c r="K34" s="182" t="s">
        <v>238</v>
      </c>
      <c r="L34" s="98"/>
      <c r="M34" s="183"/>
      <c r="N34" s="226" t="s">
        <v>239</v>
      </c>
      <c r="O34" s="99"/>
      <c r="P34" s="168"/>
      <c r="Q34" s="182" t="s">
        <v>273</v>
      </c>
      <c r="R34" s="172"/>
      <c r="S34" s="172"/>
      <c r="T34" s="172"/>
      <c r="U34" s="172"/>
      <c r="V34" s="173"/>
      <c r="W34" s="174" t="s">
        <v>32</v>
      </c>
      <c r="X34" s="175"/>
      <c r="Y34" s="175"/>
      <c r="Z34" s="175"/>
      <c r="AA34" s="176"/>
      <c r="AB34" s="164" t="s">
        <v>32</v>
      </c>
      <c r="AC34" s="165"/>
      <c r="AD34" s="165"/>
      <c r="AE34" s="166"/>
      <c r="AF34" s="164"/>
      <c r="AG34" s="165"/>
      <c r="AH34" s="165"/>
      <c r="AI34" s="165"/>
      <c r="AJ34" s="165"/>
      <c r="AK34" s="165"/>
      <c r="AL34" s="165"/>
      <c r="AM34" s="165"/>
      <c r="AN34" s="269"/>
      <c r="AO34" s="165"/>
    </row>
    <row r="35" spans="1:41" ht="12.95" customHeight="1">
      <c r="A35" s="268"/>
      <c r="B35" s="165"/>
      <c r="C35" s="166"/>
      <c r="D35" s="164"/>
      <c r="E35" s="166"/>
      <c r="F35" s="169"/>
      <c r="G35" s="170"/>
      <c r="H35" s="164"/>
      <c r="I35" s="165"/>
      <c r="J35" s="166"/>
      <c r="K35" s="164"/>
      <c r="L35" s="165"/>
      <c r="M35" s="166"/>
      <c r="N35" s="167"/>
      <c r="O35" s="100"/>
      <c r="P35" s="168"/>
      <c r="Q35" s="171"/>
      <c r="R35" s="172"/>
      <c r="S35" s="172"/>
      <c r="T35" s="172"/>
      <c r="U35" s="172"/>
      <c r="V35" s="173"/>
      <c r="W35" s="174"/>
      <c r="X35" s="175"/>
      <c r="Y35" s="175"/>
      <c r="Z35" s="175"/>
      <c r="AA35" s="176"/>
      <c r="AB35" s="164"/>
      <c r="AC35" s="165"/>
      <c r="AD35" s="165"/>
      <c r="AE35" s="166"/>
      <c r="AF35" s="164"/>
      <c r="AG35" s="165"/>
      <c r="AH35" s="165"/>
      <c r="AI35" s="165"/>
      <c r="AJ35" s="165"/>
      <c r="AK35" s="165"/>
      <c r="AL35" s="165"/>
      <c r="AM35" s="165"/>
      <c r="AN35" s="269"/>
      <c r="AO35" s="165"/>
    </row>
    <row r="36" spans="1:41" ht="12.95" customHeight="1">
      <c r="A36" s="268"/>
      <c r="B36" s="165"/>
      <c r="C36" s="166"/>
      <c r="D36" s="164"/>
      <c r="E36" s="166"/>
      <c r="F36" s="169"/>
      <c r="G36" s="170"/>
      <c r="H36" s="164"/>
      <c r="I36" s="165"/>
      <c r="J36" s="166"/>
      <c r="K36" s="164"/>
      <c r="L36" s="165"/>
      <c r="M36" s="166"/>
      <c r="N36" s="167"/>
      <c r="O36" s="100"/>
      <c r="P36" s="168"/>
      <c r="Q36" s="171"/>
      <c r="R36" s="172"/>
      <c r="S36" s="172"/>
      <c r="T36" s="172"/>
      <c r="U36" s="172"/>
      <c r="V36" s="173"/>
      <c r="W36" s="174"/>
      <c r="X36" s="175"/>
      <c r="Y36" s="175"/>
      <c r="Z36" s="175"/>
      <c r="AA36" s="176"/>
      <c r="AB36" s="164"/>
      <c r="AC36" s="165"/>
      <c r="AD36" s="165"/>
      <c r="AE36" s="166"/>
      <c r="AF36" s="164"/>
      <c r="AG36" s="165"/>
      <c r="AH36" s="165"/>
      <c r="AI36" s="165"/>
      <c r="AJ36" s="165"/>
      <c r="AK36" s="165"/>
      <c r="AL36" s="165"/>
      <c r="AM36" s="165"/>
      <c r="AN36" s="269"/>
      <c r="AO36" s="165"/>
    </row>
    <row r="37" spans="1:41" ht="12.95" customHeight="1">
      <c r="A37" s="268"/>
      <c r="B37" s="165"/>
      <c r="C37" s="166"/>
      <c r="D37" s="164"/>
      <c r="E37" s="166"/>
      <c r="F37" s="169"/>
      <c r="G37" s="170"/>
      <c r="H37" s="164"/>
      <c r="I37" s="165"/>
      <c r="J37" s="166"/>
      <c r="K37" s="164"/>
      <c r="L37" s="165"/>
      <c r="M37" s="166"/>
      <c r="N37" s="167"/>
      <c r="O37" s="100"/>
      <c r="P37" s="168"/>
      <c r="Q37" s="171"/>
      <c r="R37" s="172"/>
      <c r="S37" s="172"/>
      <c r="T37" s="172"/>
      <c r="U37" s="172"/>
      <c r="V37" s="173"/>
      <c r="W37" s="174"/>
      <c r="X37" s="175"/>
      <c r="Y37" s="175"/>
      <c r="Z37" s="175"/>
      <c r="AA37" s="176"/>
      <c r="AB37" s="164"/>
      <c r="AC37" s="165"/>
      <c r="AD37" s="165"/>
      <c r="AE37" s="166"/>
      <c r="AF37" s="164"/>
      <c r="AG37" s="165"/>
      <c r="AH37" s="165"/>
      <c r="AI37" s="165"/>
      <c r="AJ37" s="165"/>
      <c r="AK37" s="165"/>
      <c r="AL37" s="165"/>
      <c r="AM37" s="165"/>
      <c r="AN37" s="269"/>
      <c r="AO37" s="165"/>
    </row>
    <row r="38" spans="1:41" ht="12.95" customHeight="1">
      <c r="A38" s="268"/>
      <c r="B38" s="165"/>
      <c r="C38" s="166"/>
      <c r="D38" s="164"/>
      <c r="E38" s="166"/>
      <c r="F38" s="169"/>
      <c r="G38" s="170"/>
      <c r="H38" s="164"/>
      <c r="I38" s="165"/>
      <c r="J38" s="166"/>
      <c r="K38" s="164"/>
      <c r="L38" s="165"/>
      <c r="M38" s="166"/>
      <c r="N38" s="167"/>
      <c r="O38" s="100"/>
      <c r="P38" s="168"/>
      <c r="Q38" s="171"/>
      <c r="R38" s="172"/>
      <c r="S38" s="172"/>
      <c r="T38" s="172"/>
      <c r="U38" s="172"/>
      <c r="V38" s="173"/>
      <c r="W38" s="174"/>
      <c r="X38" s="175"/>
      <c r="Y38" s="175"/>
      <c r="Z38" s="175"/>
      <c r="AA38" s="176"/>
      <c r="AB38" s="164"/>
      <c r="AC38" s="165"/>
      <c r="AD38" s="165"/>
      <c r="AE38" s="166"/>
      <c r="AF38" s="164"/>
      <c r="AG38" s="165"/>
      <c r="AH38" s="165"/>
      <c r="AI38" s="165"/>
      <c r="AJ38" s="165"/>
      <c r="AK38" s="165"/>
      <c r="AL38" s="165"/>
      <c r="AM38" s="165"/>
      <c r="AN38" s="269"/>
      <c r="AO38" s="165"/>
    </row>
    <row r="39" spans="1:41" ht="12.95" customHeight="1">
      <c r="A39" s="268"/>
      <c r="B39" s="165"/>
      <c r="C39" s="166"/>
      <c r="D39" s="164"/>
      <c r="E39" s="166"/>
      <c r="F39" s="169"/>
      <c r="G39" s="170"/>
      <c r="H39" s="164"/>
      <c r="I39" s="165"/>
      <c r="J39" s="166"/>
      <c r="K39" s="164"/>
      <c r="L39" s="165"/>
      <c r="M39" s="166"/>
      <c r="N39" s="167"/>
      <c r="O39" s="100"/>
      <c r="P39" s="168"/>
      <c r="Q39" s="171"/>
      <c r="R39" s="172"/>
      <c r="S39" s="172"/>
      <c r="T39" s="172"/>
      <c r="U39" s="172"/>
      <c r="V39" s="173"/>
      <c r="W39" s="174"/>
      <c r="X39" s="175"/>
      <c r="Y39" s="175"/>
      <c r="Z39" s="175"/>
      <c r="AA39" s="176"/>
      <c r="AB39" s="164"/>
      <c r="AC39" s="165"/>
      <c r="AD39" s="165"/>
      <c r="AE39" s="166"/>
      <c r="AF39" s="164"/>
      <c r="AG39" s="165"/>
      <c r="AH39" s="165"/>
      <c r="AI39" s="165"/>
      <c r="AJ39" s="165"/>
      <c r="AK39" s="165"/>
      <c r="AL39" s="165"/>
      <c r="AM39" s="165"/>
      <c r="AN39" s="269"/>
      <c r="AO39" s="163"/>
    </row>
    <row r="40" spans="1:41" ht="12.95" customHeight="1">
      <c r="A40" s="268"/>
      <c r="B40" s="165"/>
      <c r="C40" s="166"/>
      <c r="D40" s="164"/>
      <c r="E40" s="166"/>
      <c r="F40" s="169"/>
      <c r="G40" s="170"/>
      <c r="H40" s="164"/>
      <c r="I40" s="165"/>
      <c r="J40" s="166"/>
      <c r="K40" s="164"/>
      <c r="L40" s="165"/>
      <c r="M40" s="166"/>
      <c r="N40" s="167"/>
      <c r="O40" s="100"/>
      <c r="P40" s="168"/>
      <c r="Q40" s="171"/>
      <c r="R40" s="172"/>
      <c r="S40" s="172"/>
      <c r="T40" s="172"/>
      <c r="U40" s="172"/>
      <c r="V40" s="173"/>
      <c r="W40" s="174"/>
      <c r="X40" s="175"/>
      <c r="Y40" s="175"/>
      <c r="Z40" s="175"/>
      <c r="AA40" s="176"/>
      <c r="AB40" s="164"/>
      <c r="AC40" s="165"/>
      <c r="AD40" s="165"/>
      <c r="AE40" s="166"/>
      <c r="AF40" s="164"/>
      <c r="AG40" s="165"/>
      <c r="AH40" s="165"/>
      <c r="AI40" s="165"/>
      <c r="AJ40" s="165"/>
      <c r="AK40" s="165"/>
      <c r="AL40" s="165"/>
      <c r="AM40" s="165"/>
      <c r="AN40" s="269"/>
      <c r="AO40" s="163"/>
    </row>
    <row r="41" spans="1:41" ht="12.95" customHeight="1">
      <c r="A41" s="268"/>
      <c r="B41" s="165"/>
      <c r="C41" s="166"/>
      <c r="D41" s="164"/>
      <c r="E41" s="166"/>
      <c r="F41" s="169"/>
      <c r="G41" s="170"/>
      <c r="H41" s="164"/>
      <c r="I41" s="165"/>
      <c r="J41" s="166"/>
      <c r="K41" s="164"/>
      <c r="L41" s="165"/>
      <c r="M41" s="166"/>
      <c r="N41" s="167"/>
      <c r="O41" s="100"/>
      <c r="P41" s="168"/>
      <c r="Q41" s="171"/>
      <c r="R41" s="172"/>
      <c r="S41" s="172"/>
      <c r="T41" s="172"/>
      <c r="U41" s="172"/>
      <c r="V41" s="173"/>
      <c r="W41" s="174"/>
      <c r="X41" s="175"/>
      <c r="Y41" s="175"/>
      <c r="Z41" s="175"/>
      <c r="AA41" s="176"/>
      <c r="AB41" s="164"/>
      <c r="AC41" s="165"/>
      <c r="AD41" s="165"/>
      <c r="AE41" s="166"/>
      <c r="AF41" s="164"/>
      <c r="AG41" s="165"/>
      <c r="AH41" s="165"/>
      <c r="AI41" s="165"/>
      <c r="AJ41" s="165"/>
      <c r="AK41" s="165"/>
      <c r="AL41" s="165"/>
      <c r="AM41" s="165"/>
      <c r="AN41" s="269"/>
      <c r="AO41" s="163"/>
    </row>
    <row r="42" spans="1:41" ht="12.95" customHeight="1">
      <c r="A42" s="268"/>
      <c r="B42" s="165"/>
      <c r="C42" s="166"/>
      <c r="D42" s="164"/>
      <c r="E42" s="166"/>
      <c r="F42" s="169"/>
      <c r="G42" s="170"/>
      <c r="H42" s="164"/>
      <c r="I42" s="165"/>
      <c r="J42" s="166"/>
      <c r="K42" s="164"/>
      <c r="L42" s="165"/>
      <c r="M42" s="166"/>
      <c r="N42" s="167"/>
      <c r="O42" s="100"/>
      <c r="P42" s="168"/>
      <c r="Q42" s="171"/>
      <c r="R42" s="172"/>
      <c r="S42" s="172"/>
      <c r="T42" s="172"/>
      <c r="U42" s="172"/>
      <c r="V42" s="173"/>
      <c r="W42" s="179"/>
      <c r="X42" s="180"/>
      <c r="Y42" s="180"/>
      <c r="Z42" s="180"/>
      <c r="AA42" s="181"/>
      <c r="AB42" s="182"/>
      <c r="AC42" s="98"/>
      <c r="AD42" s="98"/>
      <c r="AE42" s="183"/>
      <c r="AF42" s="184"/>
      <c r="AG42" s="101"/>
      <c r="AH42" s="101"/>
      <c r="AI42" s="101"/>
      <c r="AJ42" s="101"/>
      <c r="AK42" s="101"/>
      <c r="AL42" s="101"/>
      <c r="AM42" s="185"/>
      <c r="AN42" s="230"/>
      <c r="AO42" s="163"/>
    </row>
    <row r="43" spans="1:41" ht="12.95" customHeight="1">
      <c r="A43" s="268"/>
      <c r="B43" s="165"/>
      <c r="C43" s="166"/>
      <c r="D43" s="164"/>
      <c r="E43" s="166"/>
      <c r="F43" s="169"/>
      <c r="G43" s="170"/>
      <c r="H43" s="164"/>
      <c r="I43" s="165"/>
      <c r="J43" s="166"/>
      <c r="K43" s="164"/>
      <c r="L43" s="165"/>
      <c r="M43" s="166"/>
      <c r="N43" s="167"/>
      <c r="O43" s="100"/>
      <c r="P43" s="168"/>
      <c r="Q43" s="171"/>
      <c r="R43" s="172"/>
      <c r="S43" s="172"/>
      <c r="T43" s="172"/>
      <c r="U43" s="172"/>
      <c r="V43" s="173"/>
      <c r="W43" s="179"/>
      <c r="X43" s="180"/>
      <c r="Y43" s="180"/>
      <c r="Z43" s="180"/>
      <c r="AA43" s="181"/>
      <c r="AB43" s="184"/>
      <c r="AC43" s="101"/>
      <c r="AD43" s="101"/>
      <c r="AE43" s="186"/>
      <c r="AF43" s="184"/>
      <c r="AG43" s="101"/>
      <c r="AH43" s="101"/>
      <c r="AI43" s="101"/>
      <c r="AJ43" s="101"/>
      <c r="AK43" s="101"/>
      <c r="AL43" s="101"/>
      <c r="AM43" s="185"/>
      <c r="AN43" s="230"/>
      <c r="AO43" s="195"/>
    </row>
    <row r="44" spans="1:41" ht="12.95" customHeight="1">
      <c r="A44" s="268"/>
      <c r="B44" s="165"/>
      <c r="C44" s="166"/>
      <c r="D44" s="164"/>
      <c r="E44" s="166"/>
      <c r="F44" s="169"/>
      <c r="G44" s="170"/>
      <c r="H44" s="164"/>
      <c r="I44" s="165"/>
      <c r="J44" s="166"/>
      <c r="K44" s="164"/>
      <c r="L44" s="165"/>
      <c r="M44" s="166"/>
      <c r="N44" s="167"/>
      <c r="O44" s="100"/>
      <c r="P44" s="168"/>
      <c r="Q44" s="171"/>
      <c r="R44" s="172"/>
      <c r="S44" s="172"/>
      <c r="T44" s="172"/>
      <c r="U44" s="172"/>
      <c r="V44" s="173"/>
      <c r="W44" s="179"/>
      <c r="X44" s="180"/>
      <c r="Y44" s="180"/>
      <c r="Z44" s="180"/>
      <c r="AA44" s="181"/>
      <c r="AB44" s="184"/>
      <c r="AC44" s="101"/>
      <c r="AD44" s="101"/>
      <c r="AE44" s="186"/>
      <c r="AF44" s="184"/>
      <c r="AG44" s="101"/>
      <c r="AH44" s="101"/>
      <c r="AI44" s="101"/>
      <c r="AJ44" s="101"/>
      <c r="AK44" s="101"/>
      <c r="AL44" s="101"/>
      <c r="AM44" s="185"/>
      <c r="AN44" s="230"/>
      <c r="AO44" s="195"/>
    </row>
    <row r="45" spans="1:41" ht="12.95" customHeight="1">
      <c r="A45" s="270"/>
      <c r="B45" s="187"/>
      <c r="C45" s="188"/>
      <c r="D45" s="164"/>
      <c r="E45" s="166"/>
      <c r="F45" s="167"/>
      <c r="G45" s="168"/>
      <c r="H45" s="164"/>
      <c r="I45" s="165"/>
      <c r="J45" s="166"/>
      <c r="K45" s="182"/>
      <c r="L45" s="98"/>
      <c r="M45" s="183"/>
      <c r="N45" s="182"/>
      <c r="O45" s="98"/>
      <c r="P45" s="183"/>
      <c r="Q45" s="184"/>
      <c r="R45" s="101"/>
      <c r="S45" s="101"/>
      <c r="T45" s="101"/>
      <c r="U45" s="101"/>
      <c r="V45" s="186"/>
      <c r="W45" s="184"/>
      <c r="X45" s="101"/>
      <c r="Y45" s="101"/>
      <c r="Z45" s="101"/>
      <c r="AA45" s="186"/>
      <c r="AB45" s="184"/>
      <c r="AC45" s="101"/>
      <c r="AD45" s="101"/>
      <c r="AE45" s="186"/>
      <c r="AF45" s="184"/>
      <c r="AG45" s="101"/>
      <c r="AH45" s="101"/>
      <c r="AI45" s="101"/>
      <c r="AJ45" s="101"/>
      <c r="AK45" s="101"/>
      <c r="AL45" s="101"/>
      <c r="AM45" s="185"/>
      <c r="AN45" s="230"/>
      <c r="AO45" s="195"/>
    </row>
    <row r="46" spans="1:41" ht="12.95" customHeight="1">
      <c r="A46" s="271"/>
      <c r="B46" s="189"/>
      <c r="C46" s="190"/>
      <c r="D46" s="190"/>
      <c r="E46" s="190"/>
      <c r="F46" s="191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3"/>
      <c r="AN46" s="272"/>
      <c r="AO46" s="195"/>
    </row>
    <row r="47" spans="1:41" ht="12.95" customHeight="1">
      <c r="A47" s="271"/>
      <c r="B47" s="273" t="s">
        <v>41</v>
      </c>
      <c r="C47" s="274"/>
      <c r="D47" s="190"/>
      <c r="E47" s="190"/>
      <c r="F47" s="191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3"/>
      <c r="AN47" s="272"/>
    </row>
    <row r="48" spans="1:41" ht="12.95" customHeight="1">
      <c r="A48" s="271"/>
      <c r="B48" s="196">
        <v>1</v>
      </c>
      <c r="C48" s="274" t="s">
        <v>274</v>
      </c>
      <c r="D48" s="197"/>
      <c r="E48" s="197"/>
      <c r="F48" s="197"/>
      <c r="G48" s="197"/>
      <c r="H48" s="197"/>
      <c r="I48" s="198"/>
      <c r="J48" s="190"/>
      <c r="K48" s="190"/>
      <c r="L48" s="190"/>
      <c r="M48" s="198"/>
      <c r="N48" s="190"/>
      <c r="O48" s="190"/>
      <c r="P48" s="190"/>
      <c r="Q48" s="190"/>
      <c r="R48" s="190"/>
      <c r="S48" s="198"/>
      <c r="T48" s="192"/>
      <c r="U48" s="192"/>
      <c r="V48" s="192"/>
      <c r="W48" s="192"/>
      <c r="X48" s="192"/>
      <c r="Y48" s="192"/>
      <c r="Z48" s="198"/>
      <c r="AA48" s="192"/>
      <c r="AB48" s="192"/>
      <c r="AC48" s="192"/>
      <c r="AD48" s="192"/>
      <c r="AE48" s="192"/>
      <c r="AF48" s="192"/>
      <c r="AG48" s="198"/>
      <c r="AH48" s="192"/>
      <c r="AI48" s="192"/>
      <c r="AJ48" s="192"/>
      <c r="AK48" s="192"/>
      <c r="AL48" s="193"/>
      <c r="AM48" s="194"/>
      <c r="AN48" s="234"/>
    </row>
    <row r="49" spans="1:40" ht="12.95" customHeight="1">
      <c r="A49" s="271"/>
      <c r="B49" s="196"/>
      <c r="C49" s="274" t="s">
        <v>275</v>
      </c>
      <c r="D49" s="197"/>
      <c r="E49" s="197"/>
      <c r="F49" s="197"/>
      <c r="G49" s="197"/>
      <c r="H49" s="197"/>
      <c r="I49" s="198"/>
      <c r="J49" s="190"/>
      <c r="K49" s="190"/>
      <c r="L49" s="190"/>
      <c r="M49" s="199"/>
      <c r="N49" s="190"/>
      <c r="O49" s="190"/>
      <c r="P49" s="190"/>
      <c r="Q49" s="190"/>
      <c r="R49" s="190"/>
      <c r="S49" s="199"/>
      <c r="T49" s="192"/>
      <c r="U49" s="192"/>
      <c r="V49" s="192"/>
      <c r="W49" s="192"/>
      <c r="X49" s="192"/>
      <c r="Y49" s="192"/>
      <c r="Z49" s="199"/>
      <c r="AA49" s="192"/>
      <c r="AB49" s="192"/>
      <c r="AC49" s="192"/>
      <c r="AD49" s="192"/>
      <c r="AE49" s="192"/>
      <c r="AF49" s="192"/>
      <c r="AG49" s="200"/>
      <c r="AH49" s="192"/>
      <c r="AI49" s="192"/>
      <c r="AJ49" s="192"/>
      <c r="AK49" s="192"/>
      <c r="AL49" s="193"/>
      <c r="AM49" s="194"/>
      <c r="AN49" s="234"/>
    </row>
    <row r="50" spans="1:40" ht="12.95" customHeight="1">
      <c r="A50" s="271"/>
      <c r="B50" s="275">
        <v>2</v>
      </c>
      <c r="C50" s="274" t="s">
        <v>276</v>
      </c>
      <c r="D50" s="197"/>
      <c r="E50" s="197"/>
      <c r="F50" s="197"/>
      <c r="G50" s="197"/>
      <c r="H50" s="197"/>
      <c r="I50" s="198"/>
      <c r="J50" s="190"/>
      <c r="K50" s="190"/>
      <c r="L50" s="190"/>
      <c r="M50" s="199"/>
      <c r="N50" s="190"/>
      <c r="O50" s="190"/>
      <c r="P50" s="190"/>
      <c r="Q50" s="190"/>
      <c r="R50" s="190"/>
      <c r="S50" s="199"/>
      <c r="T50" s="192"/>
      <c r="U50" s="192"/>
      <c r="V50" s="192"/>
      <c r="W50" s="192"/>
      <c r="X50" s="192"/>
      <c r="Y50" s="192"/>
      <c r="Z50" s="199"/>
      <c r="AA50" s="192"/>
      <c r="AB50" s="192"/>
      <c r="AC50" s="192"/>
      <c r="AD50" s="192"/>
      <c r="AE50" s="192"/>
      <c r="AF50" s="192"/>
      <c r="AG50" s="200"/>
      <c r="AH50" s="192"/>
      <c r="AI50" s="192"/>
      <c r="AJ50" s="192"/>
      <c r="AK50" s="192"/>
      <c r="AL50" s="193"/>
      <c r="AM50" s="194"/>
      <c r="AN50" s="276"/>
    </row>
    <row r="51" spans="1:40" ht="12.95" customHeight="1">
      <c r="A51" s="271"/>
      <c r="B51" s="274"/>
      <c r="C51" s="274" t="s">
        <v>277</v>
      </c>
      <c r="D51" s="197"/>
      <c r="E51" s="197"/>
      <c r="F51" s="198"/>
      <c r="G51" s="197"/>
      <c r="H51" s="197"/>
      <c r="I51" s="198"/>
      <c r="J51" s="190"/>
      <c r="K51" s="190"/>
      <c r="L51" s="190"/>
      <c r="M51" s="199"/>
      <c r="N51" s="190"/>
      <c r="O51" s="190"/>
      <c r="P51" s="190"/>
      <c r="Q51" s="190"/>
      <c r="R51" s="190"/>
      <c r="S51" s="199"/>
      <c r="T51" s="201"/>
      <c r="U51" s="201"/>
      <c r="V51" s="201"/>
      <c r="W51" s="201"/>
      <c r="X51" s="201"/>
      <c r="Y51" s="201"/>
      <c r="Z51" s="199"/>
      <c r="AA51" s="201"/>
      <c r="AB51" s="201"/>
      <c r="AC51" s="201"/>
      <c r="AD51" s="201"/>
      <c r="AE51" s="201"/>
      <c r="AF51" s="201"/>
      <c r="AG51" s="200"/>
      <c r="AH51" s="201"/>
      <c r="AI51" s="201"/>
      <c r="AJ51" s="201"/>
      <c r="AK51" s="201"/>
      <c r="AL51" s="193"/>
      <c r="AM51" s="202"/>
      <c r="AN51" s="276"/>
    </row>
    <row r="52" spans="1:40" ht="12.95" customHeight="1">
      <c r="A52" s="277"/>
      <c r="AN52" s="234"/>
    </row>
    <row r="53" spans="1:40" ht="12.95" customHeight="1">
      <c r="A53" s="277"/>
      <c r="C53" s="146"/>
      <c r="D53" s="146"/>
      <c r="E53" s="146"/>
      <c r="F53" s="146"/>
      <c r="G53" s="146"/>
      <c r="H53" s="146"/>
      <c r="I53" s="146"/>
      <c r="J53" s="146"/>
      <c r="K53" s="161"/>
      <c r="L53" s="161"/>
      <c r="M53" s="146"/>
      <c r="N53" s="155"/>
      <c r="O53" s="161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7"/>
      <c r="AE53" s="146"/>
      <c r="AF53" s="146"/>
      <c r="AG53" s="146"/>
      <c r="AH53" s="146"/>
      <c r="AI53" s="146"/>
      <c r="AJ53" s="146"/>
      <c r="AN53" s="234"/>
    </row>
    <row r="54" spans="1:40" ht="12.95" customHeight="1">
      <c r="A54" s="277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4"/>
      <c r="AC54" s="145"/>
      <c r="AD54" s="145"/>
      <c r="AE54" s="145"/>
      <c r="AF54" s="145"/>
      <c r="AG54" s="145"/>
      <c r="AH54" s="145"/>
      <c r="AI54" s="145"/>
      <c r="AJ54" s="145"/>
      <c r="AN54" s="234"/>
    </row>
    <row r="55" spans="1:40" ht="12.95" customHeight="1">
      <c r="A55" s="277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4"/>
      <c r="AB55" s="145"/>
      <c r="AC55" s="145"/>
      <c r="AD55" s="145"/>
      <c r="AE55" s="145"/>
      <c r="AF55" s="145"/>
      <c r="AG55" s="145"/>
      <c r="AH55" s="145"/>
      <c r="AI55" s="145"/>
      <c r="AJ55" s="145"/>
      <c r="AN55" s="234"/>
    </row>
    <row r="56" spans="1:40" ht="12.95" customHeight="1">
      <c r="A56" s="277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4"/>
      <c r="AC56" s="145"/>
      <c r="AD56" s="145"/>
      <c r="AE56" s="145"/>
      <c r="AF56" s="145"/>
      <c r="AG56" s="145"/>
      <c r="AH56" s="145"/>
      <c r="AI56" s="145"/>
      <c r="AJ56" s="145"/>
      <c r="AN56" s="234"/>
    </row>
    <row r="57" spans="1:40" ht="12.95" customHeight="1">
      <c r="A57" s="277"/>
      <c r="C57" s="146"/>
      <c r="D57" s="146"/>
      <c r="E57" s="146"/>
      <c r="F57" s="146"/>
      <c r="G57" s="146"/>
      <c r="H57" s="146"/>
      <c r="I57" s="146"/>
      <c r="J57" s="146"/>
      <c r="K57" s="161"/>
      <c r="L57" s="161"/>
      <c r="M57" s="146"/>
      <c r="N57" s="155"/>
      <c r="O57" s="161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7"/>
      <c r="AE57" s="146"/>
      <c r="AF57" s="146"/>
      <c r="AG57" s="146"/>
      <c r="AH57" s="146"/>
      <c r="AI57" s="146"/>
      <c r="AJ57" s="146"/>
      <c r="AN57" s="234"/>
    </row>
    <row r="58" spans="1:40" ht="12.95" customHeight="1">
      <c r="A58" s="277"/>
      <c r="C58" s="146"/>
      <c r="D58" s="146"/>
      <c r="E58" s="146"/>
      <c r="F58" s="146"/>
      <c r="G58" s="146"/>
      <c r="H58" s="146"/>
      <c r="I58" s="146"/>
      <c r="J58" s="146"/>
      <c r="K58" s="161"/>
      <c r="L58" s="161"/>
      <c r="M58" s="146"/>
      <c r="N58" s="155"/>
      <c r="O58" s="161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7"/>
      <c r="AE58" s="146"/>
      <c r="AF58" s="146"/>
      <c r="AG58" s="146"/>
      <c r="AH58" s="146"/>
      <c r="AI58" s="146"/>
      <c r="AJ58" s="146"/>
      <c r="AN58" s="234"/>
    </row>
    <row r="59" spans="1:40" ht="12.95" customHeight="1">
      <c r="A59" s="277"/>
      <c r="C59" s="146"/>
      <c r="D59" s="146"/>
      <c r="E59" s="146"/>
      <c r="F59" s="146"/>
      <c r="G59" s="146"/>
      <c r="H59" s="146"/>
      <c r="I59" s="146"/>
      <c r="J59" s="146"/>
      <c r="K59" s="161"/>
      <c r="L59" s="161"/>
      <c r="M59" s="146"/>
      <c r="N59" s="155"/>
      <c r="O59" s="161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7"/>
      <c r="AE59" s="146"/>
      <c r="AF59" s="146"/>
      <c r="AG59" s="146"/>
      <c r="AH59" s="146"/>
      <c r="AI59" s="146"/>
      <c r="AJ59" s="146"/>
      <c r="AN59" s="234"/>
    </row>
    <row r="60" spans="1:40" ht="12.95" customHeight="1">
      <c r="A60" s="277"/>
      <c r="C60" s="146"/>
      <c r="D60" s="146"/>
      <c r="E60" s="146"/>
      <c r="F60" s="146"/>
      <c r="G60" s="146"/>
      <c r="H60" s="146"/>
      <c r="I60" s="146"/>
      <c r="J60" s="146"/>
      <c r="K60" s="161"/>
      <c r="L60" s="161"/>
      <c r="M60" s="146"/>
      <c r="N60" s="155"/>
      <c r="O60" s="161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7"/>
      <c r="AE60" s="146"/>
      <c r="AF60" s="146"/>
      <c r="AG60" s="146"/>
      <c r="AH60" s="146"/>
      <c r="AI60" s="146"/>
      <c r="AJ60" s="146"/>
      <c r="AN60" s="234"/>
    </row>
    <row r="61" spans="1:40" ht="12.95" customHeight="1">
      <c r="A61" s="277"/>
      <c r="C61" s="146"/>
      <c r="D61" s="146"/>
      <c r="E61" s="146"/>
      <c r="F61" s="146"/>
      <c r="G61" s="146"/>
      <c r="H61" s="146"/>
      <c r="I61" s="146"/>
      <c r="J61" s="146"/>
      <c r="K61" s="161"/>
      <c r="L61" s="161"/>
      <c r="M61" s="146"/>
      <c r="N61" s="155"/>
      <c r="O61" s="161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7"/>
      <c r="AE61" s="146"/>
      <c r="AF61" s="146"/>
      <c r="AG61" s="146"/>
      <c r="AH61" s="146"/>
      <c r="AI61" s="146"/>
      <c r="AJ61" s="146"/>
      <c r="AN61" s="234"/>
    </row>
    <row r="62" spans="1:40" ht="12.95" customHeight="1">
      <c r="A62" s="278"/>
      <c r="B62" s="64"/>
      <c r="C62" s="146"/>
      <c r="D62" s="146"/>
      <c r="E62" s="146"/>
      <c r="F62" s="146"/>
      <c r="G62" s="146"/>
      <c r="H62" s="146"/>
      <c r="I62" s="146"/>
      <c r="J62" s="146"/>
      <c r="K62" s="161"/>
      <c r="L62" s="161"/>
      <c r="M62" s="146"/>
      <c r="N62" s="155"/>
      <c r="O62" s="161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7"/>
      <c r="AE62" s="146"/>
      <c r="AF62" s="146"/>
      <c r="AG62" s="146"/>
      <c r="AH62" s="146"/>
      <c r="AI62" s="146"/>
      <c r="AJ62" s="146"/>
      <c r="AN62" s="234"/>
    </row>
    <row r="63" spans="1:40" ht="12.95" customHeight="1">
      <c r="A63" s="278"/>
      <c r="B63" s="64"/>
      <c r="C63" s="146"/>
      <c r="D63" s="146"/>
      <c r="E63" s="146"/>
      <c r="F63" s="146"/>
      <c r="G63" s="146"/>
      <c r="H63" s="146"/>
      <c r="I63" s="146"/>
      <c r="J63" s="146"/>
      <c r="K63" s="161"/>
      <c r="L63" s="161"/>
      <c r="M63" s="146"/>
      <c r="N63" s="155"/>
      <c r="O63" s="161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7"/>
      <c r="AE63" s="146"/>
      <c r="AF63" s="146"/>
      <c r="AG63" s="146"/>
      <c r="AH63" s="146"/>
      <c r="AI63" s="146"/>
      <c r="AJ63" s="146"/>
      <c r="AN63" s="234"/>
    </row>
    <row r="64" spans="1:40" ht="12.95" customHeight="1">
      <c r="A64" s="278"/>
      <c r="B64" s="64"/>
      <c r="C64" s="146"/>
      <c r="D64" s="146"/>
      <c r="E64" s="146"/>
      <c r="F64" s="146"/>
      <c r="G64" s="146"/>
      <c r="H64" s="146"/>
      <c r="I64" s="146"/>
      <c r="J64" s="146"/>
      <c r="K64" s="161"/>
      <c r="L64" s="161"/>
      <c r="M64" s="146"/>
      <c r="N64" s="155"/>
      <c r="O64" s="161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7"/>
      <c r="AE64" s="146"/>
      <c r="AF64" s="146"/>
      <c r="AG64" s="146"/>
      <c r="AH64" s="146"/>
      <c r="AI64" s="146"/>
      <c r="AJ64" s="146"/>
      <c r="AN64" s="234"/>
    </row>
    <row r="65" spans="1:40" ht="12.95" customHeight="1">
      <c r="A65" s="278"/>
      <c r="B65" s="64"/>
      <c r="C65" s="146"/>
      <c r="D65" s="146"/>
      <c r="E65" s="146"/>
      <c r="F65" s="146"/>
      <c r="G65" s="146"/>
      <c r="H65" s="146"/>
      <c r="I65" s="146"/>
      <c r="J65" s="146"/>
      <c r="K65" s="161"/>
      <c r="L65" s="161"/>
      <c r="M65" s="146"/>
      <c r="N65" s="155"/>
      <c r="O65" s="161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7"/>
      <c r="AE65" s="146"/>
      <c r="AF65" s="146"/>
      <c r="AG65" s="146"/>
      <c r="AH65" s="146"/>
      <c r="AI65" s="146"/>
      <c r="AJ65" s="146"/>
      <c r="AN65" s="234"/>
    </row>
    <row r="66" spans="1:40" ht="12.95" customHeight="1">
      <c r="A66" s="278"/>
      <c r="B66" s="64"/>
      <c r="C66" s="146"/>
      <c r="D66" s="146"/>
      <c r="E66" s="146"/>
      <c r="F66" s="146"/>
      <c r="G66" s="146"/>
      <c r="H66" s="146"/>
      <c r="I66" s="146"/>
      <c r="J66" s="146"/>
      <c r="K66" s="161"/>
      <c r="L66" s="161"/>
      <c r="M66" s="146"/>
      <c r="N66" s="155"/>
      <c r="O66" s="161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7"/>
      <c r="AE66" s="146"/>
      <c r="AF66" s="146"/>
      <c r="AG66" s="146"/>
      <c r="AH66" s="146"/>
      <c r="AI66" s="146"/>
      <c r="AJ66" s="146"/>
      <c r="AN66" s="234"/>
    </row>
    <row r="67" spans="1:40" ht="12.95" customHeight="1">
      <c r="A67" s="278"/>
      <c r="B67" s="64"/>
      <c r="C67" s="146"/>
      <c r="D67" s="146"/>
      <c r="E67" s="146"/>
      <c r="F67" s="146"/>
      <c r="G67" s="146"/>
      <c r="H67" s="146"/>
      <c r="I67" s="146"/>
      <c r="J67" s="146"/>
      <c r="K67" s="161"/>
      <c r="L67" s="161"/>
      <c r="M67" s="146"/>
      <c r="N67" s="155"/>
      <c r="O67" s="161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2"/>
      <c r="AE67" s="146"/>
      <c r="AF67" s="146"/>
      <c r="AG67" s="146"/>
      <c r="AH67" s="146"/>
      <c r="AI67" s="146"/>
      <c r="AJ67" s="146"/>
      <c r="AN67" s="234"/>
    </row>
    <row r="68" spans="1:40" ht="12.95" customHeight="1">
      <c r="A68" s="278"/>
      <c r="B68" s="64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50"/>
      <c r="AB68" s="145"/>
      <c r="AC68" s="145"/>
      <c r="AD68" s="152"/>
      <c r="AE68" s="150"/>
      <c r="AF68" s="145"/>
      <c r="AG68" s="145"/>
      <c r="AH68" s="145"/>
      <c r="AI68" s="145"/>
      <c r="AJ68" s="145"/>
      <c r="AN68" s="234"/>
    </row>
    <row r="69" spans="1:40" ht="12.95" customHeight="1">
      <c r="A69" s="278"/>
      <c r="B69" s="64"/>
      <c r="C69" s="162"/>
      <c r="D69" s="145"/>
      <c r="E69" s="144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2"/>
      <c r="AE69" s="146"/>
      <c r="AF69" s="146"/>
      <c r="AG69" s="146"/>
      <c r="AH69" s="146"/>
      <c r="AI69" s="146"/>
      <c r="AJ69" s="146"/>
      <c r="AN69" s="234"/>
    </row>
    <row r="70" spans="1:40" ht="12.95" customHeight="1">
      <c r="A70" s="278"/>
      <c r="B70" s="64"/>
      <c r="C70" s="145"/>
      <c r="D70" s="145"/>
      <c r="E70" s="144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6"/>
      <c r="T70" s="146"/>
      <c r="U70" s="146"/>
      <c r="V70" s="146"/>
      <c r="W70" s="146"/>
      <c r="X70" s="146"/>
      <c r="Y70" s="146"/>
      <c r="Z70" s="146"/>
      <c r="AA70" s="146"/>
      <c r="AB70" s="154"/>
      <c r="AC70" s="146"/>
      <c r="AD70" s="152"/>
      <c r="AE70" s="146"/>
      <c r="AF70" s="146"/>
      <c r="AG70" s="146"/>
      <c r="AH70" s="146"/>
      <c r="AI70" s="146"/>
      <c r="AJ70" s="146"/>
      <c r="AN70" s="234"/>
    </row>
    <row r="71" spans="1:40" ht="12.95" customHeight="1">
      <c r="A71" s="278"/>
      <c r="B71" s="64"/>
      <c r="C71" s="145"/>
      <c r="D71" s="145"/>
      <c r="E71" s="144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6"/>
      <c r="T71" s="146"/>
      <c r="U71" s="146"/>
      <c r="V71" s="146"/>
      <c r="W71" s="146"/>
      <c r="X71" s="146"/>
      <c r="Y71" s="146"/>
      <c r="Z71" s="146"/>
      <c r="AA71" s="146"/>
      <c r="AB71" s="154"/>
      <c r="AC71" s="146"/>
      <c r="AD71" s="146"/>
      <c r="AE71" s="146"/>
      <c r="AF71" s="146"/>
      <c r="AG71" s="146"/>
      <c r="AH71" s="146"/>
      <c r="AI71" s="146"/>
      <c r="AJ71" s="146"/>
      <c r="AN71" s="234"/>
    </row>
    <row r="72" spans="1:40" ht="12.95" customHeight="1">
      <c r="A72" s="278"/>
      <c r="B72" s="64"/>
      <c r="C72" s="145"/>
      <c r="D72" s="145"/>
      <c r="E72" s="144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6"/>
      <c r="T72" s="146"/>
      <c r="U72" s="146"/>
      <c r="V72" s="146"/>
      <c r="W72" s="146"/>
      <c r="X72" s="146"/>
      <c r="Y72" s="146"/>
      <c r="Z72" s="146"/>
      <c r="AA72" s="146"/>
      <c r="AB72" s="154"/>
      <c r="AC72" s="146"/>
      <c r="AD72" s="146"/>
      <c r="AE72" s="146"/>
      <c r="AF72" s="146"/>
      <c r="AG72" s="146"/>
      <c r="AH72" s="146"/>
      <c r="AI72" s="146"/>
      <c r="AJ72" s="146"/>
      <c r="AN72" s="234"/>
    </row>
    <row r="73" spans="1:40" ht="12.95" customHeight="1" thickBot="1">
      <c r="A73" s="279"/>
      <c r="B73" s="280"/>
      <c r="C73" s="281"/>
      <c r="D73" s="281"/>
      <c r="E73" s="282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3"/>
      <c r="T73" s="283"/>
      <c r="U73" s="283"/>
      <c r="V73" s="283"/>
      <c r="W73" s="283"/>
      <c r="X73" s="283"/>
      <c r="Y73" s="283"/>
      <c r="Z73" s="283"/>
      <c r="AA73" s="283"/>
      <c r="AB73" s="284"/>
      <c r="AC73" s="284"/>
      <c r="AD73" s="283"/>
      <c r="AE73" s="283"/>
      <c r="AF73" s="283"/>
      <c r="AG73" s="283"/>
      <c r="AH73" s="283"/>
      <c r="AI73" s="283"/>
      <c r="AJ73" s="283"/>
      <c r="AK73" s="235"/>
      <c r="AL73" s="235"/>
      <c r="AM73" s="235"/>
      <c r="AN73" s="236"/>
    </row>
    <row r="74" spans="1:40" ht="12" customHeight="1">
      <c r="A74" s="40"/>
      <c r="B74" s="40"/>
      <c r="C74" s="40"/>
      <c r="D74" s="40"/>
      <c r="E74" s="40"/>
      <c r="F74" s="40"/>
      <c r="G74" s="40"/>
    </row>
  </sheetData>
  <mergeCells count="24">
    <mergeCell ref="Y10:AA10"/>
    <mergeCell ref="L1:AD6"/>
    <mergeCell ref="AE1:AN4"/>
    <mergeCell ref="A5:K6"/>
    <mergeCell ref="AE5:AN6"/>
    <mergeCell ref="A7:K9"/>
    <mergeCell ref="L7:AD9"/>
    <mergeCell ref="AE7:AN9"/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theme="3" tint="0.39997558519241921"/>
  </sheetPr>
  <dimension ref="A1:BA74"/>
  <sheetViews>
    <sheetView view="pageBreakPreview" zoomScale="115" zoomScaleNormal="115" zoomScaleSheetLayoutView="115" workbookViewId="0">
      <selection activeCell="A13" sqref="A13:AN13"/>
    </sheetView>
  </sheetViews>
  <sheetFormatPr defaultRowHeight="12" customHeight="1"/>
  <cols>
    <col min="1" max="39" width="2.42578125" style="29" customWidth="1"/>
    <col min="40" max="40" width="7.7109375" style="29" customWidth="1"/>
    <col min="41" max="41" width="9.140625" style="29" hidden="1" customWidth="1"/>
    <col min="42" max="256" width="9.140625" style="29"/>
    <col min="257" max="295" width="2.42578125" style="29" customWidth="1"/>
    <col min="296" max="296" width="7.7109375" style="29" customWidth="1"/>
    <col min="297" max="297" width="0" style="29" hidden="1" customWidth="1"/>
    <col min="298" max="512" width="9.140625" style="29"/>
    <col min="513" max="551" width="2.42578125" style="29" customWidth="1"/>
    <col min="552" max="552" width="7.7109375" style="29" customWidth="1"/>
    <col min="553" max="553" width="0" style="29" hidden="1" customWidth="1"/>
    <col min="554" max="768" width="9.140625" style="29"/>
    <col min="769" max="807" width="2.42578125" style="29" customWidth="1"/>
    <col min="808" max="808" width="7.7109375" style="29" customWidth="1"/>
    <col min="809" max="809" width="0" style="29" hidden="1" customWidth="1"/>
    <col min="810" max="1024" width="9.140625" style="29"/>
    <col min="1025" max="1063" width="2.42578125" style="29" customWidth="1"/>
    <col min="1064" max="1064" width="7.7109375" style="29" customWidth="1"/>
    <col min="1065" max="1065" width="0" style="29" hidden="1" customWidth="1"/>
    <col min="1066" max="1280" width="9.140625" style="29"/>
    <col min="1281" max="1319" width="2.42578125" style="29" customWidth="1"/>
    <col min="1320" max="1320" width="7.7109375" style="29" customWidth="1"/>
    <col min="1321" max="1321" width="0" style="29" hidden="1" customWidth="1"/>
    <col min="1322" max="1536" width="9.140625" style="29"/>
    <col min="1537" max="1575" width="2.42578125" style="29" customWidth="1"/>
    <col min="1576" max="1576" width="7.7109375" style="29" customWidth="1"/>
    <col min="1577" max="1577" width="0" style="29" hidden="1" customWidth="1"/>
    <col min="1578" max="1792" width="9.140625" style="29"/>
    <col min="1793" max="1831" width="2.42578125" style="29" customWidth="1"/>
    <col min="1832" max="1832" width="7.7109375" style="29" customWidth="1"/>
    <col min="1833" max="1833" width="0" style="29" hidden="1" customWidth="1"/>
    <col min="1834" max="2048" width="9.140625" style="29"/>
    <col min="2049" max="2087" width="2.42578125" style="29" customWidth="1"/>
    <col min="2088" max="2088" width="7.7109375" style="29" customWidth="1"/>
    <col min="2089" max="2089" width="0" style="29" hidden="1" customWidth="1"/>
    <col min="2090" max="2304" width="9.140625" style="29"/>
    <col min="2305" max="2343" width="2.42578125" style="29" customWidth="1"/>
    <col min="2344" max="2344" width="7.7109375" style="29" customWidth="1"/>
    <col min="2345" max="2345" width="0" style="29" hidden="1" customWidth="1"/>
    <col min="2346" max="2560" width="9.140625" style="29"/>
    <col min="2561" max="2599" width="2.42578125" style="29" customWidth="1"/>
    <col min="2600" max="2600" width="7.7109375" style="29" customWidth="1"/>
    <col min="2601" max="2601" width="0" style="29" hidden="1" customWidth="1"/>
    <col min="2602" max="2816" width="9.140625" style="29"/>
    <col min="2817" max="2855" width="2.42578125" style="29" customWidth="1"/>
    <col min="2856" max="2856" width="7.7109375" style="29" customWidth="1"/>
    <col min="2857" max="2857" width="0" style="29" hidden="1" customWidth="1"/>
    <col min="2858" max="3072" width="9.140625" style="29"/>
    <col min="3073" max="3111" width="2.42578125" style="29" customWidth="1"/>
    <col min="3112" max="3112" width="7.7109375" style="29" customWidth="1"/>
    <col min="3113" max="3113" width="0" style="29" hidden="1" customWidth="1"/>
    <col min="3114" max="3328" width="9.140625" style="29"/>
    <col min="3329" max="3367" width="2.42578125" style="29" customWidth="1"/>
    <col min="3368" max="3368" width="7.7109375" style="29" customWidth="1"/>
    <col min="3369" max="3369" width="0" style="29" hidden="1" customWidth="1"/>
    <col min="3370" max="3584" width="9.140625" style="29"/>
    <col min="3585" max="3623" width="2.42578125" style="29" customWidth="1"/>
    <col min="3624" max="3624" width="7.7109375" style="29" customWidth="1"/>
    <col min="3625" max="3625" width="0" style="29" hidden="1" customWidth="1"/>
    <col min="3626" max="3840" width="9.140625" style="29"/>
    <col min="3841" max="3879" width="2.42578125" style="29" customWidth="1"/>
    <col min="3880" max="3880" width="7.7109375" style="29" customWidth="1"/>
    <col min="3881" max="3881" width="0" style="29" hidden="1" customWidth="1"/>
    <col min="3882" max="4096" width="9.140625" style="29"/>
    <col min="4097" max="4135" width="2.42578125" style="29" customWidth="1"/>
    <col min="4136" max="4136" width="7.7109375" style="29" customWidth="1"/>
    <col min="4137" max="4137" width="0" style="29" hidden="1" customWidth="1"/>
    <col min="4138" max="4352" width="9.140625" style="29"/>
    <col min="4353" max="4391" width="2.42578125" style="29" customWidth="1"/>
    <col min="4392" max="4392" width="7.7109375" style="29" customWidth="1"/>
    <col min="4393" max="4393" width="0" style="29" hidden="1" customWidth="1"/>
    <col min="4394" max="4608" width="9.140625" style="29"/>
    <col min="4609" max="4647" width="2.42578125" style="29" customWidth="1"/>
    <col min="4648" max="4648" width="7.7109375" style="29" customWidth="1"/>
    <col min="4649" max="4649" width="0" style="29" hidden="1" customWidth="1"/>
    <col min="4650" max="4864" width="9.140625" style="29"/>
    <col min="4865" max="4903" width="2.42578125" style="29" customWidth="1"/>
    <col min="4904" max="4904" width="7.7109375" style="29" customWidth="1"/>
    <col min="4905" max="4905" width="0" style="29" hidden="1" customWidth="1"/>
    <col min="4906" max="5120" width="9.140625" style="29"/>
    <col min="5121" max="5159" width="2.42578125" style="29" customWidth="1"/>
    <col min="5160" max="5160" width="7.7109375" style="29" customWidth="1"/>
    <col min="5161" max="5161" width="0" style="29" hidden="1" customWidth="1"/>
    <col min="5162" max="5376" width="9.140625" style="29"/>
    <col min="5377" max="5415" width="2.42578125" style="29" customWidth="1"/>
    <col min="5416" max="5416" width="7.7109375" style="29" customWidth="1"/>
    <col min="5417" max="5417" width="0" style="29" hidden="1" customWidth="1"/>
    <col min="5418" max="5632" width="9.140625" style="29"/>
    <col min="5633" max="5671" width="2.42578125" style="29" customWidth="1"/>
    <col min="5672" max="5672" width="7.7109375" style="29" customWidth="1"/>
    <col min="5673" max="5673" width="0" style="29" hidden="1" customWidth="1"/>
    <col min="5674" max="5888" width="9.140625" style="29"/>
    <col min="5889" max="5927" width="2.42578125" style="29" customWidth="1"/>
    <col min="5928" max="5928" width="7.7109375" style="29" customWidth="1"/>
    <col min="5929" max="5929" width="0" style="29" hidden="1" customWidth="1"/>
    <col min="5930" max="6144" width="9.140625" style="29"/>
    <col min="6145" max="6183" width="2.42578125" style="29" customWidth="1"/>
    <col min="6184" max="6184" width="7.7109375" style="29" customWidth="1"/>
    <col min="6185" max="6185" width="0" style="29" hidden="1" customWidth="1"/>
    <col min="6186" max="6400" width="9.140625" style="29"/>
    <col min="6401" max="6439" width="2.42578125" style="29" customWidth="1"/>
    <col min="6440" max="6440" width="7.7109375" style="29" customWidth="1"/>
    <col min="6441" max="6441" width="0" style="29" hidden="1" customWidth="1"/>
    <col min="6442" max="6656" width="9.140625" style="29"/>
    <col min="6657" max="6695" width="2.42578125" style="29" customWidth="1"/>
    <col min="6696" max="6696" width="7.7109375" style="29" customWidth="1"/>
    <col min="6697" max="6697" width="0" style="29" hidden="1" customWidth="1"/>
    <col min="6698" max="6912" width="9.140625" style="29"/>
    <col min="6913" max="6951" width="2.42578125" style="29" customWidth="1"/>
    <col min="6952" max="6952" width="7.7109375" style="29" customWidth="1"/>
    <col min="6953" max="6953" width="0" style="29" hidden="1" customWidth="1"/>
    <col min="6954" max="7168" width="9.140625" style="29"/>
    <col min="7169" max="7207" width="2.42578125" style="29" customWidth="1"/>
    <col min="7208" max="7208" width="7.7109375" style="29" customWidth="1"/>
    <col min="7209" max="7209" width="0" style="29" hidden="1" customWidth="1"/>
    <col min="7210" max="7424" width="9.140625" style="29"/>
    <col min="7425" max="7463" width="2.42578125" style="29" customWidth="1"/>
    <col min="7464" max="7464" width="7.7109375" style="29" customWidth="1"/>
    <col min="7465" max="7465" width="0" style="29" hidden="1" customWidth="1"/>
    <col min="7466" max="7680" width="9.140625" style="29"/>
    <col min="7681" max="7719" width="2.42578125" style="29" customWidth="1"/>
    <col min="7720" max="7720" width="7.7109375" style="29" customWidth="1"/>
    <col min="7721" max="7721" width="0" style="29" hidden="1" customWidth="1"/>
    <col min="7722" max="7936" width="9.140625" style="29"/>
    <col min="7937" max="7975" width="2.42578125" style="29" customWidth="1"/>
    <col min="7976" max="7976" width="7.7109375" style="29" customWidth="1"/>
    <col min="7977" max="7977" width="0" style="29" hidden="1" customWidth="1"/>
    <col min="7978" max="8192" width="9.140625" style="29"/>
    <col min="8193" max="8231" width="2.42578125" style="29" customWidth="1"/>
    <col min="8232" max="8232" width="7.7109375" style="29" customWidth="1"/>
    <col min="8233" max="8233" width="0" style="29" hidden="1" customWidth="1"/>
    <col min="8234" max="8448" width="9.140625" style="29"/>
    <col min="8449" max="8487" width="2.42578125" style="29" customWidth="1"/>
    <col min="8488" max="8488" width="7.7109375" style="29" customWidth="1"/>
    <col min="8489" max="8489" width="0" style="29" hidden="1" customWidth="1"/>
    <col min="8490" max="8704" width="9.140625" style="29"/>
    <col min="8705" max="8743" width="2.42578125" style="29" customWidth="1"/>
    <col min="8744" max="8744" width="7.7109375" style="29" customWidth="1"/>
    <col min="8745" max="8745" width="0" style="29" hidden="1" customWidth="1"/>
    <col min="8746" max="8960" width="9.140625" style="29"/>
    <col min="8961" max="8999" width="2.42578125" style="29" customWidth="1"/>
    <col min="9000" max="9000" width="7.7109375" style="29" customWidth="1"/>
    <col min="9001" max="9001" width="0" style="29" hidden="1" customWidth="1"/>
    <col min="9002" max="9216" width="9.140625" style="29"/>
    <col min="9217" max="9255" width="2.42578125" style="29" customWidth="1"/>
    <col min="9256" max="9256" width="7.7109375" style="29" customWidth="1"/>
    <col min="9257" max="9257" width="0" style="29" hidden="1" customWidth="1"/>
    <col min="9258" max="9472" width="9.140625" style="29"/>
    <col min="9473" max="9511" width="2.42578125" style="29" customWidth="1"/>
    <col min="9512" max="9512" width="7.7109375" style="29" customWidth="1"/>
    <col min="9513" max="9513" width="0" style="29" hidden="1" customWidth="1"/>
    <col min="9514" max="9728" width="9.140625" style="29"/>
    <col min="9729" max="9767" width="2.42578125" style="29" customWidth="1"/>
    <col min="9768" max="9768" width="7.7109375" style="29" customWidth="1"/>
    <col min="9769" max="9769" width="0" style="29" hidden="1" customWidth="1"/>
    <col min="9770" max="9984" width="9.140625" style="29"/>
    <col min="9985" max="10023" width="2.42578125" style="29" customWidth="1"/>
    <col min="10024" max="10024" width="7.7109375" style="29" customWidth="1"/>
    <col min="10025" max="10025" width="0" style="29" hidden="1" customWidth="1"/>
    <col min="10026" max="10240" width="9.140625" style="29"/>
    <col min="10241" max="10279" width="2.42578125" style="29" customWidth="1"/>
    <col min="10280" max="10280" width="7.7109375" style="29" customWidth="1"/>
    <col min="10281" max="10281" width="0" style="29" hidden="1" customWidth="1"/>
    <col min="10282" max="10496" width="9.140625" style="29"/>
    <col min="10497" max="10535" width="2.42578125" style="29" customWidth="1"/>
    <col min="10536" max="10536" width="7.7109375" style="29" customWidth="1"/>
    <col min="10537" max="10537" width="0" style="29" hidden="1" customWidth="1"/>
    <col min="10538" max="10752" width="9.140625" style="29"/>
    <col min="10753" max="10791" width="2.42578125" style="29" customWidth="1"/>
    <col min="10792" max="10792" width="7.7109375" style="29" customWidth="1"/>
    <col min="10793" max="10793" width="0" style="29" hidden="1" customWidth="1"/>
    <col min="10794" max="11008" width="9.140625" style="29"/>
    <col min="11009" max="11047" width="2.42578125" style="29" customWidth="1"/>
    <col min="11048" max="11048" width="7.7109375" style="29" customWidth="1"/>
    <col min="11049" max="11049" width="0" style="29" hidden="1" customWidth="1"/>
    <col min="11050" max="11264" width="9.140625" style="29"/>
    <col min="11265" max="11303" width="2.42578125" style="29" customWidth="1"/>
    <col min="11304" max="11304" width="7.7109375" style="29" customWidth="1"/>
    <col min="11305" max="11305" width="0" style="29" hidden="1" customWidth="1"/>
    <col min="11306" max="11520" width="9.140625" style="29"/>
    <col min="11521" max="11559" width="2.42578125" style="29" customWidth="1"/>
    <col min="11560" max="11560" width="7.7109375" style="29" customWidth="1"/>
    <col min="11561" max="11561" width="0" style="29" hidden="1" customWidth="1"/>
    <col min="11562" max="11776" width="9.140625" style="29"/>
    <col min="11777" max="11815" width="2.42578125" style="29" customWidth="1"/>
    <col min="11816" max="11816" width="7.7109375" style="29" customWidth="1"/>
    <col min="11817" max="11817" width="0" style="29" hidden="1" customWidth="1"/>
    <col min="11818" max="12032" width="9.140625" style="29"/>
    <col min="12033" max="12071" width="2.42578125" style="29" customWidth="1"/>
    <col min="12072" max="12072" width="7.7109375" style="29" customWidth="1"/>
    <col min="12073" max="12073" width="0" style="29" hidden="1" customWidth="1"/>
    <col min="12074" max="12288" width="9.140625" style="29"/>
    <col min="12289" max="12327" width="2.42578125" style="29" customWidth="1"/>
    <col min="12328" max="12328" width="7.7109375" style="29" customWidth="1"/>
    <col min="12329" max="12329" width="0" style="29" hidden="1" customWidth="1"/>
    <col min="12330" max="12544" width="9.140625" style="29"/>
    <col min="12545" max="12583" width="2.42578125" style="29" customWidth="1"/>
    <col min="12584" max="12584" width="7.7109375" style="29" customWidth="1"/>
    <col min="12585" max="12585" width="0" style="29" hidden="1" customWidth="1"/>
    <col min="12586" max="12800" width="9.140625" style="29"/>
    <col min="12801" max="12839" width="2.42578125" style="29" customWidth="1"/>
    <col min="12840" max="12840" width="7.7109375" style="29" customWidth="1"/>
    <col min="12841" max="12841" width="0" style="29" hidden="1" customWidth="1"/>
    <col min="12842" max="13056" width="9.140625" style="29"/>
    <col min="13057" max="13095" width="2.42578125" style="29" customWidth="1"/>
    <col min="13096" max="13096" width="7.7109375" style="29" customWidth="1"/>
    <col min="13097" max="13097" width="0" style="29" hidden="1" customWidth="1"/>
    <col min="13098" max="13312" width="9.140625" style="29"/>
    <col min="13313" max="13351" width="2.42578125" style="29" customWidth="1"/>
    <col min="13352" max="13352" width="7.7109375" style="29" customWidth="1"/>
    <col min="13353" max="13353" width="0" style="29" hidden="1" customWidth="1"/>
    <col min="13354" max="13568" width="9.140625" style="29"/>
    <col min="13569" max="13607" width="2.42578125" style="29" customWidth="1"/>
    <col min="13608" max="13608" width="7.7109375" style="29" customWidth="1"/>
    <col min="13609" max="13609" width="0" style="29" hidden="1" customWidth="1"/>
    <col min="13610" max="13824" width="9.140625" style="29"/>
    <col min="13825" max="13863" width="2.42578125" style="29" customWidth="1"/>
    <col min="13864" max="13864" width="7.7109375" style="29" customWidth="1"/>
    <col min="13865" max="13865" width="0" style="29" hidden="1" customWidth="1"/>
    <col min="13866" max="14080" width="9.140625" style="29"/>
    <col min="14081" max="14119" width="2.42578125" style="29" customWidth="1"/>
    <col min="14120" max="14120" width="7.7109375" style="29" customWidth="1"/>
    <col min="14121" max="14121" width="0" style="29" hidden="1" customWidth="1"/>
    <col min="14122" max="14336" width="9.140625" style="29"/>
    <col min="14337" max="14375" width="2.42578125" style="29" customWidth="1"/>
    <col min="14376" max="14376" width="7.7109375" style="29" customWidth="1"/>
    <col min="14377" max="14377" width="0" style="29" hidden="1" customWidth="1"/>
    <col min="14378" max="14592" width="9.140625" style="29"/>
    <col min="14593" max="14631" width="2.42578125" style="29" customWidth="1"/>
    <col min="14632" max="14632" width="7.7109375" style="29" customWidth="1"/>
    <col min="14633" max="14633" width="0" style="29" hidden="1" customWidth="1"/>
    <col min="14634" max="14848" width="9.140625" style="29"/>
    <col min="14849" max="14887" width="2.42578125" style="29" customWidth="1"/>
    <col min="14888" max="14888" width="7.7109375" style="29" customWidth="1"/>
    <col min="14889" max="14889" width="0" style="29" hidden="1" customWidth="1"/>
    <col min="14890" max="15104" width="9.140625" style="29"/>
    <col min="15105" max="15143" width="2.42578125" style="29" customWidth="1"/>
    <col min="15144" max="15144" width="7.7109375" style="29" customWidth="1"/>
    <col min="15145" max="15145" width="0" style="29" hidden="1" customWidth="1"/>
    <col min="15146" max="15360" width="9.140625" style="29"/>
    <col min="15361" max="15399" width="2.42578125" style="29" customWidth="1"/>
    <col min="15400" max="15400" width="7.7109375" style="29" customWidth="1"/>
    <col min="15401" max="15401" width="0" style="29" hidden="1" customWidth="1"/>
    <col min="15402" max="15616" width="9.140625" style="29"/>
    <col min="15617" max="15655" width="2.42578125" style="29" customWidth="1"/>
    <col min="15656" max="15656" width="7.7109375" style="29" customWidth="1"/>
    <col min="15657" max="15657" width="0" style="29" hidden="1" customWidth="1"/>
    <col min="15658" max="15872" width="9.140625" style="29"/>
    <col min="15873" max="15911" width="2.42578125" style="29" customWidth="1"/>
    <col min="15912" max="15912" width="7.7109375" style="29" customWidth="1"/>
    <col min="15913" max="15913" width="0" style="29" hidden="1" customWidth="1"/>
    <col min="15914" max="16128" width="9.140625" style="29"/>
    <col min="16129" max="16167" width="2.42578125" style="29" customWidth="1"/>
    <col min="16168" max="16168" width="7.7109375" style="29" customWidth="1"/>
    <col min="16169" max="16169" width="0" style="29" hidden="1" customWidth="1"/>
    <col min="16170" max="16384" width="9.140625" style="29"/>
  </cols>
  <sheetData>
    <row r="1" spans="1:41" ht="11.65" customHeight="1">
      <c r="A1" s="27"/>
      <c r="B1" s="208"/>
      <c r="C1" s="208"/>
      <c r="D1" s="208"/>
      <c r="E1" s="208"/>
      <c r="F1" s="208"/>
      <c r="G1" s="208"/>
      <c r="H1" s="208"/>
      <c r="I1" s="208"/>
      <c r="J1" s="208"/>
      <c r="K1" s="28"/>
      <c r="L1" s="1377" t="s">
        <v>279</v>
      </c>
      <c r="M1" s="1378"/>
      <c r="N1" s="1378"/>
      <c r="O1" s="1378"/>
      <c r="P1" s="1378"/>
      <c r="Q1" s="1378"/>
      <c r="R1" s="1378"/>
      <c r="S1" s="1378"/>
      <c r="T1" s="1378"/>
      <c r="U1" s="1378"/>
      <c r="V1" s="1378"/>
      <c r="W1" s="1378"/>
      <c r="X1" s="1378"/>
      <c r="Y1" s="1378"/>
      <c r="Z1" s="1378"/>
      <c r="AA1" s="1378"/>
      <c r="AB1" s="1378"/>
      <c r="AC1" s="1378"/>
      <c r="AD1" s="1378"/>
      <c r="AE1" s="1383"/>
      <c r="AF1" s="1384"/>
      <c r="AG1" s="1384"/>
      <c r="AH1" s="1384"/>
      <c r="AI1" s="1384"/>
      <c r="AJ1" s="1384"/>
      <c r="AK1" s="1384"/>
      <c r="AL1" s="1384"/>
      <c r="AM1" s="1384"/>
      <c r="AN1" s="1385"/>
    </row>
    <row r="2" spans="1:41" ht="11.65" customHeight="1">
      <c r="A2" s="30"/>
      <c r="B2" s="209"/>
      <c r="C2" s="209"/>
      <c r="D2" s="209"/>
      <c r="E2" s="209"/>
      <c r="F2" s="209"/>
      <c r="G2" s="209"/>
      <c r="H2" s="209"/>
      <c r="I2" s="209"/>
      <c r="J2" s="209"/>
      <c r="K2" s="31"/>
      <c r="L2" s="1379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6"/>
      <c r="AF2" s="1387"/>
      <c r="AG2" s="1387"/>
      <c r="AH2" s="1387"/>
      <c r="AI2" s="1387"/>
      <c r="AJ2" s="1387"/>
      <c r="AK2" s="1387"/>
      <c r="AL2" s="1387"/>
      <c r="AM2" s="1387"/>
      <c r="AN2" s="1388"/>
    </row>
    <row r="3" spans="1:41" ht="11.65" customHeight="1">
      <c r="A3" s="30"/>
      <c r="B3" s="209"/>
      <c r="C3" s="209"/>
      <c r="D3" s="209"/>
      <c r="E3" s="209"/>
      <c r="F3" s="209"/>
      <c r="G3" s="209"/>
      <c r="H3" s="209"/>
      <c r="I3" s="209"/>
      <c r="J3" s="209"/>
      <c r="K3" s="31"/>
      <c r="L3" s="1379"/>
      <c r="M3" s="1380"/>
      <c r="N3" s="1380"/>
      <c r="O3" s="1380"/>
      <c r="P3" s="1380"/>
      <c r="Q3" s="1380"/>
      <c r="R3" s="1380"/>
      <c r="S3" s="1380"/>
      <c r="T3" s="1380"/>
      <c r="U3" s="1380"/>
      <c r="V3" s="1380"/>
      <c r="W3" s="1380"/>
      <c r="X3" s="1380"/>
      <c r="Y3" s="1380"/>
      <c r="Z3" s="1380"/>
      <c r="AA3" s="1380"/>
      <c r="AB3" s="1380"/>
      <c r="AC3" s="1380"/>
      <c r="AD3" s="1380"/>
      <c r="AE3" s="1386"/>
      <c r="AF3" s="1387"/>
      <c r="AG3" s="1387"/>
      <c r="AH3" s="1387"/>
      <c r="AI3" s="1387"/>
      <c r="AJ3" s="1387"/>
      <c r="AK3" s="1387"/>
      <c r="AL3" s="1387"/>
      <c r="AM3" s="1387"/>
      <c r="AN3" s="1388"/>
    </row>
    <row r="4" spans="1:41" ht="11.65" customHeight="1">
      <c r="A4" s="30"/>
      <c r="B4" s="209"/>
      <c r="C4" s="209"/>
      <c r="D4" s="209"/>
      <c r="E4" s="209"/>
      <c r="F4" s="209"/>
      <c r="G4" s="209"/>
      <c r="H4" s="209"/>
      <c r="I4" s="209"/>
      <c r="J4" s="209"/>
      <c r="K4" s="31"/>
      <c r="L4" s="1379"/>
      <c r="M4" s="1380"/>
      <c r="N4" s="1380"/>
      <c r="O4" s="1380"/>
      <c r="P4" s="1380"/>
      <c r="Q4" s="1380"/>
      <c r="R4" s="1380"/>
      <c r="S4" s="1380"/>
      <c r="T4" s="1380"/>
      <c r="U4" s="1380"/>
      <c r="V4" s="1380"/>
      <c r="W4" s="1380"/>
      <c r="X4" s="1380"/>
      <c r="Y4" s="1380"/>
      <c r="Z4" s="1380"/>
      <c r="AA4" s="1380"/>
      <c r="AB4" s="1380"/>
      <c r="AC4" s="1380"/>
      <c r="AD4" s="1380"/>
      <c r="AE4" s="1386"/>
      <c r="AF4" s="1387"/>
      <c r="AG4" s="1387"/>
      <c r="AH4" s="1387"/>
      <c r="AI4" s="1387"/>
      <c r="AJ4" s="1387"/>
      <c r="AK4" s="1387"/>
      <c r="AL4" s="1387"/>
      <c r="AM4" s="1387"/>
      <c r="AN4" s="1388"/>
    </row>
    <row r="5" spans="1:41" ht="11.65" customHeight="1">
      <c r="A5" s="1389" t="s">
        <v>0</v>
      </c>
      <c r="B5" s="1390"/>
      <c r="C5" s="1390"/>
      <c r="D5" s="1390"/>
      <c r="E5" s="1390"/>
      <c r="F5" s="1390"/>
      <c r="G5" s="1390"/>
      <c r="H5" s="1390"/>
      <c r="I5" s="1390"/>
      <c r="J5" s="1390"/>
      <c r="K5" s="1391"/>
      <c r="L5" s="1379"/>
      <c r="M5" s="1380"/>
      <c r="N5" s="1380"/>
      <c r="O5" s="1380"/>
      <c r="P5" s="1380"/>
      <c r="Q5" s="1380"/>
      <c r="R5" s="1380"/>
      <c r="S5" s="1380"/>
      <c r="T5" s="1380"/>
      <c r="U5" s="1380"/>
      <c r="V5" s="1380"/>
      <c r="W5" s="1380"/>
      <c r="X5" s="1380"/>
      <c r="Y5" s="1380"/>
      <c r="Z5" s="1380"/>
      <c r="AA5" s="1380"/>
      <c r="AB5" s="1380"/>
      <c r="AC5" s="1380"/>
      <c r="AD5" s="1380"/>
      <c r="AE5" s="1392" t="s">
        <v>1</v>
      </c>
      <c r="AF5" s="1393"/>
      <c r="AG5" s="1393"/>
      <c r="AH5" s="1393"/>
      <c r="AI5" s="1393"/>
      <c r="AJ5" s="1393"/>
      <c r="AK5" s="1393"/>
      <c r="AL5" s="1393"/>
      <c r="AM5" s="1393"/>
      <c r="AN5" s="1394"/>
    </row>
    <row r="6" spans="1:41" ht="11.65" customHeight="1">
      <c r="A6" s="1389"/>
      <c r="B6" s="1390"/>
      <c r="C6" s="1390"/>
      <c r="D6" s="1390"/>
      <c r="E6" s="1390"/>
      <c r="F6" s="1390"/>
      <c r="G6" s="1390"/>
      <c r="H6" s="1390"/>
      <c r="I6" s="1390"/>
      <c r="J6" s="1390"/>
      <c r="K6" s="1391"/>
      <c r="L6" s="1381"/>
      <c r="M6" s="1382"/>
      <c r="N6" s="1382"/>
      <c r="O6" s="1382"/>
      <c r="P6" s="1382"/>
      <c r="Q6" s="1382"/>
      <c r="R6" s="1382"/>
      <c r="S6" s="1382"/>
      <c r="T6" s="1382"/>
      <c r="U6" s="1382"/>
      <c r="V6" s="1382"/>
      <c r="W6" s="1382"/>
      <c r="X6" s="1382"/>
      <c r="Y6" s="1382"/>
      <c r="Z6" s="1382"/>
      <c r="AA6" s="1382"/>
      <c r="AB6" s="1382"/>
      <c r="AC6" s="1382"/>
      <c r="AD6" s="1382"/>
      <c r="AE6" s="1395"/>
      <c r="AF6" s="1396"/>
      <c r="AG6" s="1396"/>
      <c r="AH6" s="1396"/>
      <c r="AI6" s="1396"/>
      <c r="AJ6" s="1396"/>
      <c r="AK6" s="1396"/>
      <c r="AL6" s="1396"/>
      <c r="AM6" s="1396"/>
      <c r="AN6" s="1397"/>
    </row>
    <row r="7" spans="1:41" ht="11.65" customHeight="1">
      <c r="A7" s="1398" t="s">
        <v>2</v>
      </c>
      <c r="B7" s="1399"/>
      <c r="C7" s="1399"/>
      <c r="D7" s="1399"/>
      <c r="E7" s="1399"/>
      <c r="F7" s="1399"/>
      <c r="G7" s="1399"/>
      <c r="H7" s="1399"/>
      <c r="I7" s="1399"/>
      <c r="J7" s="1399"/>
      <c r="K7" s="1400"/>
      <c r="L7" s="1404" t="s">
        <v>281</v>
      </c>
      <c r="M7" s="1405"/>
      <c r="N7" s="1405"/>
      <c r="O7" s="1405"/>
      <c r="P7" s="1405"/>
      <c r="Q7" s="1405"/>
      <c r="R7" s="1405"/>
      <c r="S7" s="1405"/>
      <c r="T7" s="1405"/>
      <c r="U7" s="1405"/>
      <c r="V7" s="1405"/>
      <c r="W7" s="1405"/>
      <c r="X7" s="1405"/>
      <c r="Y7" s="1405"/>
      <c r="Z7" s="1405"/>
      <c r="AA7" s="1405"/>
      <c r="AB7" s="1405"/>
      <c r="AC7" s="1405"/>
      <c r="AD7" s="1405"/>
      <c r="AE7" s="1410" t="s">
        <v>3</v>
      </c>
      <c r="AF7" s="1399"/>
      <c r="AG7" s="1399"/>
      <c r="AH7" s="1399"/>
      <c r="AI7" s="1399"/>
      <c r="AJ7" s="1399"/>
      <c r="AK7" s="1399"/>
      <c r="AL7" s="1399"/>
      <c r="AM7" s="1399"/>
      <c r="AN7" s="1411"/>
    </row>
    <row r="8" spans="1:41" ht="11.65" customHeight="1">
      <c r="A8" s="1401"/>
      <c r="B8" s="1402"/>
      <c r="C8" s="1402"/>
      <c r="D8" s="1402"/>
      <c r="E8" s="1402"/>
      <c r="F8" s="1402"/>
      <c r="G8" s="1402"/>
      <c r="H8" s="1402"/>
      <c r="I8" s="1402"/>
      <c r="J8" s="1402"/>
      <c r="K8" s="1403"/>
      <c r="L8" s="1406"/>
      <c r="M8" s="1407"/>
      <c r="N8" s="1407"/>
      <c r="O8" s="1407"/>
      <c r="P8" s="1407"/>
      <c r="Q8" s="1407"/>
      <c r="R8" s="1407"/>
      <c r="S8" s="1407"/>
      <c r="T8" s="1407"/>
      <c r="U8" s="1407"/>
      <c r="V8" s="1407"/>
      <c r="W8" s="1407"/>
      <c r="X8" s="1407"/>
      <c r="Y8" s="1407"/>
      <c r="Z8" s="1407"/>
      <c r="AA8" s="1407"/>
      <c r="AB8" s="1407"/>
      <c r="AC8" s="1407"/>
      <c r="AD8" s="1407"/>
      <c r="AE8" s="1412"/>
      <c r="AF8" s="1402"/>
      <c r="AG8" s="1402"/>
      <c r="AH8" s="1402"/>
      <c r="AI8" s="1402"/>
      <c r="AJ8" s="1402"/>
      <c r="AK8" s="1402"/>
      <c r="AL8" s="1402"/>
      <c r="AM8" s="1402"/>
      <c r="AN8" s="1413"/>
    </row>
    <row r="9" spans="1:41" s="32" customFormat="1" ht="11.65" customHeight="1">
      <c r="A9" s="1401"/>
      <c r="B9" s="1402"/>
      <c r="C9" s="1402"/>
      <c r="D9" s="1402"/>
      <c r="E9" s="1402"/>
      <c r="F9" s="1402"/>
      <c r="G9" s="1402"/>
      <c r="H9" s="1402"/>
      <c r="I9" s="1402"/>
      <c r="J9" s="1402"/>
      <c r="K9" s="1403"/>
      <c r="L9" s="1408"/>
      <c r="M9" s="1409"/>
      <c r="N9" s="1409"/>
      <c r="O9" s="1409"/>
      <c r="P9" s="1409"/>
      <c r="Q9" s="1409"/>
      <c r="R9" s="1409"/>
      <c r="S9" s="1409"/>
      <c r="T9" s="1409"/>
      <c r="U9" s="1409"/>
      <c r="V9" s="1409"/>
      <c r="W9" s="1409"/>
      <c r="X9" s="1409"/>
      <c r="Y9" s="1409"/>
      <c r="Z9" s="1409"/>
      <c r="AA9" s="1409"/>
      <c r="AB9" s="1409"/>
      <c r="AC9" s="1409"/>
      <c r="AD9" s="1409"/>
      <c r="AE9" s="1414"/>
      <c r="AF9" s="1415"/>
      <c r="AG9" s="1415"/>
      <c r="AH9" s="1415"/>
      <c r="AI9" s="1415"/>
      <c r="AJ9" s="1415"/>
      <c r="AK9" s="1415"/>
      <c r="AL9" s="1415"/>
      <c r="AM9" s="1415"/>
      <c r="AN9" s="1416"/>
    </row>
    <row r="10" spans="1:41" ht="11.65" customHeight="1">
      <c r="A10" s="1368" t="s">
        <v>4</v>
      </c>
      <c r="B10" s="1369"/>
      <c r="C10" s="1369"/>
      <c r="D10" s="1369"/>
      <c r="E10" s="1369"/>
      <c r="F10" s="1369"/>
      <c r="G10" s="1369"/>
      <c r="H10" s="1369"/>
      <c r="I10" s="1369"/>
      <c r="J10" s="1369"/>
      <c r="K10" s="1370"/>
      <c r="L10" s="1362" t="s">
        <v>5</v>
      </c>
      <c r="M10" s="1362"/>
      <c r="N10" s="1362"/>
      <c r="O10" s="1362"/>
      <c r="P10" s="1362" t="s">
        <v>6</v>
      </c>
      <c r="Q10" s="1362"/>
      <c r="R10" s="1362"/>
      <c r="S10" s="1362" t="s">
        <v>7</v>
      </c>
      <c r="T10" s="1362"/>
      <c r="U10" s="1362"/>
      <c r="V10" s="1362" t="s">
        <v>8</v>
      </c>
      <c r="W10" s="1362"/>
      <c r="X10" s="1362"/>
      <c r="Y10" s="1362" t="s">
        <v>9</v>
      </c>
      <c r="Z10" s="1362"/>
      <c r="AA10" s="1362"/>
      <c r="AB10" s="1362" t="s">
        <v>10</v>
      </c>
      <c r="AC10" s="1362"/>
      <c r="AD10" s="1362"/>
      <c r="AE10" s="1363" t="s">
        <v>40</v>
      </c>
      <c r="AF10" s="1363"/>
      <c r="AG10" s="1363"/>
      <c r="AH10" s="1363"/>
      <c r="AI10" s="1363"/>
      <c r="AJ10" s="1363"/>
      <c r="AK10" s="1363"/>
      <c r="AL10" s="1363"/>
      <c r="AM10" s="1363"/>
      <c r="AN10" s="1364"/>
    </row>
    <row r="11" spans="1:41" ht="11.65" customHeight="1" thickBot="1">
      <c r="A11" s="1371"/>
      <c r="B11" s="1372"/>
      <c r="C11" s="1372"/>
      <c r="D11" s="1372"/>
      <c r="E11" s="1372"/>
      <c r="F11" s="1372"/>
      <c r="G11" s="1372"/>
      <c r="H11" s="1372"/>
      <c r="I11" s="1372"/>
      <c r="J11" s="1372"/>
      <c r="K11" s="1373"/>
      <c r="L11" s="1367">
        <v>91215</v>
      </c>
      <c r="M11" s="1367"/>
      <c r="N11" s="1367"/>
      <c r="O11" s="1367"/>
      <c r="P11" s="1367" t="s">
        <v>280</v>
      </c>
      <c r="Q11" s="1367"/>
      <c r="R11" s="1367"/>
      <c r="S11" s="1367" t="s">
        <v>11</v>
      </c>
      <c r="T11" s="1367"/>
      <c r="U11" s="1367"/>
      <c r="V11" s="1367" t="s">
        <v>12</v>
      </c>
      <c r="W11" s="1367"/>
      <c r="X11" s="1367"/>
      <c r="Y11" s="1367">
        <v>463</v>
      </c>
      <c r="Z11" s="1367"/>
      <c r="AA11" s="1367"/>
      <c r="AB11" s="1367" t="s">
        <v>13</v>
      </c>
      <c r="AC11" s="1367"/>
      <c r="AD11" s="1367"/>
      <c r="AE11" s="1365"/>
      <c r="AF11" s="1365"/>
      <c r="AG11" s="1365"/>
      <c r="AH11" s="1365"/>
      <c r="AI11" s="1365"/>
      <c r="AJ11" s="1365"/>
      <c r="AK11" s="1365"/>
      <c r="AL11" s="1365"/>
      <c r="AM11" s="1365"/>
      <c r="AN11" s="1366"/>
    </row>
    <row r="12" spans="1:41" ht="11.6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</row>
    <row r="13" spans="1:41" ht="15" customHeight="1">
      <c r="A13" s="1374" t="s">
        <v>291</v>
      </c>
      <c r="B13" s="1375"/>
      <c r="C13" s="1375"/>
      <c r="D13" s="1375"/>
      <c r="E13" s="1375"/>
      <c r="F13" s="1375"/>
      <c r="G13" s="1375"/>
      <c r="H13" s="1375"/>
      <c r="I13" s="1375"/>
      <c r="J13" s="1375"/>
      <c r="K13" s="1375"/>
      <c r="L13" s="1375"/>
      <c r="M13" s="1375"/>
      <c r="N13" s="1375"/>
      <c r="O13" s="1375"/>
      <c r="P13" s="1375"/>
      <c r="Q13" s="1375"/>
      <c r="R13" s="1375"/>
      <c r="S13" s="1375"/>
      <c r="T13" s="1375"/>
      <c r="U13" s="1375"/>
      <c r="V13" s="1375"/>
      <c r="W13" s="1375"/>
      <c r="X13" s="1375"/>
      <c r="Y13" s="1375"/>
      <c r="Z13" s="1375"/>
      <c r="AA13" s="1375"/>
      <c r="AB13" s="1375"/>
      <c r="AC13" s="1375"/>
      <c r="AD13" s="1375"/>
      <c r="AE13" s="1375"/>
      <c r="AF13" s="1375"/>
      <c r="AG13" s="1375"/>
      <c r="AH13" s="1375"/>
      <c r="AI13" s="1375"/>
      <c r="AJ13" s="1375"/>
      <c r="AK13" s="1375"/>
      <c r="AL13" s="1375"/>
      <c r="AM13" s="1375"/>
      <c r="AN13" s="1376"/>
      <c r="AO13" s="51"/>
    </row>
    <row r="14" spans="1:41" ht="15" customHeight="1" thickBot="1">
      <c r="A14" s="1341" t="s">
        <v>285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  <c r="AA14" s="1342"/>
      <c r="AB14" s="1342"/>
      <c r="AC14" s="1342"/>
      <c r="AD14" s="1342"/>
      <c r="AE14" s="1342"/>
      <c r="AF14" s="1342"/>
      <c r="AG14" s="1342"/>
      <c r="AH14" s="1342"/>
      <c r="AI14" s="1342"/>
      <c r="AJ14" s="1342"/>
      <c r="AK14" s="1342"/>
      <c r="AL14" s="1342"/>
      <c r="AM14" s="1342"/>
      <c r="AN14" s="1343"/>
      <c r="AO14" s="63"/>
    </row>
    <row r="15" spans="1:41" ht="15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63"/>
    </row>
    <row r="16" spans="1:41" ht="12.95" customHeight="1">
      <c r="A16" s="237"/>
      <c r="B16" s="238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40"/>
      <c r="U16" s="238"/>
      <c r="V16" s="238"/>
      <c r="W16" s="238"/>
      <c r="X16" s="241"/>
      <c r="Y16" s="241"/>
      <c r="Z16" s="241"/>
      <c r="AA16" s="241"/>
      <c r="AB16" s="241"/>
      <c r="AC16" s="240"/>
      <c r="AD16" s="238"/>
      <c r="AE16" s="238"/>
      <c r="AF16" s="241"/>
      <c r="AG16" s="241"/>
      <c r="AH16" s="241"/>
      <c r="AI16" s="241"/>
      <c r="AJ16" s="241"/>
      <c r="AK16" s="241"/>
      <c r="AL16" s="241"/>
      <c r="AM16" s="238"/>
      <c r="AN16" s="242"/>
      <c r="AO16" s="63"/>
    </row>
    <row r="17" spans="1:53" ht="12.95" customHeight="1">
      <c r="A17" s="243" t="s">
        <v>46</v>
      </c>
      <c r="B17" s="41" t="s">
        <v>47</v>
      </c>
      <c r="C17" s="42"/>
      <c r="D17" s="42"/>
      <c r="E17" s="217"/>
      <c r="F17" s="43"/>
      <c r="G17" s="43"/>
      <c r="H17" s="43"/>
      <c r="I17" s="44"/>
      <c r="J17" s="43"/>
      <c r="K17" s="45"/>
      <c r="L17" s="45"/>
      <c r="M17" s="43"/>
      <c r="N17" s="43"/>
      <c r="O17" s="46"/>
      <c r="P17" s="43"/>
      <c r="Q17" s="43"/>
      <c r="R17" s="43"/>
      <c r="S17" s="43"/>
      <c r="T17" s="47"/>
      <c r="U17" s="41" t="s">
        <v>48</v>
      </c>
      <c r="V17" s="48"/>
      <c r="W17" s="48"/>
      <c r="X17" s="49"/>
      <c r="Y17" s="49"/>
      <c r="Z17" s="50"/>
      <c r="AA17" s="50"/>
      <c r="AB17" s="50"/>
      <c r="AC17" s="50"/>
      <c r="AD17" s="50"/>
      <c r="AE17" s="50"/>
      <c r="AF17" s="50"/>
      <c r="AG17" s="50"/>
      <c r="AH17" s="50"/>
      <c r="AI17" s="50" t="s">
        <v>32</v>
      </c>
      <c r="AJ17" s="50"/>
      <c r="AK17" s="50"/>
      <c r="AL17" s="50"/>
      <c r="AM17" s="44"/>
      <c r="AN17" s="244"/>
      <c r="AO17" s="78"/>
    </row>
    <row r="18" spans="1:53" ht="12.95" customHeight="1">
      <c r="A18" s="245" t="s">
        <v>49</v>
      </c>
      <c r="B18" s="52" t="s">
        <v>50</v>
      </c>
      <c r="C18" s="53"/>
      <c r="D18" s="53"/>
      <c r="E18" s="218"/>
      <c r="F18" s="54"/>
      <c r="G18" s="54"/>
      <c r="H18" s="54"/>
      <c r="I18" s="55"/>
      <c r="J18" s="54"/>
      <c r="K18" s="56"/>
      <c r="L18" s="56"/>
      <c r="M18" s="54"/>
      <c r="N18" s="54"/>
      <c r="O18" s="57"/>
      <c r="P18" s="54"/>
      <c r="Q18" s="54"/>
      <c r="R18" s="54"/>
      <c r="S18" s="54"/>
      <c r="T18" s="58"/>
      <c r="U18" s="59" t="s">
        <v>51</v>
      </c>
      <c r="V18" s="60"/>
      <c r="W18" s="60"/>
      <c r="X18" s="60"/>
      <c r="Y18" s="60"/>
      <c r="Z18" s="61"/>
      <c r="AA18" s="62"/>
      <c r="AB18" s="61"/>
      <c r="AC18" s="61"/>
      <c r="AD18" s="61"/>
      <c r="AE18" s="62"/>
      <c r="AF18" s="61"/>
      <c r="AG18" s="61"/>
      <c r="AH18" s="62"/>
      <c r="AI18" s="61" t="s">
        <v>32</v>
      </c>
      <c r="AJ18" s="61"/>
      <c r="AK18" s="61"/>
      <c r="AL18" s="57"/>
      <c r="AM18" s="63"/>
      <c r="AN18" s="246"/>
    </row>
    <row r="19" spans="1:53" ht="12.95" customHeight="1">
      <c r="A19" s="245" t="s">
        <v>52</v>
      </c>
      <c r="B19" s="52" t="s">
        <v>53</v>
      </c>
      <c r="C19" s="53"/>
      <c r="D19" s="53"/>
      <c r="E19" s="218"/>
      <c r="F19" s="54"/>
      <c r="G19" s="54"/>
      <c r="H19" s="54"/>
      <c r="I19" s="55"/>
      <c r="J19" s="64"/>
      <c r="K19" s="56"/>
      <c r="L19" s="56"/>
      <c r="M19" s="54"/>
      <c r="N19" s="54"/>
      <c r="O19" s="57"/>
      <c r="P19" s="54"/>
      <c r="Q19" s="54"/>
      <c r="R19" s="54"/>
      <c r="S19" s="54"/>
      <c r="T19" s="58"/>
      <c r="U19" s="59" t="s">
        <v>54</v>
      </c>
      <c r="V19" s="65"/>
      <c r="W19" s="65"/>
      <c r="X19" s="66"/>
      <c r="Y19" s="65"/>
      <c r="Z19" s="61"/>
      <c r="AA19" s="67"/>
      <c r="AB19" s="67"/>
      <c r="AC19" s="67"/>
      <c r="AD19" s="67"/>
      <c r="AE19" s="67"/>
      <c r="AF19" s="67"/>
      <c r="AG19" s="67"/>
      <c r="AH19" s="67"/>
      <c r="AI19" s="61" t="s">
        <v>32</v>
      </c>
      <c r="AJ19" s="54"/>
      <c r="AK19" s="54"/>
      <c r="AL19" s="57"/>
      <c r="AM19" s="63"/>
      <c r="AN19" s="246"/>
      <c r="AO19" s="207"/>
    </row>
    <row r="20" spans="1:53" ht="12.95" customHeight="1">
      <c r="A20" s="245" t="s">
        <v>55</v>
      </c>
      <c r="B20" s="68" t="s">
        <v>56</v>
      </c>
      <c r="C20" s="69"/>
      <c r="D20" s="69"/>
      <c r="E20" s="69"/>
      <c r="F20" s="70" t="s">
        <v>57</v>
      </c>
      <c r="G20" s="71"/>
      <c r="H20" s="71"/>
      <c r="I20" s="71"/>
      <c r="J20" s="72"/>
      <c r="K20" s="73"/>
      <c r="L20" s="73"/>
      <c r="M20" s="71"/>
      <c r="N20" s="71"/>
      <c r="O20" s="74"/>
      <c r="P20" s="71"/>
      <c r="Q20" s="71"/>
      <c r="R20" s="71"/>
      <c r="S20" s="71"/>
      <c r="T20" s="75"/>
      <c r="U20" s="59"/>
      <c r="V20" s="65"/>
      <c r="W20" s="65"/>
      <c r="X20" s="65"/>
      <c r="Y20" s="66"/>
      <c r="Z20" s="71"/>
      <c r="AA20" s="71"/>
      <c r="AB20" s="71"/>
      <c r="AC20" s="70"/>
      <c r="AD20" s="76"/>
      <c r="AE20" s="77"/>
      <c r="AF20" s="71"/>
      <c r="AG20" s="71"/>
      <c r="AH20" s="77"/>
      <c r="AI20" s="71"/>
      <c r="AJ20" s="71"/>
      <c r="AK20" s="71"/>
      <c r="AL20" s="74"/>
      <c r="AM20" s="78"/>
      <c r="AN20" s="247"/>
      <c r="AO20" s="212"/>
    </row>
    <row r="21" spans="1:53" ht="12.95" customHeight="1">
      <c r="A21" s="248"/>
      <c r="B21" s="1320" t="s">
        <v>58</v>
      </c>
      <c r="C21" s="1321"/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21"/>
      <c r="AJ21" s="1321"/>
      <c r="AK21" s="1321"/>
      <c r="AL21" s="1321"/>
      <c r="AM21" s="1321"/>
      <c r="AN21" s="1322"/>
      <c r="AO21" s="212"/>
    </row>
    <row r="22" spans="1:53" ht="12.95" customHeight="1">
      <c r="A22" s="249" t="s">
        <v>45</v>
      </c>
      <c r="B22" s="79" t="s">
        <v>59</v>
      </c>
      <c r="C22" s="80"/>
      <c r="D22" s="80"/>
      <c r="E22" s="80"/>
      <c r="F22" s="80"/>
      <c r="G22" s="81"/>
      <c r="H22" s="80"/>
      <c r="I22" s="64"/>
      <c r="J22" s="1335"/>
      <c r="K22" s="1335"/>
      <c r="L22" s="1335"/>
      <c r="M22" s="1335"/>
      <c r="N22" s="1335"/>
      <c r="O22" s="1335"/>
      <c r="P22" s="1335"/>
      <c r="Q22" s="1335"/>
      <c r="R22" s="1335"/>
      <c r="S22" s="1335"/>
      <c r="T22" s="1336"/>
      <c r="U22" s="82" t="s">
        <v>60</v>
      </c>
      <c r="V22" s="80"/>
      <c r="W22" s="80"/>
      <c r="X22" s="81"/>
      <c r="Y22" s="80"/>
      <c r="Z22" s="64"/>
      <c r="AA22" s="64"/>
      <c r="AB22" s="83" t="s">
        <v>61</v>
      </c>
      <c r="AC22" s="84"/>
      <c r="AD22" s="206" t="s">
        <v>32</v>
      </c>
      <c r="AE22" s="206"/>
      <c r="AF22" s="206"/>
      <c r="AG22" s="206"/>
      <c r="AH22" s="206"/>
      <c r="AI22" s="206"/>
      <c r="AJ22" s="206"/>
      <c r="AK22" s="206"/>
      <c r="AL22" s="206"/>
      <c r="AM22" s="206"/>
      <c r="AN22" s="250"/>
      <c r="AO22" s="212"/>
    </row>
    <row r="23" spans="1:53" ht="12.95" customHeight="1">
      <c r="A23" s="249" t="s">
        <v>62</v>
      </c>
      <c r="B23" s="79" t="s">
        <v>63</v>
      </c>
      <c r="C23" s="80"/>
      <c r="D23" s="80"/>
      <c r="E23" s="80"/>
      <c r="F23" s="81"/>
      <c r="G23" s="80"/>
      <c r="H23" s="85" t="s">
        <v>64</v>
      </c>
      <c r="I23" s="64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6"/>
      <c r="U23" s="82" t="s">
        <v>278</v>
      </c>
      <c r="V23" s="80"/>
      <c r="W23" s="80"/>
      <c r="X23" s="80"/>
      <c r="Y23" s="80"/>
      <c r="Z23" s="80"/>
      <c r="AA23" s="80"/>
      <c r="AB23" s="86" t="s">
        <v>66</v>
      </c>
      <c r="AC23" s="87"/>
      <c r="AD23" s="211" t="s">
        <v>44</v>
      </c>
      <c r="AE23" s="211"/>
      <c r="AF23" s="211"/>
      <c r="AG23" s="211"/>
      <c r="AH23" s="211"/>
      <c r="AI23" s="211"/>
      <c r="AJ23" s="211"/>
      <c r="AK23" s="211"/>
      <c r="AL23" s="211"/>
      <c r="AM23" s="211"/>
      <c r="AN23" s="251"/>
      <c r="AO23" s="214"/>
    </row>
    <row r="24" spans="1:53" ht="12.95" customHeight="1">
      <c r="A24" s="249" t="s">
        <v>67</v>
      </c>
      <c r="B24" s="79" t="s">
        <v>68</v>
      </c>
      <c r="C24" s="80"/>
      <c r="D24" s="80"/>
      <c r="E24" s="80"/>
      <c r="F24" s="80"/>
      <c r="G24" s="80"/>
      <c r="H24" s="83" t="s">
        <v>69</v>
      </c>
      <c r="I24" s="64"/>
      <c r="J24" s="1327" t="s">
        <v>70</v>
      </c>
      <c r="K24" s="1327"/>
      <c r="L24" s="1327"/>
      <c r="M24" s="1327"/>
      <c r="N24" s="1327"/>
      <c r="O24" s="1327"/>
      <c r="P24" s="1327"/>
      <c r="Q24" s="1327"/>
      <c r="R24" s="1327"/>
      <c r="S24" s="1327"/>
      <c r="T24" s="1340"/>
      <c r="U24" s="82" t="s">
        <v>71</v>
      </c>
      <c r="V24" s="80"/>
      <c r="W24" s="80"/>
      <c r="X24" s="80"/>
      <c r="Y24" s="80"/>
      <c r="Z24" s="81"/>
      <c r="AA24" s="80"/>
      <c r="AB24" s="64"/>
      <c r="AC24" s="87"/>
      <c r="AD24" s="211" t="s">
        <v>65</v>
      </c>
      <c r="AE24" s="211"/>
      <c r="AF24" s="211"/>
      <c r="AG24" s="211"/>
      <c r="AH24" s="211"/>
      <c r="AI24" s="211"/>
      <c r="AJ24" s="211"/>
      <c r="AK24" s="211"/>
      <c r="AL24" s="211"/>
      <c r="AM24" s="211"/>
      <c r="AN24" s="251"/>
      <c r="AO24" s="37"/>
    </row>
    <row r="25" spans="1:53" ht="12.95" customHeight="1">
      <c r="A25" s="252" t="s">
        <v>72</v>
      </c>
      <c r="B25" s="79" t="s">
        <v>73</v>
      </c>
      <c r="C25" s="80"/>
      <c r="D25" s="88"/>
      <c r="E25" s="80"/>
      <c r="F25" s="80"/>
      <c r="G25" s="80"/>
      <c r="H25" s="83" t="s">
        <v>74</v>
      </c>
      <c r="I25" s="64"/>
      <c r="J25" s="1346" t="s">
        <v>32</v>
      </c>
      <c r="K25" s="1346"/>
      <c r="L25" s="1346"/>
      <c r="M25" s="1346"/>
      <c r="N25" s="1346"/>
      <c r="O25" s="1346"/>
      <c r="P25" s="1346"/>
      <c r="Q25" s="1346"/>
      <c r="R25" s="1346"/>
      <c r="S25" s="1346"/>
      <c r="T25" s="1347"/>
      <c r="U25" s="82" t="s">
        <v>75</v>
      </c>
      <c r="V25" s="88"/>
      <c r="W25" s="80"/>
      <c r="X25" s="80"/>
      <c r="Y25" s="80"/>
      <c r="Z25" s="64"/>
      <c r="AA25" s="64"/>
      <c r="AB25" s="83" t="s">
        <v>76</v>
      </c>
      <c r="AC25" s="89"/>
      <c r="AD25" s="211" t="s">
        <v>65</v>
      </c>
      <c r="AE25" s="211"/>
      <c r="AF25" s="211"/>
      <c r="AG25" s="211"/>
      <c r="AH25" s="211"/>
      <c r="AI25" s="211"/>
      <c r="AJ25" s="211"/>
      <c r="AK25" s="211"/>
      <c r="AL25" s="211"/>
      <c r="AM25" s="211"/>
      <c r="AN25" s="251"/>
      <c r="AO25" s="210"/>
    </row>
    <row r="26" spans="1:53" ht="12.95" customHeight="1">
      <c r="A26" s="252" t="s">
        <v>77</v>
      </c>
      <c r="B26" s="79" t="s">
        <v>78</v>
      </c>
      <c r="C26" s="80"/>
      <c r="D26" s="80"/>
      <c r="E26" s="80"/>
      <c r="F26" s="80"/>
      <c r="G26" s="80"/>
      <c r="H26" s="90" t="s">
        <v>79</v>
      </c>
      <c r="I26" s="64"/>
      <c r="J26" s="1348" t="s">
        <v>80</v>
      </c>
      <c r="K26" s="1348"/>
      <c r="L26" s="1348"/>
      <c r="M26" s="1348"/>
      <c r="N26" s="1348"/>
      <c r="O26" s="1348"/>
      <c r="P26" s="1348"/>
      <c r="Q26" s="1348"/>
      <c r="R26" s="1348"/>
      <c r="S26" s="1348"/>
      <c r="T26" s="1349"/>
      <c r="U26" s="82" t="s">
        <v>81</v>
      </c>
      <c r="V26" s="82"/>
      <c r="W26" s="80"/>
      <c r="X26" s="80"/>
      <c r="Y26" s="80"/>
      <c r="Z26" s="80"/>
      <c r="AA26" s="81"/>
      <c r="AB26" s="91"/>
      <c r="AC26" s="92"/>
      <c r="AD26" s="213" t="s">
        <v>82</v>
      </c>
      <c r="AE26" s="213"/>
      <c r="AF26" s="213"/>
      <c r="AG26" s="213"/>
      <c r="AH26" s="213"/>
      <c r="AI26" s="213" t="s">
        <v>83</v>
      </c>
      <c r="AJ26" s="213"/>
      <c r="AK26" s="213"/>
      <c r="AL26" s="213"/>
      <c r="AM26" s="213"/>
      <c r="AN26" s="253"/>
      <c r="AO26" s="205"/>
    </row>
    <row r="27" spans="1:53" ht="12.95" customHeight="1">
      <c r="A27" s="245"/>
      <c r="B27" s="1320" t="s">
        <v>84</v>
      </c>
      <c r="C27" s="1321"/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/>
      <c r="S27" s="1321"/>
      <c r="T27" s="1321"/>
      <c r="U27" s="1321"/>
      <c r="V27" s="1321"/>
      <c r="W27" s="1321"/>
      <c r="X27" s="1321"/>
      <c r="Y27" s="1321"/>
      <c r="Z27" s="1321"/>
      <c r="AA27" s="1321"/>
      <c r="AB27" s="1321"/>
      <c r="AC27" s="1321"/>
      <c r="AD27" s="1321"/>
      <c r="AE27" s="1321"/>
      <c r="AF27" s="1321"/>
      <c r="AG27" s="1321"/>
      <c r="AH27" s="1321"/>
      <c r="AI27" s="1321"/>
      <c r="AJ27" s="1321"/>
      <c r="AK27" s="1321"/>
      <c r="AL27" s="1321"/>
      <c r="AM27" s="1321"/>
      <c r="AN27" s="1322"/>
      <c r="AO27" s="205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spans="1:53" ht="12.95" customHeight="1">
      <c r="A28" s="245" t="s">
        <v>85</v>
      </c>
      <c r="B28" s="79" t="s">
        <v>86</v>
      </c>
      <c r="C28" s="80"/>
      <c r="D28" s="80"/>
      <c r="E28" s="80"/>
      <c r="F28" s="80"/>
      <c r="G28" s="93"/>
      <c r="H28" s="85" t="s">
        <v>64</v>
      </c>
      <c r="I28" s="64"/>
      <c r="J28" s="1350"/>
      <c r="K28" s="1350"/>
      <c r="L28" s="1350"/>
      <c r="M28" s="1350"/>
      <c r="N28" s="1350"/>
      <c r="O28" s="1350"/>
      <c r="P28" s="1350"/>
      <c r="Q28" s="1350"/>
      <c r="R28" s="1350"/>
      <c r="S28" s="1350"/>
      <c r="T28" s="1351"/>
      <c r="U28" s="94" t="s">
        <v>87</v>
      </c>
      <c r="V28" s="80"/>
      <c r="W28" s="80"/>
      <c r="X28" s="80"/>
      <c r="Y28" s="80"/>
      <c r="Z28" s="81"/>
      <c r="AA28" s="80"/>
      <c r="AB28" s="80"/>
      <c r="AC28" s="64"/>
      <c r="AD28" s="210" t="s">
        <v>88</v>
      </c>
      <c r="AE28" s="210"/>
      <c r="AF28" s="210"/>
      <c r="AG28" s="210"/>
      <c r="AH28" s="210"/>
      <c r="AI28" s="210"/>
      <c r="AJ28" s="210"/>
      <c r="AK28" s="210"/>
      <c r="AL28" s="210"/>
      <c r="AM28" s="210"/>
      <c r="AN28" s="254"/>
      <c r="AO28" s="205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</row>
    <row r="29" spans="1:53" ht="12.95" customHeight="1">
      <c r="A29" s="245" t="s">
        <v>89</v>
      </c>
      <c r="B29" s="79" t="s">
        <v>90</v>
      </c>
      <c r="C29" s="80"/>
      <c r="D29" s="80"/>
      <c r="E29" s="80"/>
      <c r="F29" s="80"/>
      <c r="G29" s="80"/>
      <c r="H29" s="83" t="s">
        <v>69</v>
      </c>
      <c r="I29" s="64"/>
      <c r="J29" s="1352"/>
      <c r="K29" s="1352"/>
      <c r="L29" s="1352"/>
      <c r="M29" s="1352"/>
      <c r="N29" s="1352"/>
      <c r="O29" s="1352"/>
      <c r="P29" s="1352"/>
      <c r="Q29" s="1352"/>
      <c r="R29" s="1352"/>
      <c r="S29" s="1352"/>
      <c r="T29" s="1353"/>
      <c r="U29" s="79" t="s">
        <v>91</v>
      </c>
      <c r="V29" s="80"/>
      <c r="W29" s="80"/>
      <c r="X29" s="80"/>
      <c r="Y29" s="81"/>
      <c r="Z29" s="80"/>
      <c r="AA29" s="80"/>
      <c r="AB29" s="83" t="s">
        <v>74</v>
      </c>
      <c r="AC29" s="64"/>
      <c r="AD29" s="205" t="s">
        <v>32</v>
      </c>
      <c r="AE29" s="205"/>
      <c r="AF29" s="205"/>
      <c r="AG29" s="205"/>
      <c r="AH29" s="205"/>
      <c r="AI29" s="205"/>
      <c r="AJ29" s="205"/>
      <c r="AK29" s="205"/>
      <c r="AL29" s="205"/>
      <c r="AM29" s="205"/>
      <c r="AN29" s="255"/>
      <c r="AO29" s="205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</row>
    <row r="30" spans="1:53" ht="12.95" customHeight="1">
      <c r="A30" s="245" t="s">
        <v>92</v>
      </c>
      <c r="B30" s="79" t="s">
        <v>93</v>
      </c>
      <c r="C30" s="80"/>
      <c r="D30" s="80"/>
      <c r="E30" s="80"/>
      <c r="F30" s="80"/>
      <c r="G30" s="80"/>
      <c r="H30" s="83" t="s">
        <v>69</v>
      </c>
      <c r="I30" s="64"/>
      <c r="J30" s="1354"/>
      <c r="K30" s="1354"/>
      <c r="L30" s="1354"/>
      <c r="M30" s="1354"/>
      <c r="N30" s="1354"/>
      <c r="O30" s="1354"/>
      <c r="P30" s="1354"/>
      <c r="Q30" s="1354"/>
      <c r="R30" s="1354"/>
      <c r="S30" s="1354"/>
      <c r="T30" s="1355"/>
      <c r="U30" s="79" t="s">
        <v>94</v>
      </c>
      <c r="V30" s="80"/>
      <c r="W30" s="80"/>
      <c r="X30" s="80"/>
      <c r="Y30" s="80"/>
      <c r="Z30" s="80"/>
      <c r="AA30" s="80"/>
      <c r="AB30" s="83" t="s">
        <v>74</v>
      </c>
      <c r="AC30" s="64"/>
      <c r="AD30" s="205" t="s">
        <v>32</v>
      </c>
      <c r="AE30" s="205"/>
      <c r="AF30" s="205"/>
      <c r="AG30" s="205"/>
      <c r="AH30" s="205"/>
      <c r="AI30" s="205"/>
      <c r="AJ30" s="205"/>
      <c r="AK30" s="205"/>
      <c r="AL30" s="205"/>
      <c r="AM30" s="205"/>
      <c r="AN30" s="255"/>
      <c r="AO30" s="205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6"/>
      <c r="BA30" s="36"/>
    </row>
    <row r="31" spans="1:53" ht="12.95" customHeight="1">
      <c r="A31" s="245" t="s">
        <v>95</v>
      </c>
      <c r="B31" s="79" t="s">
        <v>96</v>
      </c>
      <c r="C31" s="80"/>
      <c r="D31" s="80"/>
      <c r="E31" s="80"/>
      <c r="F31" s="80"/>
      <c r="G31" s="80"/>
      <c r="H31" s="83" t="s">
        <v>97</v>
      </c>
      <c r="I31" s="64"/>
      <c r="J31" s="1356" t="s">
        <v>98</v>
      </c>
      <c r="K31" s="1356"/>
      <c r="L31" s="1356"/>
      <c r="M31" s="1356"/>
      <c r="N31" s="1356"/>
      <c r="O31" s="1356"/>
      <c r="P31" s="1356"/>
      <c r="Q31" s="1356"/>
      <c r="R31" s="1356"/>
      <c r="S31" s="1356"/>
      <c r="T31" s="1357"/>
      <c r="U31" s="79" t="s">
        <v>99</v>
      </c>
      <c r="V31" s="80"/>
      <c r="W31" s="80"/>
      <c r="X31" s="80"/>
      <c r="Y31" s="80"/>
      <c r="Z31" s="80"/>
      <c r="AA31" s="81"/>
      <c r="AB31" s="83" t="s">
        <v>100</v>
      </c>
      <c r="AC31" s="64"/>
      <c r="AD31" s="205" t="s">
        <v>32</v>
      </c>
      <c r="AE31" s="205"/>
      <c r="AF31" s="205"/>
      <c r="AG31" s="205"/>
      <c r="AH31" s="205"/>
      <c r="AI31" s="205"/>
      <c r="AJ31" s="205"/>
      <c r="AK31" s="205"/>
      <c r="AL31" s="205"/>
      <c r="AM31" s="205"/>
      <c r="AN31" s="255"/>
      <c r="AO31" s="205"/>
    </row>
    <row r="32" spans="1:53" ht="12.95" customHeight="1">
      <c r="A32" s="245" t="s">
        <v>101</v>
      </c>
      <c r="B32" s="79" t="s">
        <v>102</v>
      </c>
      <c r="C32" s="80"/>
      <c r="D32" s="80"/>
      <c r="E32" s="80"/>
      <c r="F32" s="80"/>
      <c r="G32" s="80"/>
      <c r="H32" s="83" t="s">
        <v>103</v>
      </c>
      <c r="I32" s="64"/>
      <c r="J32" s="1358" t="s">
        <v>32</v>
      </c>
      <c r="K32" s="1358"/>
      <c r="L32" s="1358"/>
      <c r="M32" s="1358"/>
      <c r="N32" s="1358"/>
      <c r="O32" s="1358"/>
      <c r="P32" s="1358"/>
      <c r="Q32" s="1358"/>
      <c r="R32" s="1358"/>
      <c r="S32" s="1358"/>
      <c r="T32" s="1359"/>
      <c r="U32" s="79" t="s">
        <v>104</v>
      </c>
      <c r="V32" s="80"/>
      <c r="W32" s="80"/>
      <c r="X32" s="80"/>
      <c r="Y32" s="80"/>
      <c r="Z32" s="81"/>
      <c r="AA32" s="80"/>
      <c r="AB32" s="83" t="s">
        <v>100</v>
      </c>
      <c r="AC32" s="64"/>
      <c r="AD32" s="205" t="s">
        <v>32</v>
      </c>
      <c r="AE32" s="205"/>
      <c r="AF32" s="205"/>
      <c r="AG32" s="205"/>
      <c r="AH32" s="205"/>
      <c r="AI32" s="205"/>
      <c r="AJ32" s="205"/>
      <c r="AK32" s="205"/>
      <c r="AL32" s="205"/>
      <c r="AM32" s="205"/>
      <c r="AN32" s="255"/>
      <c r="AO32" s="205"/>
    </row>
    <row r="33" spans="1:41" ht="12.95" customHeight="1">
      <c r="A33" s="245" t="s">
        <v>105</v>
      </c>
      <c r="B33" s="79" t="s">
        <v>106</v>
      </c>
      <c r="C33" s="80"/>
      <c r="D33" s="80"/>
      <c r="E33" s="80"/>
      <c r="F33" s="80"/>
      <c r="G33" s="80"/>
      <c r="H33" s="83" t="s">
        <v>103</v>
      </c>
      <c r="I33" s="64"/>
      <c r="J33" s="1358" t="s">
        <v>32</v>
      </c>
      <c r="K33" s="1358"/>
      <c r="L33" s="1358"/>
      <c r="M33" s="1358"/>
      <c r="N33" s="1358"/>
      <c r="O33" s="1358"/>
      <c r="P33" s="1358"/>
      <c r="Q33" s="1358"/>
      <c r="R33" s="1358"/>
      <c r="S33" s="1358"/>
      <c r="T33" s="1359"/>
      <c r="U33" s="79" t="s">
        <v>107</v>
      </c>
      <c r="V33" s="80"/>
      <c r="W33" s="80"/>
      <c r="X33" s="80"/>
      <c r="Y33" s="80"/>
      <c r="Z33" s="80"/>
      <c r="AA33" s="80"/>
      <c r="AB33" s="83" t="s">
        <v>100</v>
      </c>
      <c r="AC33" s="64"/>
      <c r="AD33" s="205" t="s">
        <v>32</v>
      </c>
      <c r="AE33" s="205"/>
      <c r="AF33" s="205"/>
      <c r="AG33" s="205"/>
      <c r="AH33" s="205"/>
      <c r="AI33" s="205"/>
      <c r="AJ33" s="205"/>
      <c r="AK33" s="205"/>
      <c r="AL33" s="205"/>
      <c r="AM33" s="205"/>
      <c r="AN33" s="255"/>
      <c r="AO33" s="205"/>
    </row>
    <row r="34" spans="1:41" ht="12.95" customHeight="1">
      <c r="A34" s="245" t="s">
        <v>108</v>
      </c>
      <c r="B34" s="79" t="s">
        <v>109</v>
      </c>
      <c r="C34" s="80"/>
      <c r="D34" s="80"/>
      <c r="E34" s="80"/>
      <c r="F34" s="80"/>
      <c r="G34" s="80"/>
      <c r="H34" s="83" t="s">
        <v>103</v>
      </c>
      <c r="I34" s="64"/>
      <c r="J34" s="1360" t="s">
        <v>32</v>
      </c>
      <c r="K34" s="1360"/>
      <c r="L34" s="1360"/>
      <c r="M34" s="1360"/>
      <c r="N34" s="1360"/>
      <c r="O34" s="1360"/>
      <c r="P34" s="1360"/>
      <c r="Q34" s="1360"/>
      <c r="R34" s="1360"/>
      <c r="S34" s="1360"/>
      <c r="T34" s="1361"/>
      <c r="U34" s="79" t="s">
        <v>110</v>
      </c>
      <c r="V34" s="80"/>
      <c r="W34" s="80"/>
      <c r="X34" s="81"/>
      <c r="Y34" s="80"/>
      <c r="Z34" s="80"/>
      <c r="AA34" s="80"/>
      <c r="AB34" s="83"/>
      <c r="AC34" s="64"/>
      <c r="AD34" s="205" t="s">
        <v>32</v>
      </c>
      <c r="AE34" s="205"/>
      <c r="AF34" s="205"/>
      <c r="AG34" s="205"/>
      <c r="AH34" s="205"/>
      <c r="AI34" s="205"/>
      <c r="AJ34" s="205"/>
      <c r="AK34" s="205"/>
      <c r="AL34" s="205"/>
      <c r="AM34" s="205"/>
      <c r="AN34" s="255"/>
      <c r="AO34" s="205"/>
    </row>
    <row r="35" spans="1:41" ht="12.95" customHeight="1">
      <c r="A35" s="245" t="s">
        <v>111</v>
      </c>
      <c r="B35" s="79" t="s">
        <v>112</v>
      </c>
      <c r="C35" s="80"/>
      <c r="D35" s="80"/>
      <c r="E35" s="80"/>
      <c r="F35" s="80"/>
      <c r="G35" s="81"/>
      <c r="H35" s="83" t="s">
        <v>103</v>
      </c>
      <c r="I35" s="64"/>
      <c r="J35" s="1360" t="s">
        <v>32</v>
      </c>
      <c r="K35" s="1360"/>
      <c r="L35" s="1360"/>
      <c r="M35" s="1360"/>
      <c r="N35" s="1360"/>
      <c r="O35" s="1360"/>
      <c r="P35" s="1360"/>
      <c r="Q35" s="1360"/>
      <c r="R35" s="1360"/>
      <c r="S35" s="1360"/>
      <c r="T35" s="1361"/>
      <c r="U35" s="95" t="s">
        <v>113</v>
      </c>
      <c r="V35" s="80"/>
      <c r="W35" s="80"/>
      <c r="X35" s="80"/>
      <c r="Y35" s="80"/>
      <c r="Z35" s="80"/>
      <c r="AA35" s="80"/>
      <c r="AB35" s="83" t="s">
        <v>114</v>
      </c>
      <c r="AC35" s="64"/>
      <c r="AD35" s="205" t="s">
        <v>33</v>
      </c>
      <c r="AE35" s="205"/>
      <c r="AF35" s="205"/>
      <c r="AG35" s="205"/>
      <c r="AH35" s="205"/>
      <c r="AI35" s="205"/>
      <c r="AJ35" s="205"/>
      <c r="AK35" s="205"/>
      <c r="AL35" s="205"/>
      <c r="AM35" s="205"/>
      <c r="AN35" s="255"/>
      <c r="AO35" s="204"/>
    </row>
    <row r="36" spans="1:41" ht="12.95" customHeight="1">
      <c r="A36" s="245" t="s">
        <v>115</v>
      </c>
      <c r="B36" s="79" t="s">
        <v>116</v>
      </c>
      <c r="C36" s="80"/>
      <c r="D36" s="80"/>
      <c r="E36" s="80"/>
      <c r="F36" s="80"/>
      <c r="G36" s="80"/>
      <c r="H36" s="83" t="s">
        <v>103</v>
      </c>
      <c r="I36" s="64"/>
      <c r="J36" s="1344">
        <v>3.2</v>
      </c>
      <c r="K36" s="1344"/>
      <c r="L36" s="1344"/>
      <c r="M36" s="1344"/>
      <c r="N36" s="1344"/>
      <c r="O36" s="1344"/>
      <c r="P36" s="1344"/>
      <c r="Q36" s="1344"/>
      <c r="R36" s="1344"/>
      <c r="S36" s="1344"/>
      <c r="T36" s="1345"/>
      <c r="U36" s="79" t="s">
        <v>117</v>
      </c>
      <c r="V36" s="80"/>
      <c r="W36" s="80"/>
      <c r="X36" s="80"/>
      <c r="Y36" s="80"/>
      <c r="Z36" s="80"/>
      <c r="AA36" s="80"/>
      <c r="AB36" s="83"/>
      <c r="AC36" s="64"/>
      <c r="AD36" s="205" t="s">
        <v>33</v>
      </c>
      <c r="AE36" s="205"/>
      <c r="AF36" s="205"/>
      <c r="AG36" s="205"/>
      <c r="AH36" s="205"/>
      <c r="AI36" s="205"/>
      <c r="AJ36" s="205"/>
      <c r="AK36" s="205"/>
      <c r="AL36" s="205"/>
      <c r="AM36" s="205"/>
      <c r="AN36" s="255"/>
    </row>
    <row r="37" spans="1:41" ht="12.95" customHeight="1">
      <c r="A37" s="245" t="s">
        <v>118</v>
      </c>
      <c r="B37" s="79" t="s">
        <v>119</v>
      </c>
      <c r="C37" s="80"/>
      <c r="D37" s="80"/>
      <c r="E37" s="80"/>
      <c r="F37" s="80"/>
      <c r="G37" s="80"/>
      <c r="H37" s="83"/>
      <c r="I37" s="64"/>
      <c r="J37" s="1338" t="s">
        <v>32</v>
      </c>
      <c r="K37" s="1338"/>
      <c r="L37" s="1338"/>
      <c r="M37" s="1338"/>
      <c r="N37" s="1338"/>
      <c r="O37" s="1338"/>
      <c r="P37" s="1338"/>
      <c r="Q37" s="1338"/>
      <c r="R37" s="1338"/>
      <c r="S37" s="1338"/>
      <c r="T37" s="1339"/>
      <c r="U37" s="95" t="s">
        <v>120</v>
      </c>
      <c r="V37" s="80"/>
      <c r="W37" s="80"/>
      <c r="X37" s="80"/>
      <c r="Y37" s="87"/>
      <c r="Z37" s="87"/>
      <c r="AA37" s="87"/>
      <c r="AB37" s="83" t="s">
        <v>121</v>
      </c>
      <c r="AC37" s="64"/>
      <c r="AD37" s="219" t="s">
        <v>284</v>
      </c>
      <c r="AE37" s="205"/>
      <c r="AF37" s="205"/>
      <c r="AG37" s="205"/>
      <c r="AH37" s="205"/>
      <c r="AI37" s="205"/>
      <c r="AJ37" s="205"/>
      <c r="AK37" s="205"/>
      <c r="AL37" s="205"/>
      <c r="AM37" s="205"/>
      <c r="AN37" s="255"/>
      <c r="AO37" s="105"/>
    </row>
    <row r="38" spans="1:41" ht="12.95" customHeight="1">
      <c r="A38" s="245" t="s">
        <v>122</v>
      </c>
      <c r="B38" s="79" t="s">
        <v>123</v>
      </c>
      <c r="C38" s="80"/>
      <c r="D38" s="80"/>
      <c r="E38" s="80"/>
      <c r="F38" s="80"/>
      <c r="G38" s="80"/>
      <c r="H38" s="90"/>
      <c r="I38" s="80"/>
      <c r="J38" s="1333"/>
      <c r="K38" s="1333"/>
      <c r="L38" s="1333"/>
      <c r="M38" s="1333"/>
      <c r="N38" s="1333"/>
      <c r="O38" s="1333"/>
      <c r="P38" s="1333"/>
      <c r="Q38" s="1333"/>
      <c r="R38" s="1333"/>
      <c r="S38" s="1333"/>
      <c r="T38" s="1334"/>
      <c r="U38" s="96" t="s">
        <v>124</v>
      </c>
      <c r="V38" s="80"/>
      <c r="W38" s="80"/>
      <c r="X38" s="80"/>
      <c r="Y38" s="81"/>
      <c r="Z38" s="80"/>
      <c r="AA38" s="80"/>
      <c r="AB38" s="83" t="s">
        <v>103</v>
      </c>
      <c r="AC38" s="64"/>
      <c r="AD38" s="204" t="s">
        <v>125</v>
      </c>
      <c r="AE38" s="204"/>
      <c r="AF38" s="204"/>
      <c r="AG38" s="204"/>
      <c r="AH38" s="204"/>
      <c r="AI38" s="204"/>
      <c r="AJ38" s="204"/>
      <c r="AK38" s="204"/>
      <c r="AL38" s="204"/>
      <c r="AM38" s="204"/>
      <c r="AN38" s="256"/>
    </row>
    <row r="39" spans="1:41" ht="12.95" customHeight="1">
      <c r="A39" s="245"/>
      <c r="B39" s="1320" t="s">
        <v>126</v>
      </c>
      <c r="C39" s="1321"/>
      <c r="D39" s="1321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2"/>
      <c r="AO39" s="210"/>
    </row>
    <row r="40" spans="1:41" ht="12.95" customHeight="1">
      <c r="A40" s="245" t="s">
        <v>127</v>
      </c>
      <c r="B40" s="97" t="s">
        <v>128</v>
      </c>
      <c r="C40" s="98"/>
      <c r="D40" s="98"/>
      <c r="E40" s="98"/>
      <c r="F40" s="98"/>
      <c r="G40" s="98"/>
      <c r="H40" s="98"/>
      <c r="I40" s="98"/>
      <c r="J40" s="98" t="s">
        <v>129</v>
      </c>
      <c r="K40" s="99"/>
      <c r="L40" s="98"/>
      <c r="M40" s="98"/>
      <c r="N40" s="98"/>
      <c r="O40" s="100"/>
      <c r="P40" s="101"/>
      <c r="Q40" s="98"/>
      <c r="R40" s="98"/>
      <c r="S40" s="98"/>
      <c r="T40" s="102"/>
      <c r="U40" s="103" t="s">
        <v>130</v>
      </c>
      <c r="V40" s="104"/>
      <c r="W40" s="98"/>
      <c r="X40" s="98"/>
      <c r="Y40" s="98"/>
      <c r="Z40" s="98"/>
      <c r="AA40" s="98"/>
      <c r="AB40" s="98"/>
      <c r="AC40" s="98" t="s">
        <v>131</v>
      </c>
      <c r="AD40" s="99"/>
      <c r="AE40" s="98"/>
      <c r="AF40" s="98"/>
      <c r="AG40" s="98"/>
      <c r="AH40" s="99"/>
      <c r="AI40" s="98"/>
      <c r="AJ40" s="98"/>
      <c r="AK40" s="105"/>
      <c r="AL40" s="105"/>
      <c r="AM40" s="105"/>
      <c r="AN40" s="257"/>
      <c r="AO40" s="215"/>
    </row>
    <row r="41" spans="1:41" ht="12.95" customHeight="1">
      <c r="A41" s="245"/>
      <c r="B41" s="1320" t="s">
        <v>132</v>
      </c>
      <c r="C41" s="1321"/>
      <c r="D41" s="1321"/>
      <c r="E41" s="1321"/>
      <c r="F41" s="1321"/>
      <c r="G41" s="1321"/>
      <c r="H41" s="1321"/>
      <c r="I41" s="1321"/>
      <c r="J41" s="1321"/>
      <c r="K41" s="1321"/>
      <c r="L41" s="1321"/>
      <c r="M41" s="1321"/>
      <c r="N41" s="1321"/>
      <c r="O41" s="1321"/>
      <c r="P41" s="1321"/>
      <c r="Q41" s="1321"/>
      <c r="R41" s="1321"/>
      <c r="S41" s="1321"/>
      <c r="T41" s="1321"/>
      <c r="U41" s="1321"/>
      <c r="V41" s="1321"/>
      <c r="W41" s="1321"/>
      <c r="X41" s="1321"/>
      <c r="Y41" s="1321"/>
      <c r="Z41" s="1321"/>
      <c r="AA41" s="1321"/>
      <c r="AB41" s="1321"/>
      <c r="AC41" s="1321"/>
      <c r="AD41" s="1321"/>
      <c r="AE41" s="1321"/>
      <c r="AF41" s="1321"/>
      <c r="AG41" s="1321"/>
      <c r="AH41" s="1321"/>
      <c r="AI41" s="1321"/>
      <c r="AJ41" s="1321"/>
      <c r="AK41" s="1321"/>
      <c r="AL41" s="1321"/>
      <c r="AM41" s="1321"/>
      <c r="AN41" s="1322"/>
      <c r="AO41" s="215"/>
    </row>
    <row r="42" spans="1:41" ht="12.95" customHeight="1">
      <c r="A42" s="245" t="s">
        <v>133</v>
      </c>
      <c r="B42" s="79" t="s">
        <v>134</v>
      </c>
      <c r="C42" s="80"/>
      <c r="D42" s="80"/>
      <c r="E42" s="80"/>
      <c r="F42" s="80"/>
      <c r="G42" s="80"/>
      <c r="H42" s="64"/>
      <c r="I42" s="64"/>
      <c r="J42" s="1335" t="s">
        <v>135</v>
      </c>
      <c r="K42" s="1335"/>
      <c r="L42" s="1335"/>
      <c r="M42" s="1335"/>
      <c r="N42" s="1335"/>
      <c r="O42" s="1335"/>
      <c r="P42" s="1335"/>
      <c r="Q42" s="1335"/>
      <c r="R42" s="1335"/>
      <c r="S42" s="1335"/>
      <c r="T42" s="1336"/>
      <c r="U42" s="94" t="s">
        <v>136</v>
      </c>
      <c r="V42" s="64"/>
      <c r="W42" s="80"/>
      <c r="X42" s="80"/>
      <c r="Y42" s="80"/>
      <c r="Z42" s="80"/>
      <c r="AA42" s="80"/>
      <c r="AB42" s="220" t="s">
        <v>137</v>
      </c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54"/>
      <c r="AO42" s="215"/>
    </row>
    <row r="43" spans="1:41" ht="12.95" customHeight="1">
      <c r="A43" s="245" t="s">
        <v>138</v>
      </c>
      <c r="B43" s="79" t="s">
        <v>139</v>
      </c>
      <c r="C43" s="80"/>
      <c r="D43" s="80"/>
      <c r="E43" s="80"/>
      <c r="F43" s="80"/>
      <c r="G43" s="88"/>
      <c r="H43" s="64"/>
      <c r="I43" s="64"/>
      <c r="J43" s="1325" t="s">
        <v>140</v>
      </c>
      <c r="K43" s="1325"/>
      <c r="L43" s="1325"/>
      <c r="M43" s="1325"/>
      <c r="N43" s="1325"/>
      <c r="O43" s="1325"/>
      <c r="P43" s="1325"/>
      <c r="Q43" s="1325"/>
      <c r="R43" s="1325"/>
      <c r="S43" s="1325"/>
      <c r="T43" s="1326"/>
      <c r="U43" s="79" t="s">
        <v>141</v>
      </c>
      <c r="V43" s="64"/>
      <c r="W43" s="80"/>
      <c r="X43" s="80"/>
      <c r="Y43" s="80" t="s">
        <v>142</v>
      </c>
      <c r="Z43" s="64"/>
      <c r="AA43" s="81"/>
      <c r="AB43" s="221" t="s">
        <v>143</v>
      </c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29"/>
      <c r="AO43" s="215"/>
    </row>
    <row r="44" spans="1:41" ht="12.95" customHeight="1">
      <c r="A44" s="245" t="s">
        <v>144</v>
      </c>
      <c r="B44" s="106" t="s">
        <v>145</v>
      </c>
      <c r="C44" s="80"/>
      <c r="D44" s="80"/>
      <c r="E44" s="80"/>
      <c r="F44" s="80"/>
      <c r="G44" s="80"/>
      <c r="H44" s="64"/>
      <c r="I44" s="64"/>
      <c r="J44" s="1327" t="s">
        <v>146</v>
      </c>
      <c r="K44" s="1327"/>
      <c r="L44" s="1327"/>
      <c r="M44" s="1327"/>
      <c r="N44" s="1327"/>
      <c r="O44" s="1327"/>
      <c r="P44" s="1327"/>
      <c r="Q44" s="1327"/>
      <c r="R44" s="1327"/>
      <c r="S44" s="1327"/>
      <c r="T44" s="1340"/>
      <c r="U44" s="79" t="s">
        <v>147</v>
      </c>
      <c r="V44" s="64"/>
      <c r="W44" s="80"/>
      <c r="X44" s="80"/>
      <c r="Y44" s="80" t="s">
        <v>148</v>
      </c>
      <c r="Z44" s="64"/>
      <c r="AA44" s="80"/>
      <c r="AB44" s="221" t="s">
        <v>149</v>
      </c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29"/>
      <c r="AO44" s="215"/>
    </row>
    <row r="45" spans="1:41" ht="12.95" customHeight="1">
      <c r="A45" s="245" t="s">
        <v>150</v>
      </c>
      <c r="B45" s="106" t="s">
        <v>151</v>
      </c>
      <c r="C45" s="80"/>
      <c r="D45" s="80"/>
      <c r="E45" s="80" t="s">
        <v>152</v>
      </c>
      <c r="F45" s="80"/>
      <c r="G45" s="80"/>
      <c r="H45" s="64"/>
      <c r="I45" s="64"/>
      <c r="J45" s="1327" t="s">
        <v>33</v>
      </c>
      <c r="K45" s="1327"/>
      <c r="L45" s="1327"/>
      <c r="M45" s="1327"/>
      <c r="N45" s="1327"/>
      <c r="O45" s="1327"/>
      <c r="P45" s="1327"/>
      <c r="Q45" s="1327"/>
      <c r="R45" s="1327"/>
      <c r="S45" s="1327"/>
      <c r="T45" s="1340"/>
      <c r="U45" s="79"/>
      <c r="V45" s="64"/>
      <c r="W45" s="80"/>
      <c r="X45" s="80"/>
      <c r="Y45" s="80" t="s">
        <v>153</v>
      </c>
      <c r="Z45" s="64"/>
      <c r="AA45" s="80"/>
      <c r="AB45" s="221" t="s">
        <v>137</v>
      </c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29"/>
      <c r="AO45" s="215"/>
    </row>
    <row r="46" spans="1:41" ht="12.95" customHeight="1">
      <c r="A46" s="245" t="s">
        <v>154</v>
      </c>
      <c r="B46" s="106"/>
      <c r="C46" s="80"/>
      <c r="D46" s="80"/>
      <c r="E46" s="80" t="s">
        <v>155</v>
      </c>
      <c r="F46" s="80"/>
      <c r="G46" s="80"/>
      <c r="H46" s="64"/>
      <c r="I46" s="64"/>
      <c r="J46" s="1325" t="s">
        <v>140</v>
      </c>
      <c r="K46" s="1325"/>
      <c r="L46" s="1325"/>
      <c r="M46" s="1325"/>
      <c r="N46" s="1325"/>
      <c r="O46" s="1325"/>
      <c r="P46" s="1325"/>
      <c r="Q46" s="1325"/>
      <c r="R46" s="1325"/>
      <c r="S46" s="1325"/>
      <c r="T46" s="1326"/>
      <c r="U46" s="79" t="s">
        <v>156</v>
      </c>
      <c r="V46" s="64"/>
      <c r="W46" s="80"/>
      <c r="X46" s="80"/>
      <c r="Y46" s="80"/>
      <c r="Z46" s="80"/>
      <c r="AA46" s="80"/>
      <c r="AB46" s="221" t="s">
        <v>157</v>
      </c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29"/>
      <c r="AO46" s="215"/>
    </row>
    <row r="47" spans="1:41" ht="12.95" customHeight="1">
      <c r="A47" s="245" t="s">
        <v>158</v>
      </c>
      <c r="B47" s="106" t="s">
        <v>159</v>
      </c>
      <c r="C47" s="107"/>
      <c r="D47" s="80"/>
      <c r="E47" s="80"/>
      <c r="F47" s="80"/>
      <c r="G47" s="80"/>
      <c r="H47" s="64"/>
      <c r="I47" s="64"/>
      <c r="J47" s="1325" t="s">
        <v>160</v>
      </c>
      <c r="K47" s="1325"/>
      <c r="L47" s="1325"/>
      <c r="M47" s="1325"/>
      <c r="N47" s="1325"/>
      <c r="O47" s="1325"/>
      <c r="P47" s="1325"/>
      <c r="Q47" s="1325"/>
      <c r="R47" s="1325"/>
      <c r="S47" s="1325"/>
      <c r="T47" s="1326"/>
      <c r="U47" s="79" t="s">
        <v>161</v>
      </c>
      <c r="V47" s="64"/>
      <c r="W47" s="80"/>
      <c r="X47" s="80"/>
      <c r="Y47" s="88"/>
      <c r="Z47" s="108"/>
      <c r="AA47" s="80"/>
      <c r="AB47" s="221" t="s">
        <v>162</v>
      </c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29"/>
      <c r="AO47" s="203"/>
    </row>
    <row r="48" spans="1:41" ht="12.95" customHeight="1">
      <c r="A48" s="245" t="s">
        <v>163</v>
      </c>
      <c r="B48" s="79" t="s">
        <v>164</v>
      </c>
      <c r="C48" s="80"/>
      <c r="D48" s="80"/>
      <c r="E48" s="80"/>
      <c r="F48" s="80"/>
      <c r="G48" s="80"/>
      <c r="H48" s="64"/>
      <c r="I48" s="64"/>
      <c r="J48" s="1325" t="s">
        <v>165</v>
      </c>
      <c r="K48" s="1325"/>
      <c r="L48" s="1325"/>
      <c r="M48" s="1325"/>
      <c r="N48" s="1325"/>
      <c r="O48" s="1325"/>
      <c r="P48" s="1325"/>
      <c r="Q48" s="1325"/>
      <c r="R48" s="1325"/>
      <c r="S48" s="1325"/>
      <c r="T48" s="1326"/>
      <c r="U48" s="79" t="s">
        <v>166</v>
      </c>
      <c r="V48" s="64"/>
      <c r="W48" s="80"/>
      <c r="X48" s="80"/>
      <c r="Y48" s="80"/>
      <c r="Z48" s="88"/>
      <c r="AA48" s="80"/>
      <c r="AB48" s="221" t="s">
        <v>167</v>
      </c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29"/>
    </row>
    <row r="49" spans="1:48" ht="12.95" customHeight="1">
      <c r="A49" s="245" t="s">
        <v>168</v>
      </c>
      <c r="B49" s="79" t="s">
        <v>169</v>
      </c>
      <c r="C49" s="80"/>
      <c r="D49" s="80"/>
      <c r="E49" s="80"/>
      <c r="F49" s="107"/>
      <c r="G49" s="80"/>
      <c r="H49" s="64"/>
      <c r="I49" s="64"/>
      <c r="J49" s="1325" t="s">
        <v>170</v>
      </c>
      <c r="K49" s="1325"/>
      <c r="L49" s="1325"/>
      <c r="M49" s="1325"/>
      <c r="N49" s="1325"/>
      <c r="O49" s="1325"/>
      <c r="P49" s="1325"/>
      <c r="Q49" s="1325"/>
      <c r="R49" s="1325"/>
      <c r="S49" s="1325"/>
      <c r="T49" s="1326"/>
      <c r="U49" s="79" t="s">
        <v>171</v>
      </c>
      <c r="V49" s="64"/>
      <c r="W49" s="80"/>
      <c r="X49" s="80"/>
      <c r="Y49" s="80"/>
      <c r="Z49" s="88"/>
      <c r="AA49" s="80"/>
      <c r="AB49" s="221" t="s">
        <v>172</v>
      </c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29"/>
      <c r="AO49" s="109"/>
    </row>
    <row r="50" spans="1:48" ht="12.95" customHeight="1">
      <c r="A50" s="245" t="s">
        <v>173</v>
      </c>
      <c r="B50" s="79" t="s">
        <v>174</v>
      </c>
      <c r="C50" s="80"/>
      <c r="D50" s="80"/>
      <c r="E50" s="81"/>
      <c r="F50" s="80"/>
      <c r="G50" s="80"/>
      <c r="H50" s="64"/>
      <c r="I50" s="64"/>
      <c r="J50" s="1333" t="s">
        <v>140</v>
      </c>
      <c r="K50" s="1333"/>
      <c r="L50" s="1333"/>
      <c r="M50" s="1333"/>
      <c r="N50" s="1333"/>
      <c r="O50" s="1333"/>
      <c r="P50" s="1333"/>
      <c r="Q50" s="1333"/>
      <c r="R50" s="1333"/>
      <c r="S50" s="1333"/>
      <c r="T50" s="1334"/>
      <c r="U50" s="96" t="s">
        <v>175</v>
      </c>
      <c r="V50" s="64"/>
      <c r="W50" s="80"/>
      <c r="X50" s="80"/>
      <c r="Y50" s="80"/>
      <c r="Z50" s="88"/>
      <c r="AA50" s="80"/>
      <c r="AB50" s="222" t="s">
        <v>176</v>
      </c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58"/>
      <c r="AO50" s="63"/>
    </row>
    <row r="51" spans="1:48" ht="12.95" customHeight="1">
      <c r="A51" s="245"/>
      <c r="B51" s="1320" t="s">
        <v>177</v>
      </c>
      <c r="C51" s="1321"/>
      <c r="D51" s="1321"/>
      <c r="E51" s="1321"/>
      <c r="F51" s="1321"/>
      <c r="G51" s="1321"/>
      <c r="H51" s="1321"/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  <c r="AA51" s="1321"/>
      <c r="AB51" s="1321"/>
      <c r="AC51" s="1321"/>
      <c r="AD51" s="1321"/>
      <c r="AE51" s="1321"/>
      <c r="AF51" s="1321"/>
      <c r="AG51" s="1321"/>
      <c r="AH51" s="1321"/>
      <c r="AI51" s="1321"/>
      <c r="AJ51" s="1321"/>
      <c r="AK51" s="1321"/>
      <c r="AL51" s="1321"/>
      <c r="AM51" s="1321"/>
      <c r="AN51" s="1322"/>
      <c r="AO51" s="63"/>
    </row>
    <row r="52" spans="1:48" ht="12.95" customHeight="1">
      <c r="A52" s="245" t="s">
        <v>178</v>
      </c>
      <c r="B52" s="79" t="s">
        <v>179</v>
      </c>
      <c r="C52" s="80"/>
      <c r="D52" s="80"/>
      <c r="E52" s="80"/>
      <c r="F52" s="81"/>
      <c r="G52" s="80"/>
      <c r="H52" s="80"/>
      <c r="I52" s="80"/>
      <c r="J52" s="1335" t="s">
        <v>180</v>
      </c>
      <c r="K52" s="1335"/>
      <c r="L52" s="1335"/>
      <c r="M52" s="1335"/>
      <c r="N52" s="1335"/>
      <c r="O52" s="1335"/>
      <c r="P52" s="1335"/>
      <c r="Q52" s="1335"/>
      <c r="R52" s="1335"/>
      <c r="S52" s="1335"/>
      <c r="T52" s="1336"/>
      <c r="U52" s="94" t="s">
        <v>181</v>
      </c>
      <c r="V52" s="64"/>
      <c r="W52" s="80"/>
      <c r="X52" s="80"/>
      <c r="Y52" s="80"/>
      <c r="Z52" s="80"/>
      <c r="AA52" s="64"/>
      <c r="AB52" s="1335" t="s">
        <v>182</v>
      </c>
      <c r="AC52" s="1335"/>
      <c r="AD52" s="1335"/>
      <c r="AE52" s="1335"/>
      <c r="AF52" s="1335"/>
      <c r="AG52" s="1335"/>
      <c r="AH52" s="1335"/>
      <c r="AI52" s="1335"/>
      <c r="AJ52" s="1335"/>
      <c r="AK52" s="1335"/>
      <c r="AL52" s="1335"/>
      <c r="AM52" s="1335"/>
      <c r="AN52" s="1337"/>
      <c r="AO52" s="63"/>
    </row>
    <row r="53" spans="1:48" ht="12.95" customHeight="1">
      <c r="A53" s="245" t="s">
        <v>42</v>
      </c>
      <c r="B53" s="79" t="s">
        <v>183</v>
      </c>
      <c r="C53" s="80"/>
      <c r="D53" s="80"/>
      <c r="E53" s="80"/>
      <c r="F53" s="81"/>
      <c r="G53" s="80"/>
      <c r="H53" s="80"/>
      <c r="I53" s="80"/>
      <c r="J53" s="1325" t="s">
        <v>182</v>
      </c>
      <c r="K53" s="1325"/>
      <c r="L53" s="1325"/>
      <c r="M53" s="1325"/>
      <c r="N53" s="1325"/>
      <c r="O53" s="1325"/>
      <c r="P53" s="1325"/>
      <c r="Q53" s="1325"/>
      <c r="R53" s="1325"/>
      <c r="S53" s="1325"/>
      <c r="T53" s="1326"/>
      <c r="U53" s="79" t="s">
        <v>37</v>
      </c>
      <c r="V53" s="64"/>
      <c r="W53" s="80"/>
      <c r="X53" s="80"/>
      <c r="Y53" s="80"/>
      <c r="Z53" s="80"/>
      <c r="AA53" s="64"/>
      <c r="AB53" s="1325" t="s">
        <v>182</v>
      </c>
      <c r="AC53" s="1325"/>
      <c r="AD53" s="1325"/>
      <c r="AE53" s="1325"/>
      <c r="AF53" s="1325"/>
      <c r="AG53" s="1325"/>
      <c r="AH53" s="1325"/>
      <c r="AI53" s="1325"/>
      <c r="AJ53" s="1325"/>
      <c r="AK53" s="1325"/>
      <c r="AL53" s="1325"/>
      <c r="AM53" s="1325"/>
      <c r="AN53" s="1330"/>
      <c r="AO53" s="110"/>
    </row>
    <row r="54" spans="1:48" ht="12.95" customHeight="1">
      <c r="A54" s="245" t="s">
        <v>184</v>
      </c>
      <c r="B54" s="79" t="s">
        <v>185</v>
      </c>
      <c r="C54" s="80"/>
      <c r="D54" s="80"/>
      <c r="E54" s="80"/>
      <c r="F54" s="81"/>
      <c r="G54" s="80"/>
      <c r="H54" s="80"/>
      <c r="I54" s="80"/>
      <c r="J54" s="1325" t="s">
        <v>182</v>
      </c>
      <c r="K54" s="1325"/>
      <c r="L54" s="1325"/>
      <c r="M54" s="1325"/>
      <c r="N54" s="1325"/>
      <c r="O54" s="1325"/>
      <c r="P54" s="1325"/>
      <c r="Q54" s="1325"/>
      <c r="R54" s="1325"/>
      <c r="S54" s="1325"/>
      <c r="T54" s="1326"/>
      <c r="U54" s="79" t="s">
        <v>186</v>
      </c>
      <c r="V54" s="64"/>
      <c r="W54" s="80"/>
      <c r="X54" s="81"/>
      <c r="Y54" s="80"/>
      <c r="Z54" s="80"/>
      <c r="AA54" s="64"/>
      <c r="AB54" s="1327" t="s">
        <v>33</v>
      </c>
      <c r="AC54" s="1327"/>
      <c r="AD54" s="1327"/>
      <c r="AE54" s="1327"/>
      <c r="AF54" s="1327"/>
      <c r="AG54" s="1327"/>
      <c r="AH54" s="1327"/>
      <c r="AI54" s="1327"/>
      <c r="AJ54" s="1327"/>
      <c r="AK54" s="1327"/>
      <c r="AL54" s="1327"/>
      <c r="AM54" s="1327"/>
      <c r="AN54" s="1328"/>
    </row>
    <row r="55" spans="1:48" ht="12.95" customHeight="1">
      <c r="A55" s="245" t="s">
        <v>187</v>
      </c>
      <c r="B55" s="79" t="s">
        <v>38</v>
      </c>
      <c r="C55" s="80"/>
      <c r="D55" s="80"/>
      <c r="E55" s="80"/>
      <c r="F55" s="80"/>
      <c r="G55" s="80"/>
      <c r="H55" s="80"/>
      <c r="I55" s="88"/>
      <c r="J55" s="1329">
        <v>1</v>
      </c>
      <c r="K55" s="1325"/>
      <c r="L55" s="1325"/>
      <c r="M55" s="1325"/>
      <c r="N55" s="1325"/>
      <c r="O55" s="1325"/>
      <c r="P55" s="1325"/>
      <c r="Q55" s="1325"/>
      <c r="R55" s="1325"/>
      <c r="S55" s="1325"/>
      <c r="T55" s="1326"/>
      <c r="U55" s="79" t="s">
        <v>188</v>
      </c>
      <c r="V55" s="64"/>
      <c r="W55" s="80"/>
      <c r="X55" s="81"/>
      <c r="Y55" s="80"/>
      <c r="Z55" s="80"/>
      <c r="AA55" s="64"/>
      <c r="AB55" s="1325" t="s">
        <v>182</v>
      </c>
      <c r="AC55" s="1325"/>
      <c r="AD55" s="1325"/>
      <c r="AE55" s="1325"/>
      <c r="AF55" s="1325"/>
      <c r="AG55" s="1325"/>
      <c r="AH55" s="1325"/>
      <c r="AI55" s="1325"/>
      <c r="AJ55" s="1325"/>
      <c r="AK55" s="1325"/>
      <c r="AL55" s="1325"/>
      <c r="AM55" s="1325"/>
      <c r="AN55" s="1330"/>
    </row>
    <row r="56" spans="1:48" ht="12.95" customHeight="1">
      <c r="A56" s="245" t="s">
        <v>189</v>
      </c>
      <c r="B56" s="79" t="s">
        <v>190</v>
      </c>
      <c r="C56" s="80"/>
      <c r="D56" s="80"/>
      <c r="E56" s="80"/>
      <c r="F56" s="80"/>
      <c r="G56" s="80"/>
      <c r="H56" s="80"/>
      <c r="I56" s="80"/>
      <c r="J56" s="1331" t="s">
        <v>182</v>
      </c>
      <c r="K56" s="1331"/>
      <c r="L56" s="1331"/>
      <c r="M56" s="1331"/>
      <c r="N56" s="1331"/>
      <c r="O56" s="1331"/>
      <c r="P56" s="1331"/>
      <c r="Q56" s="1331"/>
      <c r="R56" s="1331"/>
      <c r="S56" s="1331"/>
      <c r="T56" s="1332"/>
      <c r="U56" s="79" t="s">
        <v>191</v>
      </c>
      <c r="V56" s="82"/>
      <c r="W56" s="80"/>
      <c r="X56" s="80"/>
      <c r="Y56" s="80"/>
      <c r="Z56" s="80"/>
      <c r="AA56" s="64"/>
      <c r="AB56" s="1325" t="s">
        <v>182</v>
      </c>
      <c r="AC56" s="1325"/>
      <c r="AD56" s="1325"/>
      <c r="AE56" s="1325"/>
      <c r="AF56" s="1325"/>
      <c r="AG56" s="1325"/>
      <c r="AH56" s="1325"/>
      <c r="AI56" s="1325"/>
      <c r="AJ56" s="1325"/>
      <c r="AK56" s="1325"/>
      <c r="AL56" s="1325"/>
      <c r="AM56" s="1325"/>
      <c r="AN56" s="1330"/>
      <c r="AO56" s="210"/>
    </row>
    <row r="57" spans="1:48" ht="12.95" customHeight="1">
      <c r="A57" s="245" t="s">
        <v>192</v>
      </c>
      <c r="B57" s="79" t="s">
        <v>193</v>
      </c>
      <c r="C57" s="80"/>
      <c r="D57" s="80"/>
      <c r="E57" s="80"/>
      <c r="F57" s="88"/>
      <c r="G57" s="108"/>
      <c r="H57" s="108"/>
      <c r="I57" s="93"/>
      <c r="J57" s="111" t="s">
        <v>194</v>
      </c>
      <c r="K57" s="112"/>
      <c r="L57" s="112"/>
      <c r="M57" s="112"/>
      <c r="N57" s="112"/>
      <c r="O57" s="112"/>
      <c r="P57" s="112"/>
      <c r="Q57" s="112"/>
      <c r="R57" s="112"/>
      <c r="S57" s="113"/>
      <c r="T57" s="114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259"/>
      <c r="AO57" s="215"/>
    </row>
    <row r="58" spans="1:48" ht="12.95" customHeight="1">
      <c r="A58" s="245"/>
      <c r="B58" s="1320" t="s">
        <v>195</v>
      </c>
      <c r="C58" s="1321"/>
      <c r="D58" s="1321"/>
      <c r="E58" s="1321"/>
      <c r="F58" s="1321"/>
      <c r="G58" s="1321"/>
      <c r="H58" s="1321"/>
      <c r="I58" s="1321"/>
      <c r="J58" s="1321"/>
      <c r="K58" s="1321"/>
      <c r="L58" s="1321"/>
      <c r="M58" s="1321"/>
      <c r="N58" s="1321"/>
      <c r="O58" s="1321"/>
      <c r="P58" s="1321"/>
      <c r="Q58" s="1321"/>
      <c r="R58" s="1321"/>
      <c r="S58" s="1321"/>
      <c r="T58" s="1321"/>
      <c r="U58" s="1321"/>
      <c r="V58" s="1321"/>
      <c r="W58" s="1321"/>
      <c r="X58" s="1321"/>
      <c r="Y58" s="1321"/>
      <c r="Z58" s="1321"/>
      <c r="AA58" s="1321"/>
      <c r="AB58" s="1321"/>
      <c r="AC58" s="1321"/>
      <c r="AD58" s="1321"/>
      <c r="AE58" s="1321"/>
      <c r="AF58" s="1321"/>
      <c r="AG58" s="1321"/>
      <c r="AH58" s="1321"/>
      <c r="AI58" s="1321"/>
      <c r="AJ58" s="1321"/>
      <c r="AK58" s="1321"/>
      <c r="AL58" s="1321"/>
      <c r="AM58" s="1321"/>
      <c r="AN58" s="1322"/>
      <c r="AO58" s="78"/>
    </row>
    <row r="59" spans="1:48" ht="12.95" customHeight="1">
      <c r="A59" s="245" t="s">
        <v>196</v>
      </c>
      <c r="B59" s="116" t="s">
        <v>197</v>
      </c>
      <c r="C59" s="80"/>
      <c r="D59" s="80"/>
      <c r="E59" s="80"/>
      <c r="F59" s="80"/>
      <c r="G59" s="80"/>
      <c r="H59" s="80" t="s">
        <v>198</v>
      </c>
      <c r="I59" s="64"/>
      <c r="J59" s="1323" t="s">
        <v>199</v>
      </c>
      <c r="K59" s="1323"/>
      <c r="L59" s="1323"/>
      <c r="M59" s="1323"/>
      <c r="N59" s="1323"/>
      <c r="O59" s="1323"/>
      <c r="P59" s="1323"/>
      <c r="Q59" s="1323"/>
      <c r="R59" s="1323"/>
      <c r="S59" s="1323"/>
      <c r="T59" s="1323"/>
      <c r="U59" s="80"/>
      <c r="V59" s="64"/>
      <c r="W59" s="80"/>
      <c r="X59" s="64"/>
      <c r="Y59" s="64"/>
      <c r="Z59" s="87" t="s">
        <v>200</v>
      </c>
      <c r="AA59" s="84"/>
      <c r="AB59" s="84"/>
      <c r="AC59" s="220" t="s">
        <v>201</v>
      </c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54"/>
      <c r="AO59" s="128"/>
      <c r="AP59" s="64"/>
      <c r="AQ59" s="64"/>
      <c r="AR59" s="64"/>
      <c r="AS59" s="64"/>
      <c r="AT59" s="64"/>
      <c r="AU59" s="64"/>
      <c r="AV59" s="64"/>
    </row>
    <row r="60" spans="1:48" ht="12.95" customHeight="1">
      <c r="A60" s="245" t="s">
        <v>202</v>
      </c>
      <c r="B60" s="79" t="s">
        <v>203</v>
      </c>
      <c r="C60" s="80"/>
      <c r="D60" s="80"/>
      <c r="E60" s="80"/>
      <c r="F60" s="80"/>
      <c r="G60" s="80"/>
      <c r="H60" s="117" t="s">
        <v>198</v>
      </c>
      <c r="I60" s="64"/>
      <c r="J60" s="1324" t="s">
        <v>33</v>
      </c>
      <c r="K60" s="1324"/>
      <c r="L60" s="1324"/>
      <c r="M60" s="1324"/>
      <c r="N60" s="1324"/>
      <c r="O60" s="1324"/>
      <c r="P60" s="1324"/>
      <c r="Q60" s="1324"/>
      <c r="R60" s="1324"/>
      <c r="S60" s="1324"/>
      <c r="T60" s="1324"/>
      <c r="U60" s="80"/>
      <c r="V60" s="64"/>
      <c r="W60" s="80"/>
      <c r="X60" s="64"/>
      <c r="Y60" s="64"/>
      <c r="Z60" s="87" t="s">
        <v>200</v>
      </c>
      <c r="AA60" s="84"/>
      <c r="AB60" s="84"/>
      <c r="AC60" s="223" t="s">
        <v>201</v>
      </c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29"/>
      <c r="AO60" s="63"/>
      <c r="AP60" s="64"/>
      <c r="AQ60" s="64"/>
      <c r="AR60" s="64"/>
      <c r="AS60" s="64"/>
      <c r="AT60" s="64"/>
      <c r="AU60" s="64"/>
      <c r="AV60" s="64"/>
    </row>
    <row r="61" spans="1:48" ht="12.95" customHeight="1">
      <c r="A61" s="245" t="s">
        <v>204</v>
      </c>
      <c r="B61" s="118"/>
      <c r="C61" s="91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119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120"/>
      <c r="AD61" s="120"/>
      <c r="AE61" s="121"/>
      <c r="AF61" s="120"/>
      <c r="AG61" s="120"/>
      <c r="AH61" s="120"/>
      <c r="AI61" s="120"/>
      <c r="AJ61" s="120"/>
      <c r="AK61" s="120"/>
      <c r="AL61" s="120"/>
      <c r="AM61" s="120"/>
      <c r="AN61" s="260"/>
      <c r="AO61" s="135"/>
      <c r="AP61" s="136"/>
      <c r="AQ61" s="64"/>
      <c r="AR61" s="64"/>
      <c r="AS61" s="64"/>
      <c r="AT61" s="64"/>
      <c r="AU61" s="64"/>
      <c r="AV61" s="64"/>
    </row>
    <row r="62" spans="1:48" ht="12.95" customHeight="1">
      <c r="A62" s="245"/>
      <c r="B62" s="122"/>
      <c r="C62" s="123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5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6"/>
      <c r="AD62" s="126"/>
      <c r="AE62" s="127"/>
      <c r="AF62" s="126"/>
      <c r="AG62" s="126"/>
      <c r="AH62" s="126"/>
      <c r="AI62" s="126"/>
      <c r="AJ62" s="126"/>
      <c r="AK62" s="126"/>
      <c r="AL62" s="126"/>
      <c r="AM62" s="126"/>
      <c r="AN62" s="261"/>
      <c r="AO62" s="63"/>
      <c r="AP62" s="64"/>
      <c r="AQ62" s="64"/>
      <c r="AR62" s="64"/>
      <c r="AS62" s="64"/>
      <c r="AT62" s="64"/>
      <c r="AU62" s="64"/>
      <c r="AV62" s="64"/>
    </row>
    <row r="63" spans="1:48" ht="12.95" customHeight="1">
      <c r="A63" s="245" t="s">
        <v>205</v>
      </c>
      <c r="B63" s="262" t="s">
        <v>206</v>
      </c>
      <c r="C63" s="64"/>
      <c r="D63" s="64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30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30"/>
      <c r="AF63" s="129"/>
      <c r="AG63" s="129"/>
      <c r="AH63" s="129"/>
      <c r="AI63" s="129"/>
      <c r="AJ63" s="129"/>
      <c r="AK63" s="129"/>
      <c r="AL63" s="129"/>
      <c r="AM63" s="129"/>
      <c r="AN63" s="263"/>
      <c r="AO63" s="55"/>
      <c r="AP63" s="64"/>
      <c r="AQ63" s="64"/>
      <c r="AR63" s="64"/>
      <c r="AS63" s="64"/>
      <c r="AT63" s="64"/>
      <c r="AU63" s="64"/>
      <c r="AV63" s="64"/>
    </row>
    <row r="64" spans="1:48" ht="12.95" customHeight="1">
      <c r="A64" s="245" t="s">
        <v>207</v>
      </c>
      <c r="B64" s="131">
        <v>1</v>
      </c>
      <c r="C64" s="132" t="s">
        <v>208</v>
      </c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4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4"/>
      <c r="AF64" s="133"/>
      <c r="AG64" s="133"/>
      <c r="AH64" s="133"/>
      <c r="AI64" s="133"/>
      <c r="AJ64" s="133"/>
      <c r="AK64" s="133"/>
      <c r="AL64" s="133"/>
      <c r="AM64" s="133"/>
      <c r="AN64" s="264"/>
      <c r="AO64" s="55"/>
      <c r="AP64" s="64"/>
      <c r="AQ64" s="64"/>
      <c r="AR64" s="64"/>
      <c r="AS64" s="64"/>
      <c r="AT64" s="64"/>
      <c r="AU64" s="64"/>
      <c r="AV64" s="64"/>
    </row>
    <row r="65" spans="1:48" ht="12.95" customHeight="1">
      <c r="A65" s="245" t="s">
        <v>209</v>
      </c>
      <c r="B65" s="137">
        <v>2</v>
      </c>
      <c r="C65" s="138" t="s">
        <v>210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38"/>
      <c r="O65" s="130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30"/>
      <c r="AF65" s="129"/>
      <c r="AG65" s="129"/>
      <c r="AH65" s="129"/>
      <c r="AI65" s="129"/>
      <c r="AJ65" s="129"/>
      <c r="AK65" s="129"/>
      <c r="AL65" s="63"/>
      <c r="AM65" s="63"/>
      <c r="AN65" s="246"/>
      <c r="AO65" s="140"/>
      <c r="AP65" s="141"/>
      <c r="AQ65" s="141"/>
      <c r="AR65" s="64"/>
      <c r="AS65" s="64"/>
      <c r="AT65" s="64"/>
      <c r="AU65" s="64"/>
      <c r="AV65" s="64"/>
    </row>
    <row r="66" spans="1:48" ht="12.95" customHeight="1">
      <c r="A66" s="245" t="s">
        <v>211</v>
      </c>
      <c r="B66" s="137">
        <v>3</v>
      </c>
      <c r="C66" s="55" t="s">
        <v>212</v>
      </c>
      <c r="D66" s="129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231"/>
      <c r="AO66" s="55"/>
      <c r="AP66" s="64"/>
      <c r="AQ66" s="64"/>
      <c r="AR66" s="64"/>
      <c r="AS66" s="64"/>
      <c r="AT66" s="64"/>
      <c r="AU66" s="64"/>
      <c r="AV66" s="64"/>
    </row>
    <row r="67" spans="1:48" ht="12.95" customHeight="1">
      <c r="A67" s="245" t="s">
        <v>213</v>
      </c>
      <c r="B67" s="137"/>
      <c r="C67" s="138" t="s">
        <v>214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231"/>
      <c r="AO67" s="55"/>
      <c r="AP67" s="64"/>
      <c r="AQ67" s="64"/>
      <c r="AR67" s="64"/>
      <c r="AS67" s="64"/>
      <c r="AT67" s="64"/>
      <c r="AU67" s="64"/>
      <c r="AV67" s="64"/>
    </row>
    <row r="68" spans="1:48" ht="12.95" customHeight="1">
      <c r="A68" s="245" t="s">
        <v>215</v>
      </c>
      <c r="B68" s="139">
        <v>4</v>
      </c>
      <c r="C68" s="140" t="s">
        <v>282</v>
      </c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265"/>
      <c r="AO68" s="55"/>
      <c r="AP68" s="64"/>
      <c r="AQ68" s="64"/>
      <c r="AR68" s="64"/>
      <c r="AS68" s="64"/>
      <c r="AT68" s="64"/>
      <c r="AU68" s="64"/>
      <c r="AV68" s="64"/>
    </row>
    <row r="69" spans="1:48" ht="12.95" customHeight="1">
      <c r="A69" s="245" t="s">
        <v>216</v>
      </c>
      <c r="B69" s="137"/>
      <c r="C69" s="138" t="s">
        <v>283</v>
      </c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231"/>
      <c r="AO69" s="55"/>
      <c r="AP69" s="64"/>
      <c r="AQ69" s="64"/>
      <c r="AR69" s="64"/>
      <c r="AS69" s="64"/>
      <c r="AT69" s="64"/>
      <c r="AU69" s="64"/>
      <c r="AV69" s="64"/>
    </row>
    <row r="70" spans="1:48" ht="12.95" customHeight="1">
      <c r="A70" s="245" t="s">
        <v>217</v>
      </c>
      <c r="B70" s="137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231"/>
      <c r="AO70" s="72"/>
      <c r="AP70" s="64"/>
      <c r="AQ70" s="64"/>
      <c r="AR70" s="64"/>
      <c r="AS70" s="64"/>
      <c r="AT70" s="64"/>
      <c r="AU70" s="64"/>
      <c r="AV70" s="64"/>
    </row>
    <row r="71" spans="1:48" ht="12.95" customHeight="1">
      <c r="A71" s="245" t="s">
        <v>43</v>
      </c>
      <c r="B71" s="137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231"/>
    </row>
    <row r="72" spans="1:48" ht="12.95" customHeight="1">
      <c r="A72" s="245" t="s">
        <v>218</v>
      </c>
      <c r="B72" s="142"/>
      <c r="C72" s="6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231"/>
    </row>
    <row r="73" spans="1:48" ht="12.95" customHeight="1" thickBot="1">
      <c r="A73" s="266" t="s">
        <v>219</v>
      </c>
      <c r="B73" s="267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3"/>
    </row>
    <row r="74" spans="1:48" ht="12" customHeight="1">
      <c r="A74" s="143"/>
      <c r="B74" s="40"/>
      <c r="C74" s="40"/>
      <c r="D74" s="40"/>
      <c r="E74" s="40"/>
      <c r="F74" s="40"/>
      <c r="G74" s="40"/>
      <c r="H74" s="40"/>
      <c r="I74" s="40"/>
      <c r="J74" s="40"/>
    </row>
  </sheetData>
  <mergeCells count="66">
    <mergeCell ref="L1:AD6"/>
    <mergeCell ref="AE1:AN4"/>
    <mergeCell ref="A5:K6"/>
    <mergeCell ref="AE5:AN6"/>
    <mergeCell ref="A7:K9"/>
    <mergeCell ref="L7:AD9"/>
    <mergeCell ref="AE7:AN9"/>
    <mergeCell ref="J24:T24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  <mergeCell ref="Y10:AA10"/>
    <mergeCell ref="A13:AN13"/>
    <mergeCell ref="A14:AN14"/>
    <mergeCell ref="B21:AN21"/>
    <mergeCell ref="J22:T22"/>
    <mergeCell ref="J23:T23"/>
    <mergeCell ref="J36:T36"/>
    <mergeCell ref="J25:T25"/>
    <mergeCell ref="J26:T26"/>
    <mergeCell ref="B27:AN27"/>
    <mergeCell ref="J28:T28"/>
    <mergeCell ref="J29:T29"/>
    <mergeCell ref="J30:T30"/>
    <mergeCell ref="J31:T31"/>
    <mergeCell ref="J32:T32"/>
    <mergeCell ref="J33:T33"/>
    <mergeCell ref="J34:T34"/>
    <mergeCell ref="J35:T35"/>
    <mergeCell ref="J49:T49"/>
    <mergeCell ref="J37:T37"/>
    <mergeCell ref="J38:T38"/>
    <mergeCell ref="B39:AN39"/>
    <mergeCell ref="B41:AN41"/>
    <mergeCell ref="J42:T42"/>
    <mergeCell ref="J43:T43"/>
    <mergeCell ref="J44:T44"/>
    <mergeCell ref="J45:T45"/>
    <mergeCell ref="J46:T46"/>
    <mergeCell ref="J47:T47"/>
    <mergeCell ref="J48:T48"/>
    <mergeCell ref="J50:T50"/>
    <mergeCell ref="B51:AN51"/>
    <mergeCell ref="J52:T52"/>
    <mergeCell ref="AB52:AN52"/>
    <mergeCell ref="J53:T53"/>
    <mergeCell ref="AB53:AN53"/>
    <mergeCell ref="B58:AN58"/>
    <mergeCell ref="J59:T59"/>
    <mergeCell ref="J60:T60"/>
    <mergeCell ref="J54:T54"/>
    <mergeCell ref="AB54:AN54"/>
    <mergeCell ref="J55:T55"/>
    <mergeCell ref="AB55:AN55"/>
    <mergeCell ref="J56:T56"/>
    <mergeCell ref="AB56:AN56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7" orientation="portrait" verticalDpi="300" r:id="rId1"/>
  <colBreaks count="1" manualBreakCount="1">
    <brk id="40" max="72" man="1"/>
  </colBreaks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theme="3" tint="0.39997558519241921"/>
  </sheetPr>
  <dimension ref="A1:AO74"/>
  <sheetViews>
    <sheetView view="pageBreakPreview" topLeftCell="A4" zoomScale="130" zoomScaleNormal="115" zoomScaleSheetLayoutView="130" workbookViewId="0">
      <selection activeCell="A13" sqref="A13:AN13"/>
    </sheetView>
  </sheetViews>
  <sheetFormatPr defaultRowHeight="12" customHeight="1"/>
  <cols>
    <col min="1" max="39" width="2.42578125" style="29" customWidth="1"/>
    <col min="40" max="40" width="5" style="29" customWidth="1"/>
    <col min="41" max="41" width="9.140625" style="29" hidden="1" customWidth="1"/>
    <col min="42" max="256" width="9.140625" style="29"/>
    <col min="257" max="295" width="2.42578125" style="29" customWidth="1"/>
    <col min="296" max="296" width="5" style="29" customWidth="1"/>
    <col min="297" max="297" width="0" style="29" hidden="1" customWidth="1"/>
    <col min="298" max="512" width="9.140625" style="29"/>
    <col min="513" max="551" width="2.42578125" style="29" customWidth="1"/>
    <col min="552" max="552" width="5" style="29" customWidth="1"/>
    <col min="553" max="553" width="0" style="29" hidden="1" customWidth="1"/>
    <col min="554" max="768" width="9.140625" style="29"/>
    <col min="769" max="807" width="2.42578125" style="29" customWidth="1"/>
    <col min="808" max="808" width="5" style="29" customWidth="1"/>
    <col min="809" max="809" width="0" style="29" hidden="1" customWidth="1"/>
    <col min="810" max="1024" width="9.140625" style="29"/>
    <col min="1025" max="1063" width="2.42578125" style="29" customWidth="1"/>
    <col min="1064" max="1064" width="5" style="29" customWidth="1"/>
    <col min="1065" max="1065" width="0" style="29" hidden="1" customWidth="1"/>
    <col min="1066" max="1280" width="9.140625" style="29"/>
    <col min="1281" max="1319" width="2.42578125" style="29" customWidth="1"/>
    <col min="1320" max="1320" width="5" style="29" customWidth="1"/>
    <col min="1321" max="1321" width="0" style="29" hidden="1" customWidth="1"/>
    <col min="1322" max="1536" width="9.140625" style="29"/>
    <col min="1537" max="1575" width="2.42578125" style="29" customWidth="1"/>
    <col min="1576" max="1576" width="5" style="29" customWidth="1"/>
    <col min="1577" max="1577" width="0" style="29" hidden="1" customWidth="1"/>
    <col min="1578" max="1792" width="9.140625" style="29"/>
    <col min="1793" max="1831" width="2.42578125" style="29" customWidth="1"/>
    <col min="1832" max="1832" width="5" style="29" customWidth="1"/>
    <col min="1833" max="1833" width="0" style="29" hidden="1" customWidth="1"/>
    <col min="1834" max="2048" width="9.140625" style="29"/>
    <col min="2049" max="2087" width="2.42578125" style="29" customWidth="1"/>
    <col min="2088" max="2088" width="5" style="29" customWidth="1"/>
    <col min="2089" max="2089" width="0" style="29" hidden="1" customWidth="1"/>
    <col min="2090" max="2304" width="9.140625" style="29"/>
    <col min="2305" max="2343" width="2.42578125" style="29" customWidth="1"/>
    <col min="2344" max="2344" width="5" style="29" customWidth="1"/>
    <col min="2345" max="2345" width="0" style="29" hidden="1" customWidth="1"/>
    <col min="2346" max="2560" width="9.140625" style="29"/>
    <col min="2561" max="2599" width="2.42578125" style="29" customWidth="1"/>
    <col min="2600" max="2600" width="5" style="29" customWidth="1"/>
    <col min="2601" max="2601" width="0" style="29" hidden="1" customWidth="1"/>
    <col min="2602" max="2816" width="9.140625" style="29"/>
    <col min="2817" max="2855" width="2.42578125" style="29" customWidth="1"/>
    <col min="2856" max="2856" width="5" style="29" customWidth="1"/>
    <col min="2857" max="2857" width="0" style="29" hidden="1" customWidth="1"/>
    <col min="2858" max="3072" width="9.140625" style="29"/>
    <col min="3073" max="3111" width="2.42578125" style="29" customWidth="1"/>
    <col min="3112" max="3112" width="5" style="29" customWidth="1"/>
    <col min="3113" max="3113" width="0" style="29" hidden="1" customWidth="1"/>
    <col min="3114" max="3328" width="9.140625" style="29"/>
    <col min="3329" max="3367" width="2.42578125" style="29" customWidth="1"/>
    <col min="3368" max="3368" width="5" style="29" customWidth="1"/>
    <col min="3369" max="3369" width="0" style="29" hidden="1" customWidth="1"/>
    <col min="3370" max="3584" width="9.140625" style="29"/>
    <col min="3585" max="3623" width="2.42578125" style="29" customWidth="1"/>
    <col min="3624" max="3624" width="5" style="29" customWidth="1"/>
    <col min="3625" max="3625" width="0" style="29" hidden="1" customWidth="1"/>
    <col min="3626" max="3840" width="9.140625" style="29"/>
    <col min="3841" max="3879" width="2.42578125" style="29" customWidth="1"/>
    <col min="3880" max="3880" width="5" style="29" customWidth="1"/>
    <col min="3881" max="3881" width="0" style="29" hidden="1" customWidth="1"/>
    <col min="3882" max="4096" width="9.140625" style="29"/>
    <col min="4097" max="4135" width="2.42578125" style="29" customWidth="1"/>
    <col min="4136" max="4136" width="5" style="29" customWidth="1"/>
    <col min="4137" max="4137" width="0" style="29" hidden="1" customWidth="1"/>
    <col min="4138" max="4352" width="9.140625" style="29"/>
    <col min="4353" max="4391" width="2.42578125" style="29" customWidth="1"/>
    <col min="4392" max="4392" width="5" style="29" customWidth="1"/>
    <col min="4393" max="4393" width="0" style="29" hidden="1" customWidth="1"/>
    <col min="4394" max="4608" width="9.140625" style="29"/>
    <col min="4609" max="4647" width="2.42578125" style="29" customWidth="1"/>
    <col min="4648" max="4648" width="5" style="29" customWidth="1"/>
    <col min="4649" max="4649" width="0" style="29" hidden="1" customWidth="1"/>
    <col min="4650" max="4864" width="9.140625" style="29"/>
    <col min="4865" max="4903" width="2.42578125" style="29" customWidth="1"/>
    <col min="4904" max="4904" width="5" style="29" customWidth="1"/>
    <col min="4905" max="4905" width="0" style="29" hidden="1" customWidth="1"/>
    <col min="4906" max="5120" width="9.140625" style="29"/>
    <col min="5121" max="5159" width="2.42578125" style="29" customWidth="1"/>
    <col min="5160" max="5160" width="5" style="29" customWidth="1"/>
    <col min="5161" max="5161" width="0" style="29" hidden="1" customWidth="1"/>
    <col min="5162" max="5376" width="9.140625" style="29"/>
    <col min="5377" max="5415" width="2.42578125" style="29" customWidth="1"/>
    <col min="5416" max="5416" width="5" style="29" customWidth="1"/>
    <col min="5417" max="5417" width="0" style="29" hidden="1" customWidth="1"/>
    <col min="5418" max="5632" width="9.140625" style="29"/>
    <col min="5633" max="5671" width="2.42578125" style="29" customWidth="1"/>
    <col min="5672" max="5672" width="5" style="29" customWidth="1"/>
    <col min="5673" max="5673" width="0" style="29" hidden="1" customWidth="1"/>
    <col min="5674" max="5888" width="9.140625" style="29"/>
    <col min="5889" max="5927" width="2.42578125" style="29" customWidth="1"/>
    <col min="5928" max="5928" width="5" style="29" customWidth="1"/>
    <col min="5929" max="5929" width="0" style="29" hidden="1" customWidth="1"/>
    <col min="5930" max="6144" width="9.140625" style="29"/>
    <col min="6145" max="6183" width="2.42578125" style="29" customWidth="1"/>
    <col min="6184" max="6184" width="5" style="29" customWidth="1"/>
    <col min="6185" max="6185" width="0" style="29" hidden="1" customWidth="1"/>
    <col min="6186" max="6400" width="9.140625" style="29"/>
    <col min="6401" max="6439" width="2.42578125" style="29" customWidth="1"/>
    <col min="6440" max="6440" width="5" style="29" customWidth="1"/>
    <col min="6441" max="6441" width="0" style="29" hidden="1" customWidth="1"/>
    <col min="6442" max="6656" width="9.140625" style="29"/>
    <col min="6657" max="6695" width="2.42578125" style="29" customWidth="1"/>
    <col min="6696" max="6696" width="5" style="29" customWidth="1"/>
    <col min="6697" max="6697" width="0" style="29" hidden="1" customWidth="1"/>
    <col min="6698" max="6912" width="9.140625" style="29"/>
    <col min="6913" max="6951" width="2.42578125" style="29" customWidth="1"/>
    <col min="6952" max="6952" width="5" style="29" customWidth="1"/>
    <col min="6953" max="6953" width="0" style="29" hidden="1" customWidth="1"/>
    <col min="6954" max="7168" width="9.140625" style="29"/>
    <col min="7169" max="7207" width="2.42578125" style="29" customWidth="1"/>
    <col min="7208" max="7208" width="5" style="29" customWidth="1"/>
    <col min="7209" max="7209" width="0" style="29" hidden="1" customWidth="1"/>
    <col min="7210" max="7424" width="9.140625" style="29"/>
    <col min="7425" max="7463" width="2.42578125" style="29" customWidth="1"/>
    <col min="7464" max="7464" width="5" style="29" customWidth="1"/>
    <col min="7465" max="7465" width="0" style="29" hidden="1" customWidth="1"/>
    <col min="7466" max="7680" width="9.140625" style="29"/>
    <col min="7681" max="7719" width="2.42578125" style="29" customWidth="1"/>
    <col min="7720" max="7720" width="5" style="29" customWidth="1"/>
    <col min="7721" max="7721" width="0" style="29" hidden="1" customWidth="1"/>
    <col min="7722" max="7936" width="9.140625" style="29"/>
    <col min="7937" max="7975" width="2.42578125" style="29" customWidth="1"/>
    <col min="7976" max="7976" width="5" style="29" customWidth="1"/>
    <col min="7977" max="7977" width="0" style="29" hidden="1" customWidth="1"/>
    <col min="7978" max="8192" width="9.140625" style="29"/>
    <col min="8193" max="8231" width="2.42578125" style="29" customWidth="1"/>
    <col min="8232" max="8232" width="5" style="29" customWidth="1"/>
    <col min="8233" max="8233" width="0" style="29" hidden="1" customWidth="1"/>
    <col min="8234" max="8448" width="9.140625" style="29"/>
    <col min="8449" max="8487" width="2.42578125" style="29" customWidth="1"/>
    <col min="8488" max="8488" width="5" style="29" customWidth="1"/>
    <col min="8489" max="8489" width="0" style="29" hidden="1" customWidth="1"/>
    <col min="8490" max="8704" width="9.140625" style="29"/>
    <col min="8705" max="8743" width="2.42578125" style="29" customWidth="1"/>
    <col min="8744" max="8744" width="5" style="29" customWidth="1"/>
    <col min="8745" max="8745" width="0" style="29" hidden="1" customWidth="1"/>
    <col min="8746" max="8960" width="9.140625" style="29"/>
    <col min="8961" max="8999" width="2.42578125" style="29" customWidth="1"/>
    <col min="9000" max="9000" width="5" style="29" customWidth="1"/>
    <col min="9001" max="9001" width="0" style="29" hidden="1" customWidth="1"/>
    <col min="9002" max="9216" width="9.140625" style="29"/>
    <col min="9217" max="9255" width="2.42578125" style="29" customWidth="1"/>
    <col min="9256" max="9256" width="5" style="29" customWidth="1"/>
    <col min="9257" max="9257" width="0" style="29" hidden="1" customWidth="1"/>
    <col min="9258" max="9472" width="9.140625" style="29"/>
    <col min="9473" max="9511" width="2.42578125" style="29" customWidth="1"/>
    <col min="9512" max="9512" width="5" style="29" customWidth="1"/>
    <col min="9513" max="9513" width="0" style="29" hidden="1" customWidth="1"/>
    <col min="9514" max="9728" width="9.140625" style="29"/>
    <col min="9729" max="9767" width="2.42578125" style="29" customWidth="1"/>
    <col min="9768" max="9768" width="5" style="29" customWidth="1"/>
    <col min="9769" max="9769" width="0" style="29" hidden="1" customWidth="1"/>
    <col min="9770" max="9984" width="9.140625" style="29"/>
    <col min="9985" max="10023" width="2.42578125" style="29" customWidth="1"/>
    <col min="10024" max="10024" width="5" style="29" customWidth="1"/>
    <col min="10025" max="10025" width="0" style="29" hidden="1" customWidth="1"/>
    <col min="10026" max="10240" width="9.140625" style="29"/>
    <col min="10241" max="10279" width="2.42578125" style="29" customWidth="1"/>
    <col min="10280" max="10280" width="5" style="29" customWidth="1"/>
    <col min="10281" max="10281" width="0" style="29" hidden="1" customWidth="1"/>
    <col min="10282" max="10496" width="9.140625" style="29"/>
    <col min="10497" max="10535" width="2.42578125" style="29" customWidth="1"/>
    <col min="10536" max="10536" width="5" style="29" customWidth="1"/>
    <col min="10537" max="10537" width="0" style="29" hidden="1" customWidth="1"/>
    <col min="10538" max="10752" width="9.140625" style="29"/>
    <col min="10753" max="10791" width="2.42578125" style="29" customWidth="1"/>
    <col min="10792" max="10792" width="5" style="29" customWidth="1"/>
    <col min="10793" max="10793" width="0" style="29" hidden="1" customWidth="1"/>
    <col min="10794" max="11008" width="9.140625" style="29"/>
    <col min="11009" max="11047" width="2.42578125" style="29" customWidth="1"/>
    <col min="11048" max="11048" width="5" style="29" customWidth="1"/>
    <col min="11049" max="11049" width="0" style="29" hidden="1" customWidth="1"/>
    <col min="11050" max="11264" width="9.140625" style="29"/>
    <col min="11265" max="11303" width="2.42578125" style="29" customWidth="1"/>
    <col min="11304" max="11304" width="5" style="29" customWidth="1"/>
    <col min="11305" max="11305" width="0" style="29" hidden="1" customWidth="1"/>
    <col min="11306" max="11520" width="9.140625" style="29"/>
    <col min="11521" max="11559" width="2.42578125" style="29" customWidth="1"/>
    <col min="11560" max="11560" width="5" style="29" customWidth="1"/>
    <col min="11561" max="11561" width="0" style="29" hidden="1" customWidth="1"/>
    <col min="11562" max="11776" width="9.140625" style="29"/>
    <col min="11777" max="11815" width="2.42578125" style="29" customWidth="1"/>
    <col min="11816" max="11816" width="5" style="29" customWidth="1"/>
    <col min="11817" max="11817" width="0" style="29" hidden="1" customWidth="1"/>
    <col min="11818" max="12032" width="9.140625" style="29"/>
    <col min="12033" max="12071" width="2.42578125" style="29" customWidth="1"/>
    <col min="12072" max="12072" width="5" style="29" customWidth="1"/>
    <col min="12073" max="12073" width="0" style="29" hidden="1" customWidth="1"/>
    <col min="12074" max="12288" width="9.140625" style="29"/>
    <col min="12289" max="12327" width="2.42578125" style="29" customWidth="1"/>
    <col min="12328" max="12328" width="5" style="29" customWidth="1"/>
    <col min="12329" max="12329" width="0" style="29" hidden="1" customWidth="1"/>
    <col min="12330" max="12544" width="9.140625" style="29"/>
    <col min="12545" max="12583" width="2.42578125" style="29" customWidth="1"/>
    <col min="12584" max="12584" width="5" style="29" customWidth="1"/>
    <col min="12585" max="12585" width="0" style="29" hidden="1" customWidth="1"/>
    <col min="12586" max="12800" width="9.140625" style="29"/>
    <col min="12801" max="12839" width="2.42578125" style="29" customWidth="1"/>
    <col min="12840" max="12840" width="5" style="29" customWidth="1"/>
    <col min="12841" max="12841" width="0" style="29" hidden="1" customWidth="1"/>
    <col min="12842" max="13056" width="9.140625" style="29"/>
    <col min="13057" max="13095" width="2.42578125" style="29" customWidth="1"/>
    <col min="13096" max="13096" width="5" style="29" customWidth="1"/>
    <col min="13097" max="13097" width="0" style="29" hidden="1" customWidth="1"/>
    <col min="13098" max="13312" width="9.140625" style="29"/>
    <col min="13313" max="13351" width="2.42578125" style="29" customWidth="1"/>
    <col min="13352" max="13352" width="5" style="29" customWidth="1"/>
    <col min="13353" max="13353" width="0" style="29" hidden="1" customWidth="1"/>
    <col min="13354" max="13568" width="9.140625" style="29"/>
    <col min="13569" max="13607" width="2.42578125" style="29" customWidth="1"/>
    <col min="13608" max="13608" width="5" style="29" customWidth="1"/>
    <col min="13609" max="13609" width="0" style="29" hidden="1" customWidth="1"/>
    <col min="13610" max="13824" width="9.140625" style="29"/>
    <col min="13825" max="13863" width="2.42578125" style="29" customWidth="1"/>
    <col min="13864" max="13864" width="5" style="29" customWidth="1"/>
    <col min="13865" max="13865" width="0" style="29" hidden="1" customWidth="1"/>
    <col min="13866" max="14080" width="9.140625" style="29"/>
    <col min="14081" max="14119" width="2.42578125" style="29" customWidth="1"/>
    <col min="14120" max="14120" width="5" style="29" customWidth="1"/>
    <col min="14121" max="14121" width="0" style="29" hidden="1" customWidth="1"/>
    <col min="14122" max="14336" width="9.140625" style="29"/>
    <col min="14337" max="14375" width="2.42578125" style="29" customWidth="1"/>
    <col min="14376" max="14376" width="5" style="29" customWidth="1"/>
    <col min="14377" max="14377" width="0" style="29" hidden="1" customWidth="1"/>
    <col min="14378" max="14592" width="9.140625" style="29"/>
    <col min="14593" max="14631" width="2.42578125" style="29" customWidth="1"/>
    <col min="14632" max="14632" width="5" style="29" customWidth="1"/>
    <col min="14633" max="14633" width="0" style="29" hidden="1" customWidth="1"/>
    <col min="14634" max="14848" width="9.140625" style="29"/>
    <col min="14849" max="14887" width="2.42578125" style="29" customWidth="1"/>
    <col min="14888" max="14888" width="5" style="29" customWidth="1"/>
    <col min="14889" max="14889" width="0" style="29" hidden="1" customWidth="1"/>
    <col min="14890" max="15104" width="9.140625" style="29"/>
    <col min="15105" max="15143" width="2.42578125" style="29" customWidth="1"/>
    <col min="15144" max="15144" width="5" style="29" customWidth="1"/>
    <col min="15145" max="15145" width="0" style="29" hidden="1" customWidth="1"/>
    <col min="15146" max="15360" width="9.140625" style="29"/>
    <col min="15361" max="15399" width="2.42578125" style="29" customWidth="1"/>
    <col min="15400" max="15400" width="5" style="29" customWidth="1"/>
    <col min="15401" max="15401" width="0" style="29" hidden="1" customWidth="1"/>
    <col min="15402" max="15616" width="9.140625" style="29"/>
    <col min="15617" max="15655" width="2.42578125" style="29" customWidth="1"/>
    <col min="15656" max="15656" width="5" style="29" customWidth="1"/>
    <col min="15657" max="15657" width="0" style="29" hidden="1" customWidth="1"/>
    <col min="15658" max="15872" width="9.140625" style="29"/>
    <col min="15873" max="15911" width="2.42578125" style="29" customWidth="1"/>
    <col min="15912" max="15912" width="5" style="29" customWidth="1"/>
    <col min="15913" max="15913" width="0" style="29" hidden="1" customWidth="1"/>
    <col min="15914" max="16128" width="9.140625" style="29"/>
    <col min="16129" max="16167" width="2.42578125" style="29" customWidth="1"/>
    <col min="16168" max="16168" width="5" style="29" customWidth="1"/>
    <col min="16169" max="16169" width="0" style="29" hidden="1" customWidth="1"/>
    <col min="16170" max="16384" width="9.140625" style="29"/>
  </cols>
  <sheetData>
    <row r="1" spans="1:40" ht="11.65" customHeight="1">
      <c r="A1" s="27"/>
      <c r="B1" s="208"/>
      <c r="C1" s="208"/>
      <c r="D1" s="208"/>
      <c r="E1" s="208"/>
      <c r="F1" s="208"/>
      <c r="G1" s="208"/>
      <c r="H1" s="208"/>
      <c r="I1" s="208"/>
      <c r="J1" s="208"/>
      <c r="K1" s="28"/>
      <c r="L1" s="1377" t="s">
        <v>279</v>
      </c>
      <c r="M1" s="1378"/>
      <c r="N1" s="1378"/>
      <c r="O1" s="1378"/>
      <c r="P1" s="1378"/>
      <c r="Q1" s="1378"/>
      <c r="R1" s="1378"/>
      <c r="S1" s="1378"/>
      <c r="T1" s="1378"/>
      <c r="U1" s="1378"/>
      <c r="V1" s="1378"/>
      <c r="W1" s="1378"/>
      <c r="X1" s="1378"/>
      <c r="Y1" s="1378"/>
      <c r="Z1" s="1378"/>
      <c r="AA1" s="1378"/>
      <c r="AB1" s="1378"/>
      <c r="AC1" s="1378"/>
      <c r="AD1" s="1378"/>
      <c r="AE1" s="1383"/>
      <c r="AF1" s="1384"/>
      <c r="AG1" s="1384"/>
      <c r="AH1" s="1384"/>
      <c r="AI1" s="1384"/>
      <c r="AJ1" s="1384"/>
      <c r="AK1" s="1384"/>
      <c r="AL1" s="1384"/>
      <c r="AM1" s="1384"/>
      <c r="AN1" s="1385"/>
    </row>
    <row r="2" spans="1:40" ht="11.65" customHeight="1">
      <c r="A2" s="30"/>
      <c r="B2" s="209"/>
      <c r="C2" s="209"/>
      <c r="D2" s="209"/>
      <c r="E2" s="209"/>
      <c r="F2" s="209"/>
      <c r="G2" s="209"/>
      <c r="H2" s="209"/>
      <c r="I2" s="209"/>
      <c r="J2" s="209"/>
      <c r="K2" s="31"/>
      <c r="L2" s="1379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6"/>
      <c r="AF2" s="1387"/>
      <c r="AG2" s="1387"/>
      <c r="AH2" s="1387"/>
      <c r="AI2" s="1387"/>
      <c r="AJ2" s="1387"/>
      <c r="AK2" s="1387"/>
      <c r="AL2" s="1387"/>
      <c r="AM2" s="1387"/>
      <c r="AN2" s="1388"/>
    </row>
    <row r="3" spans="1:40" ht="11.65" customHeight="1">
      <c r="A3" s="30"/>
      <c r="B3" s="209"/>
      <c r="C3" s="209"/>
      <c r="D3" s="209"/>
      <c r="E3" s="209"/>
      <c r="F3" s="209"/>
      <c r="G3" s="209"/>
      <c r="H3" s="209"/>
      <c r="I3" s="209"/>
      <c r="J3" s="209"/>
      <c r="K3" s="31"/>
      <c r="L3" s="1379"/>
      <c r="M3" s="1380"/>
      <c r="N3" s="1380"/>
      <c r="O3" s="1380"/>
      <c r="P3" s="1380"/>
      <c r="Q3" s="1380"/>
      <c r="R3" s="1380"/>
      <c r="S3" s="1380"/>
      <c r="T3" s="1380"/>
      <c r="U3" s="1380"/>
      <c r="V3" s="1380"/>
      <c r="W3" s="1380"/>
      <c r="X3" s="1380"/>
      <c r="Y3" s="1380"/>
      <c r="Z3" s="1380"/>
      <c r="AA3" s="1380"/>
      <c r="AB3" s="1380"/>
      <c r="AC3" s="1380"/>
      <c r="AD3" s="1380"/>
      <c r="AE3" s="1386"/>
      <c r="AF3" s="1387"/>
      <c r="AG3" s="1387"/>
      <c r="AH3" s="1387"/>
      <c r="AI3" s="1387"/>
      <c r="AJ3" s="1387"/>
      <c r="AK3" s="1387"/>
      <c r="AL3" s="1387"/>
      <c r="AM3" s="1387"/>
      <c r="AN3" s="1388"/>
    </row>
    <row r="4" spans="1:40" ht="11.65" customHeight="1">
      <c r="A4" s="30"/>
      <c r="B4" s="209"/>
      <c r="C4" s="209"/>
      <c r="D4" s="209"/>
      <c r="E4" s="209"/>
      <c r="F4" s="209"/>
      <c r="G4" s="209"/>
      <c r="H4" s="209"/>
      <c r="I4" s="209"/>
      <c r="J4" s="209"/>
      <c r="K4" s="31"/>
      <c r="L4" s="1379"/>
      <c r="M4" s="1380"/>
      <c r="N4" s="1380"/>
      <c r="O4" s="1380"/>
      <c r="P4" s="1380"/>
      <c r="Q4" s="1380"/>
      <c r="R4" s="1380"/>
      <c r="S4" s="1380"/>
      <c r="T4" s="1380"/>
      <c r="U4" s="1380"/>
      <c r="V4" s="1380"/>
      <c r="W4" s="1380"/>
      <c r="X4" s="1380"/>
      <c r="Y4" s="1380"/>
      <c r="Z4" s="1380"/>
      <c r="AA4" s="1380"/>
      <c r="AB4" s="1380"/>
      <c r="AC4" s="1380"/>
      <c r="AD4" s="1380"/>
      <c r="AE4" s="1386"/>
      <c r="AF4" s="1387"/>
      <c r="AG4" s="1387"/>
      <c r="AH4" s="1387"/>
      <c r="AI4" s="1387"/>
      <c r="AJ4" s="1387"/>
      <c r="AK4" s="1387"/>
      <c r="AL4" s="1387"/>
      <c r="AM4" s="1387"/>
      <c r="AN4" s="1388"/>
    </row>
    <row r="5" spans="1:40" ht="11.65" customHeight="1">
      <c r="A5" s="1389" t="s">
        <v>0</v>
      </c>
      <c r="B5" s="1390"/>
      <c r="C5" s="1390"/>
      <c r="D5" s="1390"/>
      <c r="E5" s="1390"/>
      <c r="F5" s="1390"/>
      <c r="G5" s="1390"/>
      <c r="H5" s="1390"/>
      <c r="I5" s="1390"/>
      <c r="J5" s="1390"/>
      <c r="K5" s="1391"/>
      <c r="L5" s="1379"/>
      <c r="M5" s="1380"/>
      <c r="N5" s="1380"/>
      <c r="O5" s="1380"/>
      <c r="P5" s="1380"/>
      <c r="Q5" s="1380"/>
      <c r="R5" s="1380"/>
      <c r="S5" s="1380"/>
      <c r="T5" s="1380"/>
      <c r="U5" s="1380"/>
      <c r="V5" s="1380"/>
      <c r="W5" s="1380"/>
      <c r="X5" s="1380"/>
      <c r="Y5" s="1380"/>
      <c r="Z5" s="1380"/>
      <c r="AA5" s="1380"/>
      <c r="AB5" s="1380"/>
      <c r="AC5" s="1380"/>
      <c r="AD5" s="1380"/>
      <c r="AE5" s="1392" t="s">
        <v>1</v>
      </c>
      <c r="AF5" s="1393"/>
      <c r="AG5" s="1393"/>
      <c r="AH5" s="1393"/>
      <c r="AI5" s="1393"/>
      <c r="AJ5" s="1393"/>
      <c r="AK5" s="1393"/>
      <c r="AL5" s="1393"/>
      <c r="AM5" s="1393"/>
      <c r="AN5" s="1394"/>
    </row>
    <row r="6" spans="1:40" ht="11.65" customHeight="1">
      <c r="A6" s="1389"/>
      <c r="B6" s="1390"/>
      <c r="C6" s="1390"/>
      <c r="D6" s="1390"/>
      <c r="E6" s="1390"/>
      <c r="F6" s="1390"/>
      <c r="G6" s="1390"/>
      <c r="H6" s="1390"/>
      <c r="I6" s="1390"/>
      <c r="J6" s="1390"/>
      <c r="K6" s="1391"/>
      <c r="L6" s="1381"/>
      <c r="M6" s="1382"/>
      <c r="N6" s="1382"/>
      <c r="O6" s="1382"/>
      <c r="P6" s="1382"/>
      <c r="Q6" s="1382"/>
      <c r="R6" s="1382"/>
      <c r="S6" s="1382"/>
      <c r="T6" s="1382"/>
      <c r="U6" s="1382"/>
      <c r="V6" s="1382"/>
      <c r="W6" s="1382"/>
      <c r="X6" s="1382"/>
      <c r="Y6" s="1382"/>
      <c r="Z6" s="1382"/>
      <c r="AA6" s="1382"/>
      <c r="AB6" s="1382"/>
      <c r="AC6" s="1382"/>
      <c r="AD6" s="1382"/>
      <c r="AE6" s="1395"/>
      <c r="AF6" s="1396"/>
      <c r="AG6" s="1396"/>
      <c r="AH6" s="1396"/>
      <c r="AI6" s="1396"/>
      <c r="AJ6" s="1396"/>
      <c r="AK6" s="1396"/>
      <c r="AL6" s="1396"/>
      <c r="AM6" s="1396"/>
      <c r="AN6" s="1397"/>
    </row>
    <row r="7" spans="1:40" ht="11.65" customHeight="1">
      <c r="A7" s="1398" t="s">
        <v>2</v>
      </c>
      <c r="B7" s="1399"/>
      <c r="C7" s="1399"/>
      <c r="D7" s="1399"/>
      <c r="E7" s="1399"/>
      <c r="F7" s="1399"/>
      <c r="G7" s="1399"/>
      <c r="H7" s="1399"/>
      <c r="I7" s="1399"/>
      <c r="J7" s="1399"/>
      <c r="K7" s="1400"/>
      <c r="L7" s="1404" t="s">
        <v>281</v>
      </c>
      <c r="M7" s="1405"/>
      <c r="N7" s="1405"/>
      <c r="O7" s="1405"/>
      <c r="P7" s="1405"/>
      <c r="Q7" s="1405"/>
      <c r="R7" s="1405"/>
      <c r="S7" s="1405"/>
      <c r="T7" s="1405"/>
      <c r="U7" s="1405"/>
      <c r="V7" s="1405"/>
      <c r="W7" s="1405"/>
      <c r="X7" s="1405"/>
      <c r="Y7" s="1405"/>
      <c r="Z7" s="1405"/>
      <c r="AA7" s="1405"/>
      <c r="AB7" s="1405"/>
      <c r="AC7" s="1405"/>
      <c r="AD7" s="1405"/>
      <c r="AE7" s="1410" t="s">
        <v>3</v>
      </c>
      <c r="AF7" s="1399"/>
      <c r="AG7" s="1399"/>
      <c r="AH7" s="1399"/>
      <c r="AI7" s="1399"/>
      <c r="AJ7" s="1399"/>
      <c r="AK7" s="1399"/>
      <c r="AL7" s="1399"/>
      <c r="AM7" s="1399"/>
      <c r="AN7" s="1411"/>
    </row>
    <row r="8" spans="1:40" ht="11.65" customHeight="1">
      <c r="A8" s="1401"/>
      <c r="B8" s="1402"/>
      <c r="C8" s="1402"/>
      <c r="D8" s="1402"/>
      <c r="E8" s="1402"/>
      <c r="F8" s="1402"/>
      <c r="G8" s="1402"/>
      <c r="H8" s="1402"/>
      <c r="I8" s="1402"/>
      <c r="J8" s="1402"/>
      <c r="K8" s="1403"/>
      <c r="L8" s="1406"/>
      <c r="M8" s="1407"/>
      <c r="N8" s="1407"/>
      <c r="O8" s="1407"/>
      <c r="P8" s="1407"/>
      <c r="Q8" s="1407"/>
      <c r="R8" s="1407"/>
      <c r="S8" s="1407"/>
      <c r="T8" s="1407"/>
      <c r="U8" s="1407"/>
      <c r="V8" s="1407"/>
      <c r="W8" s="1407"/>
      <c r="X8" s="1407"/>
      <c r="Y8" s="1407"/>
      <c r="Z8" s="1407"/>
      <c r="AA8" s="1407"/>
      <c r="AB8" s="1407"/>
      <c r="AC8" s="1407"/>
      <c r="AD8" s="1407"/>
      <c r="AE8" s="1412"/>
      <c r="AF8" s="1402"/>
      <c r="AG8" s="1402"/>
      <c r="AH8" s="1402"/>
      <c r="AI8" s="1402"/>
      <c r="AJ8" s="1402"/>
      <c r="AK8" s="1402"/>
      <c r="AL8" s="1402"/>
      <c r="AM8" s="1402"/>
      <c r="AN8" s="1413"/>
    </row>
    <row r="9" spans="1:40" s="32" customFormat="1" ht="11.65" customHeight="1">
      <c r="A9" s="1401"/>
      <c r="B9" s="1402"/>
      <c r="C9" s="1402"/>
      <c r="D9" s="1402"/>
      <c r="E9" s="1402"/>
      <c r="F9" s="1402"/>
      <c r="G9" s="1402"/>
      <c r="H9" s="1402"/>
      <c r="I9" s="1402"/>
      <c r="J9" s="1402"/>
      <c r="K9" s="1403"/>
      <c r="L9" s="1408"/>
      <c r="M9" s="1409"/>
      <c r="N9" s="1409"/>
      <c r="O9" s="1409"/>
      <c r="P9" s="1409"/>
      <c r="Q9" s="1409"/>
      <c r="R9" s="1409"/>
      <c r="S9" s="1409"/>
      <c r="T9" s="1409"/>
      <c r="U9" s="1409"/>
      <c r="V9" s="1409"/>
      <c r="W9" s="1409"/>
      <c r="X9" s="1409"/>
      <c r="Y9" s="1409"/>
      <c r="Z9" s="1409"/>
      <c r="AA9" s="1409"/>
      <c r="AB9" s="1409"/>
      <c r="AC9" s="1409"/>
      <c r="AD9" s="1409"/>
      <c r="AE9" s="1414"/>
      <c r="AF9" s="1415"/>
      <c r="AG9" s="1415"/>
      <c r="AH9" s="1415"/>
      <c r="AI9" s="1415"/>
      <c r="AJ9" s="1415"/>
      <c r="AK9" s="1415"/>
      <c r="AL9" s="1415"/>
      <c r="AM9" s="1415"/>
      <c r="AN9" s="1416"/>
    </row>
    <row r="10" spans="1:40" ht="11.65" customHeight="1">
      <c r="A10" s="1368" t="s">
        <v>4</v>
      </c>
      <c r="B10" s="1369"/>
      <c r="C10" s="1369"/>
      <c r="D10" s="1369"/>
      <c r="E10" s="1369"/>
      <c r="F10" s="1369"/>
      <c r="G10" s="1369"/>
      <c r="H10" s="1369"/>
      <c r="I10" s="1369"/>
      <c r="J10" s="1369"/>
      <c r="K10" s="1370"/>
      <c r="L10" s="1362" t="s">
        <v>5</v>
      </c>
      <c r="M10" s="1362"/>
      <c r="N10" s="1362"/>
      <c r="O10" s="1362"/>
      <c r="P10" s="1362" t="s">
        <v>6</v>
      </c>
      <c r="Q10" s="1362"/>
      <c r="R10" s="1362"/>
      <c r="S10" s="1362" t="s">
        <v>7</v>
      </c>
      <c r="T10" s="1362"/>
      <c r="U10" s="1362"/>
      <c r="V10" s="1362" t="s">
        <v>8</v>
      </c>
      <c r="W10" s="1362"/>
      <c r="X10" s="1362"/>
      <c r="Y10" s="1362" t="s">
        <v>9</v>
      </c>
      <c r="Z10" s="1362"/>
      <c r="AA10" s="1362"/>
      <c r="AB10" s="1362" t="s">
        <v>10</v>
      </c>
      <c r="AC10" s="1362"/>
      <c r="AD10" s="1362"/>
      <c r="AE10" s="1363" t="s">
        <v>40</v>
      </c>
      <c r="AF10" s="1363"/>
      <c r="AG10" s="1363"/>
      <c r="AH10" s="1363"/>
      <c r="AI10" s="1363"/>
      <c r="AJ10" s="1363"/>
      <c r="AK10" s="1363"/>
      <c r="AL10" s="1363"/>
      <c r="AM10" s="1363"/>
      <c r="AN10" s="1364"/>
    </row>
    <row r="11" spans="1:40" ht="11.65" customHeight="1" thickBot="1">
      <c r="A11" s="1371"/>
      <c r="B11" s="1372"/>
      <c r="C11" s="1372"/>
      <c r="D11" s="1372"/>
      <c r="E11" s="1372"/>
      <c r="F11" s="1372"/>
      <c r="G11" s="1372"/>
      <c r="H11" s="1372"/>
      <c r="I11" s="1372"/>
      <c r="J11" s="1372"/>
      <c r="K11" s="1373"/>
      <c r="L11" s="1367">
        <v>91215</v>
      </c>
      <c r="M11" s="1367"/>
      <c r="N11" s="1367"/>
      <c r="O11" s="1367"/>
      <c r="P11" s="1367" t="s">
        <v>280</v>
      </c>
      <c r="Q11" s="1367"/>
      <c r="R11" s="1367"/>
      <c r="S11" s="1367" t="s">
        <v>11</v>
      </c>
      <c r="T11" s="1367"/>
      <c r="U11" s="1367"/>
      <c r="V11" s="1367" t="s">
        <v>12</v>
      </c>
      <c r="W11" s="1367"/>
      <c r="X11" s="1367"/>
      <c r="Y11" s="1367">
        <v>463</v>
      </c>
      <c r="Z11" s="1367"/>
      <c r="AA11" s="1367"/>
      <c r="AB11" s="1367" t="s">
        <v>13</v>
      </c>
      <c r="AC11" s="1367"/>
      <c r="AD11" s="1367"/>
      <c r="AE11" s="1365"/>
      <c r="AF11" s="1365"/>
      <c r="AG11" s="1365"/>
      <c r="AH11" s="1365"/>
      <c r="AI11" s="1365"/>
      <c r="AJ11" s="1365"/>
      <c r="AK11" s="1365"/>
      <c r="AL11" s="1365"/>
      <c r="AM11" s="1365"/>
      <c r="AN11" s="1366"/>
    </row>
    <row r="12" spans="1:40" ht="1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</row>
    <row r="13" spans="1:40" ht="15" customHeight="1">
      <c r="A13" s="1374" t="s">
        <v>292</v>
      </c>
      <c r="B13" s="1375"/>
      <c r="C13" s="1375"/>
      <c r="D13" s="1375"/>
      <c r="E13" s="1375"/>
      <c r="F13" s="1375"/>
      <c r="G13" s="1375"/>
      <c r="H13" s="1375"/>
      <c r="I13" s="1375"/>
      <c r="J13" s="1375"/>
      <c r="K13" s="1375"/>
      <c r="L13" s="1375"/>
      <c r="M13" s="1375"/>
      <c r="N13" s="1375"/>
      <c r="O13" s="1375"/>
      <c r="P13" s="1375"/>
      <c r="Q13" s="1375"/>
      <c r="R13" s="1375"/>
      <c r="S13" s="1375"/>
      <c r="T13" s="1375"/>
      <c r="U13" s="1375"/>
      <c r="V13" s="1375"/>
      <c r="W13" s="1375"/>
      <c r="X13" s="1375"/>
      <c r="Y13" s="1375"/>
      <c r="Z13" s="1375"/>
      <c r="AA13" s="1375"/>
      <c r="AB13" s="1375"/>
      <c r="AC13" s="1375"/>
      <c r="AD13" s="1375"/>
      <c r="AE13" s="1375"/>
      <c r="AF13" s="1375"/>
      <c r="AG13" s="1375"/>
      <c r="AH13" s="1375"/>
      <c r="AI13" s="1375"/>
      <c r="AJ13" s="1375"/>
      <c r="AK13" s="1375"/>
      <c r="AL13" s="1375"/>
      <c r="AM13" s="1375"/>
      <c r="AN13" s="1376"/>
    </row>
    <row r="14" spans="1:40" ht="15" customHeight="1" thickBot="1">
      <c r="A14" s="1341" t="s">
        <v>286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  <c r="AA14" s="1342"/>
      <c r="AB14" s="1342"/>
      <c r="AC14" s="1342"/>
      <c r="AD14" s="1342"/>
      <c r="AE14" s="1342"/>
      <c r="AF14" s="1342"/>
      <c r="AG14" s="1342"/>
      <c r="AH14" s="1342"/>
      <c r="AI14" s="1342"/>
      <c r="AJ14" s="1342"/>
      <c r="AK14" s="1342"/>
      <c r="AL14" s="1342"/>
      <c r="AM14" s="1342"/>
      <c r="AN14" s="1343"/>
    </row>
    <row r="15" spans="1:40" ht="15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</row>
    <row r="16" spans="1:40" ht="12.95" customHeight="1">
      <c r="A16" s="1417" t="s">
        <v>220</v>
      </c>
      <c r="B16" s="1418"/>
      <c r="C16" s="1418"/>
      <c r="D16" s="1418"/>
      <c r="E16" s="1418"/>
      <c r="F16" s="1418"/>
      <c r="G16" s="1418"/>
      <c r="H16" s="1418"/>
      <c r="I16" s="1418"/>
      <c r="J16" s="1418"/>
      <c r="K16" s="1418"/>
      <c r="L16" s="1418"/>
      <c r="M16" s="1418"/>
      <c r="N16" s="1418"/>
      <c r="O16" s="1418"/>
      <c r="P16" s="1418"/>
      <c r="Q16" s="1418"/>
      <c r="R16" s="1418"/>
      <c r="S16" s="1418"/>
      <c r="T16" s="1418"/>
      <c r="U16" s="1418"/>
      <c r="V16" s="1418"/>
      <c r="W16" s="1418"/>
      <c r="X16" s="1418"/>
      <c r="Y16" s="1418"/>
      <c r="Z16" s="1418"/>
      <c r="AA16" s="1418"/>
      <c r="AB16" s="1418"/>
      <c r="AC16" s="1418"/>
      <c r="AD16" s="1418"/>
      <c r="AE16" s="1418"/>
      <c r="AF16" s="1418"/>
      <c r="AG16" s="1418"/>
      <c r="AH16" s="1418"/>
      <c r="AI16" s="1418"/>
      <c r="AJ16" s="1418"/>
      <c r="AK16" s="1418"/>
      <c r="AL16" s="1418"/>
      <c r="AM16" s="1418"/>
      <c r="AN16" s="1419"/>
    </row>
    <row r="17" spans="1:40" ht="12.95" customHeight="1">
      <c r="A17" s="277"/>
      <c r="C17" s="144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4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N17" s="234"/>
    </row>
    <row r="18" spans="1:40" ht="12.95" customHeight="1">
      <c r="A18" s="277"/>
      <c r="C18" s="146"/>
      <c r="D18" s="147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8"/>
      <c r="T18" s="146"/>
      <c r="U18" s="146"/>
      <c r="V18" s="146"/>
      <c r="W18" s="147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N18" s="234"/>
    </row>
    <row r="19" spans="1:40" ht="12.95" customHeight="1">
      <c r="A19" s="277"/>
      <c r="C19" s="145"/>
      <c r="D19" s="145"/>
      <c r="E19" s="145"/>
      <c r="F19" s="144"/>
      <c r="G19" s="145"/>
      <c r="H19" s="145"/>
      <c r="I19" s="145"/>
      <c r="J19" s="145"/>
      <c r="K19" s="145"/>
      <c r="L19" s="145"/>
      <c r="M19" s="145"/>
      <c r="N19" s="144"/>
      <c r="O19" s="145"/>
      <c r="P19" s="145"/>
      <c r="Q19" s="145"/>
      <c r="R19" s="145"/>
      <c r="S19" s="149"/>
      <c r="T19" s="145"/>
      <c r="U19" s="145"/>
      <c r="V19" s="145"/>
      <c r="W19" s="144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N19" s="234"/>
    </row>
    <row r="20" spans="1:40" ht="12.95" customHeight="1">
      <c r="A20" s="277"/>
      <c r="C20" s="145"/>
      <c r="D20" s="145"/>
      <c r="E20" s="144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9"/>
      <c r="T20" s="145"/>
      <c r="U20" s="145"/>
      <c r="V20" s="145"/>
      <c r="W20" s="145"/>
      <c r="X20" s="145"/>
      <c r="Y20" s="144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N20" s="234"/>
    </row>
    <row r="21" spans="1:40" ht="12.95" customHeight="1">
      <c r="A21" s="277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9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N21" s="234"/>
    </row>
    <row r="22" spans="1:40" ht="12.95" customHeight="1">
      <c r="A22" s="277"/>
      <c r="C22" s="150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9"/>
      <c r="T22" s="145"/>
      <c r="U22" s="150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N22" s="234"/>
    </row>
    <row r="23" spans="1:40" ht="12.95" customHeight="1">
      <c r="A23" s="277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9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N23" s="234"/>
    </row>
    <row r="24" spans="1:40" ht="12.95" customHeight="1">
      <c r="A24" s="277"/>
      <c r="C24" s="145"/>
      <c r="D24" s="145"/>
      <c r="E24" s="145"/>
      <c r="F24" s="145"/>
      <c r="G24" s="145"/>
      <c r="H24" s="145"/>
      <c r="I24" s="151"/>
      <c r="J24" s="145"/>
      <c r="K24" s="144"/>
      <c r="L24" s="145"/>
      <c r="M24" s="151"/>
      <c r="N24" s="145"/>
      <c r="O24" s="144"/>
      <c r="P24" s="145"/>
      <c r="Q24" s="145"/>
      <c r="R24" s="145"/>
      <c r="S24" s="145"/>
      <c r="T24" s="145"/>
      <c r="U24" s="145"/>
      <c r="V24" s="145"/>
      <c r="W24" s="145"/>
      <c r="X24" s="152"/>
      <c r="Y24" s="150"/>
      <c r="Z24" s="153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N24" s="234"/>
    </row>
    <row r="25" spans="1:40" ht="12.95" customHeight="1">
      <c r="A25" s="277"/>
      <c r="C25" s="146"/>
      <c r="D25" s="146"/>
      <c r="E25" s="146"/>
      <c r="F25" s="146"/>
      <c r="G25" s="146"/>
      <c r="H25" s="146"/>
      <c r="I25" s="148"/>
      <c r="J25" s="146"/>
      <c r="K25" s="147"/>
      <c r="L25" s="146"/>
      <c r="M25" s="148"/>
      <c r="N25" s="146"/>
      <c r="O25" s="147"/>
      <c r="P25" s="146"/>
      <c r="Q25" s="146"/>
      <c r="R25" s="146"/>
      <c r="S25" s="146"/>
      <c r="T25" s="146"/>
      <c r="U25" s="146"/>
      <c r="V25" s="146"/>
      <c r="W25" s="146"/>
      <c r="X25" s="154"/>
      <c r="Y25" s="155"/>
      <c r="Z25" s="15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N25" s="234"/>
    </row>
    <row r="26" spans="1:40" ht="12.95" customHeight="1">
      <c r="A26" s="277"/>
      <c r="C26" s="145"/>
      <c r="D26" s="145"/>
      <c r="E26" s="145"/>
      <c r="F26" s="157"/>
      <c r="G26" s="145"/>
      <c r="H26" s="144"/>
      <c r="I26" s="145"/>
      <c r="J26" s="145"/>
      <c r="K26" s="145"/>
      <c r="L26" s="157"/>
      <c r="M26" s="151"/>
      <c r="N26" s="144"/>
      <c r="O26" s="145"/>
      <c r="P26" s="145"/>
      <c r="Q26" s="145"/>
      <c r="R26" s="145"/>
      <c r="S26" s="149"/>
      <c r="T26" s="145"/>
      <c r="U26" s="145"/>
      <c r="V26" s="145"/>
      <c r="W26" s="145"/>
      <c r="X26" s="145"/>
      <c r="Y26" s="144"/>
      <c r="Z26" s="145"/>
      <c r="AA26" s="145"/>
      <c r="AB26" s="145"/>
      <c r="AC26" s="145"/>
      <c r="AD26" s="144"/>
      <c r="AE26" s="145"/>
      <c r="AF26" s="145"/>
      <c r="AG26" s="145"/>
      <c r="AH26" s="145"/>
      <c r="AI26" s="145"/>
      <c r="AJ26" s="145"/>
      <c r="AN26" s="234"/>
    </row>
    <row r="27" spans="1:40" ht="12.95" customHeight="1">
      <c r="A27" s="277"/>
      <c r="C27" s="145"/>
      <c r="D27" s="145"/>
      <c r="E27" s="145"/>
      <c r="F27" s="145"/>
      <c r="G27" s="144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9"/>
      <c r="T27" s="145"/>
      <c r="U27" s="145"/>
      <c r="V27" s="145"/>
      <c r="W27" s="145"/>
      <c r="X27" s="144"/>
      <c r="Y27" s="145"/>
      <c r="Z27" s="145"/>
      <c r="AA27" s="145"/>
      <c r="AB27" s="145"/>
      <c r="AC27" s="145"/>
      <c r="AD27" s="144"/>
      <c r="AE27" s="145"/>
      <c r="AF27" s="145"/>
      <c r="AG27" s="145"/>
      <c r="AH27" s="145"/>
      <c r="AI27" s="145"/>
      <c r="AJ27" s="145"/>
      <c r="AN27" s="234"/>
    </row>
    <row r="28" spans="1:40" ht="12.95" customHeight="1">
      <c r="A28" s="277"/>
      <c r="C28" s="145"/>
      <c r="D28" s="145"/>
      <c r="E28" s="145"/>
      <c r="F28" s="145"/>
      <c r="G28" s="145"/>
      <c r="H28" s="145"/>
      <c r="I28" s="145"/>
      <c r="J28" s="145"/>
      <c r="K28" s="144"/>
      <c r="L28" s="145"/>
      <c r="M28" s="145"/>
      <c r="N28" s="145"/>
      <c r="O28" s="145"/>
      <c r="P28" s="151"/>
      <c r="Q28" s="145"/>
      <c r="R28" s="145"/>
      <c r="S28" s="149"/>
      <c r="T28" s="145"/>
      <c r="U28" s="145"/>
      <c r="V28" s="145"/>
      <c r="W28" s="145"/>
      <c r="X28" s="145"/>
      <c r="Y28" s="145"/>
      <c r="Z28" s="145"/>
      <c r="AA28" s="145"/>
      <c r="AB28" s="151"/>
      <c r="AC28" s="145"/>
      <c r="AD28" s="145"/>
      <c r="AE28" s="145"/>
      <c r="AF28" s="145"/>
      <c r="AG28" s="145"/>
      <c r="AH28" s="145"/>
      <c r="AI28" s="145"/>
      <c r="AJ28" s="145"/>
      <c r="AN28" s="234"/>
    </row>
    <row r="29" spans="1:40" ht="12.95" customHeight="1">
      <c r="A29" s="277"/>
      <c r="C29" s="145"/>
      <c r="D29" s="145"/>
      <c r="E29" s="145"/>
      <c r="F29" s="145"/>
      <c r="G29" s="144"/>
      <c r="H29" s="145"/>
      <c r="I29" s="145"/>
      <c r="J29" s="145"/>
      <c r="K29" s="145"/>
      <c r="L29" s="144"/>
      <c r="M29" s="145"/>
      <c r="N29" s="145"/>
      <c r="O29" s="145"/>
      <c r="P29" s="145"/>
      <c r="Q29" s="145"/>
      <c r="R29" s="145"/>
      <c r="S29" s="149"/>
      <c r="T29" s="145"/>
      <c r="U29" s="145"/>
      <c r="V29" s="145"/>
      <c r="W29" s="145"/>
      <c r="X29" s="145"/>
      <c r="Y29" s="145"/>
      <c r="Z29" s="144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N29" s="234"/>
    </row>
    <row r="30" spans="1:40" ht="12.95" customHeight="1">
      <c r="A30" s="285"/>
      <c r="B30" s="36"/>
      <c r="C30" s="145"/>
      <c r="D30" s="145"/>
      <c r="E30" s="145"/>
      <c r="F30" s="145"/>
      <c r="G30" s="144"/>
      <c r="H30" s="145"/>
      <c r="I30" s="145"/>
      <c r="J30" s="145"/>
      <c r="K30" s="150"/>
      <c r="L30" s="157"/>
      <c r="M30" s="145"/>
      <c r="N30" s="145"/>
      <c r="O30" s="150"/>
      <c r="P30" s="145"/>
      <c r="Q30" s="145"/>
      <c r="R30" s="145"/>
      <c r="S30" s="149"/>
      <c r="T30" s="145"/>
      <c r="U30" s="145"/>
      <c r="V30" s="145"/>
      <c r="W30" s="145"/>
      <c r="X30" s="145"/>
      <c r="Y30" s="144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N30" s="234"/>
    </row>
    <row r="31" spans="1:40" ht="12.95" customHeight="1">
      <c r="A31" s="286"/>
      <c r="B31" s="39"/>
      <c r="C31" s="145"/>
      <c r="D31" s="145"/>
      <c r="E31" s="145"/>
      <c r="F31" s="145"/>
      <c r="G31" s="145"/>
      <c r="H31" s="145"/>
      <c r="I31" s="145"/>
      <c r="J31" s="145"/>
      <c r="K31" s="144"/>
      <c r="L31" s="145"/>
      <c r="M31" s="145"/>
      <c r="N31" s="145"/>
      <c r="O31" s="145"/>
      <c r="P31" s="145"/>
      <c r="Q31" s="157"/>
      <c r="R31" s="145"/>
      <c r="S31" s="149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N31" s="234"/>
    </row>
    <row r="32" spans="1:40" ht="12.95" customHeight="1">
      <c r="A32" s="286"/>
      <c r="B32" s="39"/>
      <c r="C32" s="145"/>
      <c r="D32" s="145"/>
      <c r="E32" s="145"/>
      <c r="F32" s="145"/>
      <c r="G32" s="145"/>
      <c r="H32" s="145"/>
      <c r="I32" s="144"/>
      <c r="J32" s="145"/>
      <c r="K32" s="145"/>
      <c r="L32" s="145"/>
      <c r="M32" s="145"/>
      <c r="N32" s="145"/>
      <c r="O32" s="145"/>
      <c r="P32" s="145"/>
      <c r="Q32" s="145"/>
      <c r="R32" s="145"/>
      <c r="S32" s="149"/>
      <c r="T32" s="145"/>
      <c r="U32" s="145"/>
      <c r="V32" s="145"/>
      <c r="W32" s="144"/>
      <c r="X32" s="145"/>
      <c r="Y32" s="145"/>
      <c r="Z32" s="145"/>
      <c r="AA32" s="145"/>
      <c r="AB32" s="145"/>
      <c r="AC32" s="145"/>
      <c r="AD32" s="145"/>
      <c r="AE32" s="145"/>
      <c r="AF32" s="144"/>
      <c r="AG32" s="145"/>
      <c r="AH32" s="145"/>
      <c r="AI32" s="145"/>
      <c r="AJ32" s="145"/>
      <c r="AN32" s="234"/>
    </row>
    <row r="33" spans="1:40" ht="12.95" customHeight="1">
      <c r="A33" s="287"/>
      <c r="B33" s="38"/>
      <c r="C33" s="145"/>
      <c r="D33" s="145"/>
      <c r="E33" s="145"/>
      <c r="F33" s="144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9"/>
      <c r="T33" s="145"/>
      <c r="U33" s="145"/>
      <c r="V33" s="145"/>
      <c r="W33" s="145"/>
      <c r="X33" s="145"/>
      <c r="Y33" s="145"/>
      <c r="Z33" s="145"/>
      <c r="AA33" s="145"/>
      <c r="AB33" s="144"/>
      <c r="AC33" s="145"/>
      <c r="AD33" s="145"/>
      <c r="AE33" s="145"/>
      <c r="AF33" s="145"/>
      <c r="AG33" s="145"/>
      <c r="AH33" s="145"/>
      <c r="AI33" s="145"/>
      <c r="AJ33" s="145"/>
      <c r="AN33" s="234"/>
    </row>
    <row r="34" spans="1:40" ht="12.95" customHeight="1">
      <c r="A34" s="277"/>
      <c r="C34" s="145"/>
      <c r="D34" s="145"/>
      <c r="E34" s="145"/>
      <c r="F34" s="145"/>
      <c r="G34" s="145"/>
      <c r="H34" s="145"/>
      <c r="I34" s="144"/>
      <c r="J34" s="145"/>
      <c r="K34" s="145"/>
      <c r="L34" s="145"/>
      <c r="M34" s="145"/>
      <c r="N34" s="145"/>
      <c r="O34" s="145"/>
      <c r="P34" s="145"/>
      <c r="Q34" s="145"/>
      <c r="R34" s="145"/>
      <c r="S34" s="149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N34" s="234"/>
    </row>
    <row r="35" spans="1:40" ht="12.95" customHeight="1">
      <c r="A35" s="277"/>
      <c r="C35" s="145"/>
      <c r="D35" s="145"/>
      <c r="E35" s="145"/>
      <c r="F35" s="145"/>
      <c r="G35" s="145"/>
      <c r="H35" s="145"/>
      <c r="I35" s="145"/>
      <c r="J35" s="145"/>
      <c r="K35" s="144"/>
      <c r="L35" s="145"/>
      <c r="M35" s="145"/>
      <c r="N35" s="158"/>
      <c r="O35" s="144"/>
      <c r="P35" s="145"/>
      <c r="Q35" s="145"/>
      <c r="R35" s="145"/>
      <c r="S35" s="149"/>
      <c r="T35" s="145"/>
      <c r="U35" s="145"/>
      <c r="V35" s="145"/>
      <c r="W35" s="145"/>
      <c r="X35" s="159"/>
      <c r="Y35" s="159"/>
      <c r="Z35" s="159"/>
      <c r="AA35" s="159"/>
      <c r="AB35" s="159"/>
      <c r="AC35" s="145"/>
      <c r="AD35" s="145"/>
      <c r="AE35" s="145"/>
      <c r="AF35" s="160"/>
      <c r="AG35" s="159"/>
      <c r="AH35" s="159"/>
      <c r="AI35" s="159"/>
      <c r="AJ35" s="159"/>
      <c r="AN35" s="234"/>
    </row>
    <row r="36" spans="1:40" ht="12.95" customHeight="1">
      <c r="A36" s="277"/>
      <c r="C36" s="145"/>
      <c r="D36" s="145"/>
      <c r="E36" s="145"/>
      <c r="F36" s="145"/>
      <c r="G36" s="145"/>
      <c r="H36" s="145"/>
      <c r="I36" s="145"/>
      <c r="J36" s="145"/>
      <c r="K36" s="144"/>
      <c r="L36" s="145"/>
      <c r="M36" s="145"/>
      <c r="N36" s="158"/>
      <c r="O36" s="144"/>
      <c r="P36" s="145"/>
      <c r="Q36" s="145"/>
      <c r="R36" s="145"/>
      <c r="S36" s="149"/>
      <c r="T36" s="145"/>
      <c r="U36" s="145"/>
      <c r="V36" s="145"/>
      <c r="W36" s="145"/>
      <c r="X36" s="159"/>
      <c r="Y36" s="159"/>
      <c r="Z36" s="159"/>
      <c r="AA36" s="159"/>
      <c r="AB36" s="159"/>
      <c r="AC36" s="145"/>
      <c r="AD36" s="145"/>
      <c r="AE36" s="145"/>
      <c r="AF36" s="160"/>
      <c r="AG36" s="159"/>
      <c r="AH36" s="159"/>
      <c r="AI36" s="159"/>
      <c r="AJ36" s="159"/>
      <c r="AN36" s="234"/>
    </row>
    <row r="37" spans="1:40" ht="12.95" customHeight="1">
      <c r="A37" s="277"/>
      <c r="C37" s="145"/>
      <c r="D37" s="145"/>
      <c r="E37" s="145"/>
      <c r="F37" s="145"/>
      <c r="G37" s="145"/>
      <c r="H37" s="145"/>
      <c r="I37" s="145"/>
      <c r="J37" s="145"/>
      <c r="K37" s="144"/>
      <c r="L37" s="145"/>
      <c r="M37" s="145"/>
      <c r="N37" s="158"/>
      <c r="O37" s="144"/>
      <c r="P37" s="145"/>
      <c r="Q37" s="145"/>
      <c r="R37" s="145"/>
      <c r="S37" s="149"/>
      <c r="T37" s="145"/>
      <c r="U37" s="145"/>
      <c r="V37" s="145"/>
      <c r="W37" s="145"/>
      <c r="X37" s="159"/>
      <c r="Y37" s="159"/>
      <c r="Z37" s="159"/>
      <c r="AA37" s="159"/>
      <c r="AB37" s="159"/>
      <c r="AC37" s="145"/>
      <c r="AD37" s="145"/>
      <c r="AE37" s="145"/>
      <c r="AF37" s="160"/>
      <c r="AG37" s="159"/>
      <c r="AH37" s="159"/>
      <c r="AI37" s="159"/>
      <c r="AJ37" s="159"/>
      <c r="AN37" s="234"/>
    </row>
    <row r="38" spans="1:40" ht="12.95" customHeight="1">
      <c r="A38" s="277"/>
      <c r="C38" s="145"/>
      <c r="D38" s="145"/>
      <c r="E38" s="145"/>
      <c r="F38" s="145"/>
      <c r="G38" s="145"/>
      <c r="H38" s="145"/>
      <c r="I38" s="145"/>
      <c r="J38" s="145"/>
      <c r="K38" s="144"/>
      <c r="L38" s="145"/>
      <c r="M38" s="145"/>
      <c r="N38" s="145"/>
      <c r="O38" s="145"/>
      <c r="P38" s="145"/>
      <c r="Q38" s="145"/>
      <c r="R38" s="145"/>
      <c r="S38" s="149"/>
      <c r="T38" s="145"/>
      <c r="U38" s="145"/>
      <c r="V38" s="145"/>
      <c r="W38" s="145"/>
      <c r="X38" s="144"/>
      <c r="Y38" s="145"/>
      <c r="Z38" s="145"/>
      <c r="AA38" s="145"/>
      <c r="AB38" s="145"/>
      <c r="AC38" s="145"/>
      <c r="AD38" s="145"/>
      <c r="AE38" s="145"/>
      <c r="AF38" s="144"/>
      <c r="AG38" s="145"/>
      <c r="AH38" s="145"/>
      <c r="AI38" s="145"/>
      <c r="AJ38" s="145"/>
      <c r="AN38" s="234"/>
    </row>
    <row r="39" spans="1:40" ht="12.95" customHeight="1">
      <c r="A39" s="277"/>
      <c r="C39" s="145"/>
      <c r="D39" s="145"/>
      <c r="E39" s="145"/>
      <c r="F39" s="145"/>
      <c r="G39" s="145"/>
      <c r="H39" s="145"/>
      <c r="I39" s="145"/>
      <c r="J39" s="145"/>
      <c r="K39" s="157"/>
      <c r="L39" s="157"/>
      <c r="M39" s="145"/>
      <c r="N39" s="150"/>
      <c r="O39" s="157"/>
      <c r="P39" s="145"/>
      <c r="Q39" s="145"/>
      <c r="R39" s="145"/>
      <c r="S39" s="149"/>
      <c r="T39" s="151"/>
      <c r="U39" s="145"/>
      <c r="V39" s="145"/>
      <c r="W39" s="145"/>
      <c r="X39" s="144"/>
      <c r="Y39" s="145"/>
      <c r="Z39" s="145"/>
      <c r="AA39" s="145"/>
      <c r="AB39" s="145"/>
      <c r="AC39" s="145"/>
      <c r="AD39" s="145"/>
      <c r="AE39" s="145"/>
      <c r="AF39" s="144"/>
      <c r="AG39" s="145"/>
      <c r="AH39" s="145"/>
      <c r="AI39" s="145"/>
      <c r="AJ39" s="145"/>
      <c r="AN39" s="234"/>
    </row>
    <row r="40" spans="1:40" ht="12.95" customHeight="1">
      <c r="A40" s="277"/>
      <c r="C40" s="146"/>
      <c r="D40" s="146"/>
      <c r="E40" s="146"/>
      <c r="F40" s="146"/>
      <c r="G40" s="146"/>
      <c r="H40" s="146"/>
      <c r="I40" s="146"/>
      <c r="J40" s="146"/>
      <c r="K40" s="161"/>
      <c r="L40" s="161"/>
      <c r="M40" s="146"/>
      <c r="N40" s="155"/>
      <c r="O40" s="161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7"/>
      <c r="AE40" s="146"/>
      <c r="AF40" s="146"/>
      <c r="AG40" s="146"/>
      <c r="AH40" s="146"/>
      <c r="AI40" s="146"/>
      <c r="AJ40" s="146"/>
      <c r="AN40" s="234"/>
    </row>
    <row r="41" spans="1:40" ht="12.95" customHeight="1">
      <c r="A41" s="277"/>
      <c r="C41" s="145"/>
      <c r="D41" s="145"/>
      <c r="E41" s="150"/>
      <c r="F41" s="145"/>
      <c r="G41" s="145"/>
      <c r="H41" s="145"/>
      <c r="I41" s="145"/>
      <c r="J41" s="150"/>
      <c r="K41" s="145"/>
      <c r="L41" s="145"/>
      <c r="M41" s="145"/>
      <c r="N41" s="150"/>
      <c r="O41" s="157"/>
      <c r="P41" s="145"/>
      <c r="Q41" s="145"/>
      <c r="R41" s="145"/>
      <c r="S41" s="149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4"/>
      <c r="AE41" s="145"/>
      <c r="AF41" s="145"/>
      <c r="AG41" s="145"/>
      <c r="AH41" s="144"/>
      <c r="AI41" s="145"/>
      <c r="AJ41" s="145"/>
      <c r="AN41" s="234"/>
    </row>
    <row r="42" spans="1:40" ht="12.95" customHeight="1">
      <c r="A42" s="277"/>
      <c r="C42" s="157"/>
      <c r="D42" s="145"/>
      <c r="E42" s="145"/>
      <c r="F42" s="145"/>
      <c r="G42" s="150"/>
      <c r="H42" s="157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9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N42" s="234"/>
    </row>
    <row r="43" spans="1:40" ht="12.95" customHeight="1">
      <c r="A43" s="277"/>
      <c r="C43" s="145"/>
      <c r="D43" s="145"/>
      <c r="E43" s="145"/>
      <c r="F43" s="145"/>
      <c r="G43" s="145"/>
      <c r="H43" s="144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4"/>
      <c r="W43" s="145"/>
      <c r="X43" s="145"/>
      <c r="Y43" s="145"/>
      <c r="Z43" s="145"/>
      <c r="AA43" s="145"/>
      <c r="AB43" s="145"/>
      <c r="AC43" s="145"/>
      <c r="AD43" s="144"/>
      <c r="AE43" s="145"/>
      <c r="AF43" s="145"/>
      <c r="AG43" s="145"/>
      <c r="AH43" s="145"/>
      <c r="AI43" s="145"/>
      <c r="AJ43" s="145"/>
      <c r="AN43" s="234"/>
    </row>
    <row r="44" spans="1:40" ht="12.95" customHeight="1">
      <c r="A44" s="277"/>
      <c r="C44" s="146"/>
      <c r="D44" s="146"/>
      <c r="E44" s="146"/>
      <c r="F44" s="146"/>
      <c r="G44" s="146"/>
      <c r="H44" s="146"/>
      <c r="I44" s="146"/>
      <c r="J44" s="146"/>
      <c r="K44" s="161"/>
      <c r="L44" s="161"/>
      <c r="M44" s="146"/>
      <c r="N44" s="155"/>
      <c r="O44" s="161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7"/>
      <c r="AE44" s="146"/>
      <c r="AF44" s="146"/>
      <c r="AG44" s="146"/>
      <c r="AH44" s="146"/>
      <c r="AI44" s="146"/>
      <c r="AJ44" s="146"/>
      <c r="AN44" s="234"/>
    </row>
    <row r="45" spans="1:40" ht="12.95" customHeight="1">
      <c r="A45" s="277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9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N45" s="234"/>
    </row>
    <row r="46" spans="1:40" ht="12.95" customHeight="1">
      <c r="A46" s="277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N46" s="234"/>
    </row>
    <row r="47" spans="1:40" ht="12.95" customHeight="1">
      <c r="A47" s="277"/>
      <c r="C47" s="146"/>
      <c r="D47" s="146"/>
      <c r="E47" s="146"/>
      <c r="F47" s="146"/>
      <c r="G47" s="146"/>
      <c r="H47" s="146"/>
      <c r="I47" s="146"/>
      <c r="J47" s="146"/>
      <c r="K47" s="161"/>
      <c r="L47" s="161"/>
      <c r="M47" s="146"/>
      <c r="N47" s="155"/>
      <c r="O47" s="161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7"/>
      <c r="AE47" s="146"/>
      <c r="AF47" s="146"/>
      <c r="AG47" s="146"/>
      <c r="AH47" s="146"/>
      <c r="AI47" s="146"/>
      <c r="AJ47" s="146"/>
      <c r="AN47" s="234"/>
    </row>
    <row r="48" spans="1:40" ht="12.95" customHeight="1">
      <c r="A48" s="277"/>
      <c r="C48" s="146"/>
      <c r="D48" s="146"/>
      <c r="E48" s="147"/>
      <c r="F48" s="146"/>
      <c r="G48" s="146"/>
      <c r="H48" s="146"/>
      <c r="I48" s="146"/>
      <c r="J48" s="146"/>
      <c r="K48" s="146"/>
      <c r="L48" s="146"/>
      <c r="M48" s="147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7"/>
      <c r="Y48" s="146"/>
      <c r="Z48" s="146"/>
      <c r="AA48" s="146"/>
      <c r="AB48" s="146"/>
      <c r="AC48" s="146"/>
      <c r="AD48" s="146"/>
      <c r="AE48" s="146"/>
      <c r="AF48" s="147"/>
      <c r="AG48" s="146"/>
      <c r="AH48" s="146"/>
      <c r="AI48" s="146"/>
      <c r="AJ48" s="161"/>
      <c r="AN48" s="234"/>
    </row>
    <row r="49" spans="1:40" ht="12.95" customHeight="1">
      <c r="A49" s="277"/>
      <c r="C49" s="146"/>
      <c r="D49" s="146"/>
      <c r="E49" s="147"/>
      <c r="F49" s="146"/>
      <c r="G49" s="146"/>
      <c r="H49" s="146"/>
      <c r="I49" s="146"/>
      <c r="J49" s="146"/>
      <c r="K49" s="146"/>
      <c r="L49" s="146"/>
      <c r="M49" s="147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7"/>
      <c r="Y49" s="146"/>
      <c r="Z49" s="146"/>
      <c r="AA49" s="146"/>
      <c r="AB49" s="146"/>
      <c r="AC49" s="147"/>
      <c r="AD49" s="146"/>
      <c r="AE49" s="145"/>
      <c r="AF49" s="145"/>
      <c r="AG49" s="145"/>
      <c r="AH49" s="145"/>
      <c r="AI49" s="145"/>
      <c r="AJ49" s="145"/>
      <c r="AN49" s="234"/>
    </row>
    <row r="50" spans="1:40" ht="12.95" customHeight="1">
      <c r="A50" s="277"/>
      <c r="C50" s="145"/>
      <c r="D50" s="145"/>
      <c r="E50" s="144"/>
      <c r="F50" s="145"/>
      <c r="G50" s="145"/>
      <c r="H50" s="145"/>
      <c r="I50" s="145"/>
      <c r="J50" s="145"/>
      <c r="K50" s="145"/>
      <c r="L50" s="145"/>
      <c r="M50" s="144"/>
      <c r="N50" s="145"/>
      <c r="O50" s="145"/>
      <c r="P50" s="145"/>
      <c r="Q50" s="145"/>
      <c r="R50" s="145"/>
      <c r="S50" s="149"/>
      <c r="T50" s="145"/>
      <c r="U50" s="145"/>
      <c r="V50" s="144"/>
      <c r="W50" s="145"/>
      <c r="X50" s="145"/>
      <c r="Y50" s="151"/>
      <c r="Z50" s="145"/>
      <c r="AA50" s="145"/>
      <c r="AB50" s="145"/>
      <c r="AC50" s="145"/>
      <c r="AD50" s="145"/>
      <c r="AE50" s="145"/>
      <c r="AF50" s="145"/>
      <c r="AG50" s="145"/>
      <c r="AH50" s="145"/>
      <c r="AI50" s="144"/>
      <c r="AJ50" s="145"/>
      <c r="AN50" s="234"/>
    </row>
    <row r="51" spans="1:40" ht="12.95" customHeight="1">
      <c r="A51" s="277"/>
      <c r="C51" s="145"/>
      <c r="D51" s="145"/>
      <c r="E51" s="145"/>
      <c r="F51" s="145"/>
      <c r="G51" s="145"/>
      <c r="H51" s="150"/>
      <c r="I51" s="145"/>
      <c r="J51" s="145"/>
      <c r="K51" s="150"/>
      <c r="L51" s="145"/>
      <c r="M51" s="145"/>
      <c r="N51" s="145"/>
      <c r="O51" s="150"/>
      <c r="P51" s="144"/>
      <c r="Q51" s="145"/>
      <c r="R51" s="145"/>
      <c r="S51" s="149"/>
      <c r="T51" s="145"/>
      <c r="U51" s="145"/>
      <c r="V51" s="144"/>
      <c r="W51" s="145"/>
      <c r="X51" s="145"/>
      <c r="Y51" s="145"/>
      <c r="Z51" s="145"/>
      <c r="AA51" s="145"/>
      <c r="AB51" s="145"/>
      <c r="AC51" s="144"/>
      <c r="AD51" s="145"/>
      <c r="AE51" s="145"/>
      <c r="AF51" s="145"/>
      <c r="AG51" s="145"/>
      <c r="AH51" s="145"/>
      <c r="AI51" s="145"/>
      <c r="AJ51" s="145"/>
      <c r="AN51" s="234"/>
    </row>
    <row r="52" spans="1:40" ht="12.95" customHeight="1">
      <c r="A52" s="277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9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N52" s="234"/>
    </row>
    <row r="53" spans="1:40" ht="12.95" customHeight="1">
      <c r="A53" s="277"/>
      <c r="C53" s="146"/>
      <c r="D53" s="146"/>
      <c r="E53" s="146"/>
      <c r="F53" s="146"/>
      <c r="G53" s="146"/>
      <c r="H53" s="146"/>
      <c r="I53" s="146"/>
      <c r="J53" s="146"/>
      <c r="K53" s="161"/>
      <c r="L53" s="161"/>
      <c r="M53" s="146"/>
      <c r="N53" s="155"/>
      <c r="O53" s="161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7"/>
      <c r="AE53" s="146"/>
      <c r="AF53" s="146"/>
      <c r="AG53" s="146"/>
      <c r="AH53" s="146"/>
      <c r="AI53" s="146"/>
      <c r="AJ53" s="146"/>
      <c r="AN53" s="234"/>
    </row>
    <row r="54" spans="1:40" ht="12.95" customHeight="1">
      <c r="A54" s="277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4"/>
      <c r="AC54" s="145"/>
      <c r="AD54" s="145"/>
      <c r="AE54" s="145"/>
      <c r="AF54" s="145"/>
      <c r="AG54" s="145"/>
      <c r="AH54" s="145"/>
      <c r="AI54" s="145"/>
      <c r="AJ54" s="145"/>
      <c r="AN54" s="234"/>
    </row>
    <row r="55" spans="1:40" ht="12.95" customHeight="1">
      <c r="A55" s="277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4"/>
      <c r="AB55" s="145"/>
      <c r="AC55" s="145"/>
      <c r="AD55" s="145"/>
      <c r="AE55" s="145"/>
      <c r="AF55" s="145"/>
      <c r="AG55" s="145"/>
      <c r="AH55" s="145"/>
      <c r="AI55" s="145"/>
      <c r="AJ55" s="145"/>
      <c r="AN55" s="234"/>
    </row>
    <row r="56" spans="1:40" ht="12.95" customHeight="1">
      <c r="A56" s="277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4"/>
      <c r="AC56" s="145"/>
      <c r="AD56" s="145"/>
      <c r="AE56" s="145"/>
      <c r="AF56" s="145"/>
      <c r="AG56" s="145"/>
      <c r="AH56" s="145"/>
      <c r="AI56" s="145"/>
      <c r="AJ56" s="145"/>
      <c r="AN56" s="234"/>
    </row>
    <row r="57" spans="1:40" ht="12.95" customHeight="1">
      <c r="A57" s="277"/>
      <c r="C57" s="146"/>
      <c r="D57" s="146"/>
      <c r="E57" s="146"/>
      <c r="F57" s="146"/>
      <c r="G57" s="146"/>
      <c r="H57" s="146"/>
      <c r="I57" s="146"/>
      <c r="J57" s="146"/>
      <c r="K57" s="161"/>
      <c r="L57" s="161"/>
      <c r="M57" s="146"/>
      <c r="N57" s="155"/>
      <c r="O57" s="161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7"/>
      <c r="AE57" s="146"/>
      <c r="AF57" s="146"/>
      <c r="AG57" s="146"/>
      <c r="AH57" s="146"/>
      <c r="AI57" s="146"/>
      <c r="AJ57" s="146"/>
      <c r="AN57" s="234"/>
    </row>
    <row r="58" spans="1:40" ht="12.95" customHeight="1">
      <c r="A58" s="277"/>
      <c r="C58" s="146"/>
      <c r="D58" s="146"/>
      <c r="E58" s="146"/>
      <c r="F58" s="146"/>
      <c r="G58" s="146"/>
      <c r="H58" s="146"/>
      <c r="I58" s="146"/>
      <c r="J58" s="146"/>
      <c r="K58" s="161"/>
      <c r="L58" s="161"/>
      <c r="M58" s="146"/>
      <c r="N58" s="155"/>
      <c r="O58" s="161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7"/>
      <c r="AE58" s="146"/>
      <c r="AF58" s="146"/>
      <c r="AG58" s="146"/>
      <c r="AH58" s="146"/>
      <c r="AI58" s="146"/>
      <c r="AJ58" s="146"/>
      <c r="AN58" s="234"/>
    </row>
    <row r="59" spans="1:40" ht="12.95" customHeight="1">
      <c r="A59" s="277"/>
      <c r="C59" s="146"/>
      <c r="D59" s="146"/>
      <c r="E59" s="146"/>
      <c r="F59" s="146"/>
      <c r="G59" s="146"/>
      <c r="H59" s="146"/>
      <c r="I59" s="146"/>
      <c r="J59" s="146"/>
      <c r="K59" s="161"/>
      <c r="L59" s="161"/>
      <c r="M59" s="146"/>
      <c r="N59" s="155"/>
      <c r="O59" s="161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7"/>
      <c r="AE59" s="146"/>
      <c r="AF59" s="146"/>
      <c r="AG59" s="146"/>
      <c r="AH59" s="146"/>
      <c r="AI59" s="146"/>
      <c r="AJ59" s="146"/>
      <c r="AN59" s="234"/>
    </row>
    <row r="60" spans="1:40" ht="12.95" customHeight="1">
      <c r="A60" s="277"/>
      <c r="C60" s="146"/>
      <c r="D60" s="146"/>
      <c r="E60" s="146"/>
      <c r="F60" s="146"/>
      <c r="G60" s="146"/>
      <c r="H60" s="146"/>
      <c r="I60" s="146"/>
      <c r="J60" s="146"/>
      <c r="K60" s="161"/>
      <c r="L60" s="161"/>
      <c r="M60" s="146"/>
      <c r="N60" s="155"/>
      <c r="O60" s="161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7"/>
      <c r="AE60" s="146"/>
      <c r="AF60" s="146"/>
      <c r="AG60" s="146"/>
      <c r="AH60" s="146"/>
      <c r="AI60" s="146"/>
      <c r="AJ60" s="146"/>
      <c r="AN60" s="234"/>
    </row>
    <row r="61" spans="1:40" ht="12.95" customHeight="1">
      <c r="A61" s="277"/>
      <c r="C61" s="146"/>
      <c r="D61" s="146"/>
      <c r="E61" s="146"/>
      <c r="F61" s="146"/>
      <c r="G61" s="146"/>
      <c r="H61" s="146"/>
      <c r="I61" s="146"/>
      <c r="J61" s="146"/>
      <c r="K61" s="161"/>
      <c r="L61" s="161"/>
      <c r="M61" s="146"/>
      <c r="N61" s="155"/>
      <c r="O61" s="161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7"/>
      <c r="AE61" s="146"/>
      <c r="AF61" s="146"/>
      <c r="AG61" s="146"/>
      <c r="AH61" s="146"/>
      <c r="AI61" s="146"/>
      <c r="AJ61" s="146"/>
      <c r="AN61" s="234"/>
    </row>
    <row r="62" spans="1:40" ht="12.95" customHeight="1">
      <c r="A62" s="278"/>
      <c r="B62" s="64"/>
      <c r="C62" s="146"/>
      <c r="D62" s="146"/>
      <c r="E62" s="146"/>
      <c r="F62" s="146"/>
      <c r="G62" s="146"/>
      <c r="H62" s="146"/>
      <c r="I62" s="146"/>
      <c r="J62" s="146"/>
      <c r="K62" s="161"/>
      <c r="L62" s="161"/>
      <c r="M62" s="146"/>
      <c r="N62" s="155"/>
      <c r="O62" s="161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7"/>
      <c r="AE62" s="146"/>
      <c r="AF62" s="146"/>
      <c r="AG62" s="146"/>
      <c r="AH62" s="146"/>
      <c r="AI62" s="146"/>
      <c r="AJ62" s="146"/>
      <c r="AN62" s="234"/>
    </row>
    <row r="63" spans="1:40" ht="12.95" customHeight="1">
      <c r="A63" s="278"/>
      <c r="B63" s="64"/>
      <c r="C63" s="146"/>
      <c r="D63" s="146"/>
      <c r="E63" s="146"/>
      <c r="F63" s="146"/>
      <c r="G63" s="146"/>
      <c r="H63" s="146"/>
      <c r="I63" s="146"/>
      <c r="J63" s="146"/>
      <c r="K63" s="161"/>
      <c r="L63" s="161"/>
      <c r="M63" s="146"/>
      <c r="N63" s="155"/>
      <c r="O63" s="161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7"/>
      <c r="AE63" s="146"/>
      <c r="AF63" s="146"/>
      <c r="AG63" s="146"/>
      <c r="AH63" s="146"/>
      <c r="AI63" s="146"/>
      <c r="AJ63" s="146"/>
      <c r="AN63" s="234"/>
    </row>
    <row r="64" spans="1:40" ht="12.95" customHeight="1">
      <c r="A64" s="278"/>
      <c r="B64" s="64"/>
      <c r="C64" s="146"/>
      <c r="D64" s="146"/>
      <c r="E64" s="146"/>
      <c r="F64" s="146"/>
      <c r="G64" s="146"/>
      <c r="H64" s="146"/>
      <c r="I64" s="146"/>
      <c r="J64" s="146"/>
      <c r="K64" s="161"/>
      <c r="L64" s="161"/>
      <c r="M64" s="146"/>
      <c r="N64" s="155"/>
      <c r="O64" s="161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7"/>
      <c r="AE64" s="146"/>
      <c r="AF64" s="146"/>
      <c r="AG64" s="146"/>
      <c r="AH64" s="146"/>
      <c r="AI64" s="146"/>
      <c r="AJ64" s="146"/>
      <c r="AN64" s="234"/>
    </row>
    <row r="65" spans="1:40" ht="12.95" customHeight="1">
      <c r="A65" s="278"/>
      <c r="B65" s="64"/>
      <c r="C65" s="146"/>
      <c r="D65" s="146"/>
      <c r="E65" s="146"/>
      <c r="F65" s="146"/>
      <c r="G65" s="146"/>
      <c r="H65" s="146"/>
      <c r="I65" s="146"/>
      <c r="J65" s="146"/>
      <c r="K65" s="161"/>
      <c r="L65" s="161"/>
      <c r="M65" s="146"/>
      <c r="N65" s="155"/>
      <c r="O65" s="161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7"/>
      <c r="AE65" s="146"/>
      <c r="AF65" s="146"/>
      <c r="AG65" s="146"/>
      <c r="AH65" s="146"/>
      <c r="AI65" s="146"/>
      <c r="AJ65" s="146"/>
      <c r="AN65" s="234"/>
    </row>
    <row r="66" spans="1:40" ht="12.95" customHeight="1">
      <c r="A66" s="278"/>
      <c r="B66" s="64"/>
      <c r="C66" s="146"/>
      <c r="D66" s="146"/>
      <c r="E66" s="146"/>
      <c r="F66" s="146"/>
      <c r="G66" s="146"/>
      <c r="H66" s="146"/>
      <c r="I66" s="146"/>
      <c r="J66" s="146"/>
      <c r="K66" s="161"/>
      <c r="L66" s="161"/>
      <c r="M66" s="146"/>
      <c r="N66" s="155"/>
      <c r="O66" s="161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7"/>
      <c r="AE66" s="146"/>
      <c r="AF66" s="146"/>
      <c r="AG66" s="146"/>
      <c r="AH66" s="146"/>
      <c r="AI66" s="146"/>
      <c r="AJ66" s="146"/>
      <c r="AN66" s="234"/>
    </row>
    <row r="67" spans="1:40" ht="12.95" customHeight="1">
      <c r="A67" s="278"/>
      <c r="B67" s="64"/>
      <c r="C67" s="146"/>
      <c r="D67" s="146"/>
      <c r="E67" s="146"/>
      <c r="F67" s="146"/>
      <c r="G67" s="146"/>
      <c r="H67" s="146"/>
      <c r="I67" s="146"/>
      <c r="J67" s="146"/>
      <c r="K67" s="161"/>
      <c r="L67" s="161"/>
      <c r="M67" s="146"/>
      <c r="N67" s="155"/>
      <c r="O67" s="161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2"/>
      <c r="AE67" s="146"/>
      <c r="AF67" s="146"/>
      <c r="AG67" s="146"/>
      <c r="AH67" s="146"/>
      <c r="AI67" s="146"/>
      <c r="AJ67" s="146"/>
      <c r="AN67" s="234"/>
    </row>
    <row r="68" spans="1:40" ht="12.95" customHeight="1">
      <c r="A68" s="278"/>
      <c r="B68" s="64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50"/>
      <c r="AB68" s="145"/>
      <c r="AC68" s="145"/>
      <c r="AD68" s="152"/>
      <c r="AE68" s="150"/>
      <c r="AF68" s="145"/>
      <c r="AG68" s="145"/>
      <c r="AH68" s="145"/>
      <c r="AI68" s="145"/>
      <c r="AJ68" s="145"/>
      <c r="AN68" s="234"/>
    </row>
    <row r="69" spans="1:40" ht="12.95" customHeight="1">
      <c r="A69" s="278"/>
      <c r="B69" s="64"/>
      <c r="C69" s="162" t="s">
        <v>221</v>
      </c>
      <c r="D69" s="145"/>
      <c r="E69" s="144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2"/>
      <c r="AE69" s="146"/>
      <c r="AF69" s="146"/>
      <c r="AG69" s="146"/>
      <c r="AH69" s="146"/>
      <c r="AI69" s="146"/>
      <c r="AJ69" s="146"/>
      <c r="AN69" s="234"/>
    </row>
    <row r="70" spans="1:40" ht="12.95" customHeight="1">
      <c r="A70" s="278"/>
      <c r="B70" s="64"/>
      <c r="C70" s="145">
        <v>1</v>
      </c>
      <c r="D70" s="145" t="s">
        <v>222</v>
      </c>
      <c r="E70" s="144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6"/>
      <c r="T70" s="146"/>
      <c r="U70" s="146"/>
      <c r="V70" s="146"/>
      <c r="W70" s="146"/>
      <c r="X70" s="146"/>
      <c r="Y70" s="146"/>
      <c r="Z70" s="146"/>
      <c r="AA70" s="146"/>
      <c r="AB70" s="154"/>
      <c r="AC70" s="146"/>
      <c r="AD70" s="152"/>
      <c r="AE70" s="146"/>
      <c r="AF70" s="146"/>
      <c r="AG70" s="146"/>
      <c r="AH70" s="146"/>
      <c r="AI70" s="146"/>
      <c r="AJ70" s="146"/>
      <c r="AN70" s="234"/>
    </row>
    <row r="71" spans="1:40" ht="12.95" customHeight="1">
      <c r="A71" s="278"/>
      <c r="B71" s="64"/>
      <c r="C71" s="145">
        <v>2</v>
      </c>
      <c r="D71" s="145" t="s">
        <v>223</v>
      </c>
      <c r="E71" s="144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6"/>
      <c r="T71" s="146"/>
      <c r="U71" s="146"/>
      <c r="V71" s="146"/>
      <c r="W71" s="146"/>
      <c r="X71" s="146"/>
      <c r="Y71" s="146"/>
      <c r="Z71" s="146"/>
      <c r="AA71" s="146"/>
      <c r="AB71" s="154"/>
      <c r="AC71" s="146"/>
      <c r="AD71" s="146"/>
      <c r="AE71" s="146"/>
      <c r="AF71" s="146"/>
      <c r="AG71" s="146"/>
      <c r="AH71" s="146"/>
      <c r="AI71" s="146"/>
      <c r="AJ71" s="146"/>
      <c r="AN71" s="234"/>
    </row>
    <row r="72" spans="1:40" ht="12.95" customHeight="1">
      <c r="A72" s="278"/>
      <c r="B72" s="64"/>
      <c r="C72" s="145">
        <v>3</v>
      </c>
      <c r="D72" s="145" t="s">
        <v>224</v>
      </c>
      <c r="E72" s="144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6"/>
      <c r="T72" s="146"/>
      <c r="U72" s="146"/>
      <c r="V72" s="146"/>
      <c r="W72" s="146"/>
      <c r="X72" s="146"/>
      <c r="Y72" s="146"/>
      <c r="Z72" s="146"/>
      <c r="AA72" s="146"/>
      <c r="AB72" s="154"/>
      <c r="AC72" s="146"/>
      <c r="AD72" s="146"/>
      <c r="AE72" s="146"/>
      <c r="AF72" s="146"/>
      <c r="AG72" s="146"/>
      <c r="AH72" s="146"/>
      <c r="AI72" s="146"/>
      <c r="AJ72" s="146"/>
      <c r="AN72" s="234"/>
    </row>
    <row r="73" spans="1:40" ht="12.95" customHeight="1" thickBot="1">
      <c r="A73" s="279"/>
      <c r="B73" s="280"/>
      <c r="C73" s="281">
        <v>4</v>
      </c>
      <c r="D73" s="281" t="s">
        <v>225</v>
      </c>
      <c r="E73" s="282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3"/>
      <c r="T73" s="283"/>
      <c r="U73" s="283"/>
      <c r="V73" s="283"/>
      <c r="W73" s="283"/>
      <c r="X73" s="283"/>
      <c r="Y73" s="283"/>
      <c r="Z73" s="283"/>
      <c r="AA73" s="283"/>
      <c r="AB73" s="284"/>
      <c r="AC73" s="284"/>
      <c r="AD73" s="283"/>
      <c r="AE73" s="283"/>
      <c r="AF73" s="283"/>
      <c r="AG73" s="283"/>
      <c r="AH73" s="283"/>
      <c r="AI73" s="283"/>
      <c r="AJ73" s="283"/>
      <c r="AK73" s="235"/>
      <c r="AL73" s="235"/>
      <c r="AM73" s="235"/>
      <c r="AN73" s="236"/>
    </row>
    <row r="74" spans="1:40" ht="12" customHeight="1">
      <c r="A74" s="40"/>
      <c r="B74" s="40"/>
      <c r="C74" s="40"/>
      <c r="D74" s="40"/>
      <c r="E74" s="40"/>
      <c r="F74" s="40"/>
      <c r="G74" s="40"/>
    </row>
  </sheetData>
  <mergeCells count="24">
    <mergeCell ref="Y10:AA10"/>
    <mergeCell ref="L1:AD6"/>
    <mergeCell ref="AE1:AN4"/>
    <mergeCell ref="A5:K6"/>
    <mergeCell ref="AE5:AN6"/>
    <mergeCell ref="A7:K9"/>
    <mergeCell ref="L7:AD9"/>
    <mergeCell ref="AE7:AN9"/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theme="3" tint="0.39997558519241921"/>
  </sheetPr>
  <dimension ref="A1:AO74"/>
  <sheetViews>
    <sheetView view="pageBreakPreview" zoomScale="130" zoomScaleNormal="115" zoomScaleSheetLayoutView="130" workbookViewId="0">
      <selection activeCell="A13" sqref="A13:AN13"/>
    </sheetView>
  </sheetViews>
  <sheetFormatPr defaultRowHeight="12" customHeight="1"/>
  <cols>
    <col min="1" max="39" width="2.42578125" style="29" customWidth="1"/>
    <col min="40" max="40" width="5" style="29" customWidth="1"/>
    <col min="41" max="41" width="9.140625" style="29" hidden="1" customWidth="1"/>
    <col min="42" max="256" width="9.140625" style="29"/>
    <col min="257" max="295" width="2.42578125" style="29" customWidth="1"/>
    <col min="296" max="296" width="5" style="29" customWidth="1"/>
    <col min="297" max="297" width="0" style="29" hidden="1" customWidth="1"/>
    <col min="298" max="512" width="9.140625" style="29"/>
    <col min="513" max="551" width="2.42578125" style="29" customWidth="1"/>
    <col min="552" max="552" width="5" style="29" customWidth="1"/>
    <col min="553" max="553" width="0" style="29" hidden="1" customWidth="1"/>
    <col min="554" max="768" width="9.140625" style="29"/>
    <col min="769" max="807" width="2.42578125" style="29" customWidth="1"/>
    <col min="808" max="808" width="5" style="29" customWidth="1"/>
    <col min="809" max="809" width="0" style="29" hidden="1" customWidth="1"/>
    <col min="810" max="1024" width="9.140625" style="29"/>
    <col min="1025" max="1063" width="2.42578125" style="29" customWidth="1"/>
    <col min="1064" max="1064" width="5" style="29" customWidth="1"/>
    <col min="1065" max="1065" width="0" style="29" hidden="1" customWidth="1"/>
    <col min="1066" max="1280" width="9.140625" style="29"/>
    <col min="1281" max="1319" width="2.42578125" style="29" customWidth="1"/>
    <col min="1320" max="1320" width="5" style="29" customWidth="1"/>
    <col min="1321" max="1321" width="0" style="29" hidden="1" customWidth="1"/>
    <col min="1322" max="1536" width="9.140625" style="29"/>
    <col min="1537" max="1575" width="2.42578125" style="29" customWidth="1"/>
    <col min="1576" max="1576" width="5" style="29" customWidth="1"/>
    <col min="1577" max="1577" width="0" style="29" hidden="1" customWidth="1"/>
    <col min="1578" max="1792" width="9.140625" style="29"/>
    <col min="1793" max="1831" width="2.42578125" style="29" customWidth="1"/>
    <col min="1832" max="1832" width="5" style="29" customWidth="1"/>
    <col min="1833" max="1833" width="0" style="29" hidden="1" customWidth="1"/>
    <col min="1834" max="2048" width="9.140625" style="29"/>
    <col min="2049" max="2087" width="2.42578125" style="29" customWidth="1"/>
    <col min="2088" max="2088" width="5" style="29" customWidth="1"/>
    <col min="2089" max="2089" width="0" style="29" hidden="1" customWidth="1"/>
    <col min="2090" max="2304" width="9.140625" style="29"/>
    <col min="2305" max="2343" width="2.42578125" style="29" customWidth="1"/>
    <col min="2344" max="2344" width="5" style="29" customWidth="1"/>
    <col min="2345" max="2345" width="0" style="29" hidden="1" customWidth="1"/>
    <col min="2346" max="2560" width="9.140625" style="29"/>
    <col min="2561" max="2599" width="2.42578125" style="29" customWidth="1"/>
    <col min="2600" max="2600" width="5" style="29" customWidth="1"/>
    <col min="2601" max="2601" width="0" style="29" hidden="1" customWidth="1"/>
    <col min="2602" max="2816" width="9.140625" style="29"/>
    <col min="2817" max="2855" width="2.42578125" style="29" customWidth="1"/>
    <col min="2856" max="2856" width="5" style="29" customWidth="1"/>
    <col min="2857" max="2857" width="0" style="29" hidden="1" customWidth="1"/>
    <col min="2858" max="3072" width="9.140625" style="29"/>
    <col min="3073" max="3111" width="2.42578125" style="29" customWidth="1"/>
    <col min="3112" max="3112" width="5" style="29" customWidth="1"/>
    <col min="3113" max="3113" width="0" style="29" hidden="1" customWidth="1"/>
    <col min="3114" max="3328" width="9.140625" style="29"/>
    <col min="3329" max="3367" width="2.42578125" style="29" customWidth="1"/>
    <col min="3368" max="3368" width="5" style="29" customWidth="1"/>
    <col min="3369" max="3369" width="0" style="29" hidden="1" customWidth="1"/>
    <col min="3370" max="3584" width="9.140625" style="29"/>
    <col min="3585" max="3623" width="2.42578125" style="29" customWidth="1"/>
    <col min="3624" max="3624" width="5" style="29" customWidth="1"/>
    <col min="3625" max="3625" width="0" style="29" hidden="1" customWidth="1"/>
    <col min="3626" max="3840" width="9.140625" style="29"/>
    <col min="3841" max="3879" width="2.42578125" style="29" customWidth="1"/>
    <col min="3880" max="3880" width="5" style="29" customWidth="1"/>
    <col min="3881" max="3881" width="0" style="29" hidden="1" customWidth="1"/>
    <col min="3882" max="4096" width="9.140625" style="29"/>
    <col min="4097" max="4135" width="2.42578125" style="29" customWidth="1"/>
    <col min="4136" max="4136" width="5" style="29" customWidth="1"/>
    <col min="4137" max="4137" width="0" style="29" hidden="1" customWidth="1"/>
    <col min="4138" max="4352" width="9.140625" style="29"/>
    <col min="4353" max="4391" width="2.42578125" style="29" customWidth="1"/>
    <col min="4392" max="4392" width="5" style="29" customWidth="1"/>
    <col min="4393" max="4393" width="0" style="29" hidden="1" customWidth="1"/>
    <col min="4394" max="4608" width="9.140625" style="29"/>
    <col min="4609" max="4647" width="2.42578125" style="29" customWidth="1"/>
    <col min="4648" max="4648" width="5" style="29" customWidth="1"/>
    <col min="4649" max="4649" width="0" style="29" hidden="1" customWidth="1"/>
    <col min="4650" max="4864" width="9.140625" style="29"/>
    <col min="4865" max="4903" width="2.42578125" style="29" customWidth="1"/>
    <col min="4904" max="4904" width="5" style="29" customWidth="1"/>
    <col min="4905" max="4905" width="0" style="29" hidden="1" customWidth="1"/>
    <col min="4906" max="5120" width="9.140625" style="29"/>
    <col min="5121" max="5159" width="2.42578125" style="29" customWidth="1"/>
    <col min="5160" max="5160" width="5" style="29" customWidth="1"/>
    <col min="5161" max="5161" width="0" style="29" hidden="1" customWidth="1"/>
    <col min="5162" max="5376" width="9.140625" style="29"/>
    <col min="5377" max="5415" width="2.42578125" style="29" customWidth="1"/>
    <col min="5416" max="5416" width="5" style="29" customWidth="1"/>
    <col min="5417" max="5417" width="0" style="29" hidden="1" customWidth="1"/>
    <col min="5418" max="5632" width="9.140625" style="29"/>
    <col min="5633" max="5671" width="2.42578125" style="29" customWidth="1"/>
    <col min="5672" max="5672" width="5" style="29" customWidth="1"/>
    <col min="5673" max="5673" width="0" style="29" hidden="1" customWidth="1"/>
    <col min="5674" max="5888" width="9.140625" style="29"/>
    <col min="5889" max="5927" width="2.42578125" style="29" customWidth="1"/>
    <col min="5928" max="5928" width="5" style="29" customWidth="1"/>
    <col min="5929" max="5929" width="0" style="29" hidden="1" customWidth="1"/>
    <col min="5930" max="6144" width="9.140625" style="29"/>
    <col min="6145" max="6183" width="2.42578125" style="29" customWidth="1"/>
    <col min="6184" max="6184" width="5" style="29" customWidth="1"/>
    <col min="6185" max="6185" width="0" style="29" hidden="1" customWidth="1"/>
    <col min="6186" max="6400" width="9.140625" style="29"/>
    <col min="6401" max="6439" width="2.42578125" style="29" customWidth="1"/>
    <col min="6440" max="6440" width="5" style="29" customWidth="1"/>
    <col min="6441" max="6441" width="0" style="29" hidden="1" customWidth="1"/>
    <col min="6442" max="6656" width="9.140625" style="29"/>
    <col min="6657" max="6695" width="2.42578125" style="29" customWidth="1"/>
    <col min="6696" max="6696" width="5" style="29" customWidth="1"/>
    <col min="6697" max="6697" width="0" style="29" hidden="1" customWidth="1"/>
    <col min="6698" max="6912" width="9.140625" style="29"/>
    <col min="6913" max="6951" width="2.42578125" style="29" customWidth="1"/>
    <col min="6952" max="6952" width="5" style="29" customWidth="1"/>
    <col min="6953" max="6953" width="0" style="29" hidden="1" customWidth="1"/>
    <col min="6954" max="7168" width="9.140625" style="29"/>
    <col min="7169" max="7207" width="2.42578125" style="29" customWidth="1"/>
    <col min="7208" max="7208" width="5" style="29" customWidth="1"/>
    <col min="7209" max="7209" width="0" style="29" hidden="1" customWidth="1"/>
    <col min="7210" max="7424" width="9.140625" style="29"/>
    <col min="7425" max="7463" width="2.42578125" style="29" customWidth="1"/>
    <col min="7464" max="7464" width="5" style="29" customWidth="1"/>
    <col min="7465" max="7465" width="0" style="29" hidden="1" customWidth="1"/>
    <col min="7466" max="7680" width="9.140625" style="29"/>
    <col min="7681" max="7719" width="2.42578125" style="29" customWidth="1"/>
    <col min="7720" max="7720" width="5" style="29" customWidth="1"/>
    <col min="7721" max="7721" width="0" style="29" hidden="1" customWidth="1"/>
    <col min="7722" max="7936" width="9.140625" style="29"/>
    <col min="7937" max="7975" width="2.42578125" style="29" customWidth="1"/>
    <col min="7976" max="7976" width="5" style="29" customWidth="1"/>
    <col min="7977" max="7977" width="0" style="29" hidden="1" customWidth="1"/>
    <col min="7978" max="8192" width="9.140625" style="29"/>
    <col min="8193" max="8231" width="2.42578125" style="29" customWidth="1"/>
    <col min="8232" max="8232" width="5" style="29" customWidth="1"/>
    <col min="8233" max="8233" width="0" style="29" hidden="1" customWidth="1"/>
    <col min="8234" max="8448" width="9.140625" style="29"/>
    <col min="8449" max="8487" width="2.42578125" style="29" customWidth="1"/>
    <col min="8488" max="8488" width="5" style="29" customWidth="1"/>
    <col min="8489" max="8489" width="0" style="29" hidden="1" customWidth="1"/>
    <col min="8490" max="8704" width="9.140625" style="29"/>
    <col min="8705" max="8743" width="2.42578125" style="29" customWidth="1"/>
    <col min="8744" max="8744" width="5" style="29" customWidth="1"/>
    <col min="8745" max="8745" width="0" style="29" hidden="1" customWidth="1"/>
    <col min="8746" max="8960" width="9.140625" style="29"/>
    <col min="8961" max="8999" width="2.42578125" style="29" customWidth="1"/>
    <col min="9000" max="9000" width="5" style="29" customWidth="1"/>
    <col min="9001" max="9001" width="0" style="29" hidden="1" customWidth="1"/>
    <col min="9002" max="9216" width="9.140625" style="29"/>
    <col min="9217" max="9255" width="2.42578125" style="29" customWidth="1"/>
    <col min="9256" max="9256" width="5" style="29" customWidth="1"/>
    <col min="9257" max="9257" width="0" style="29" hidden="1" customWidth="1"/>
    <col min="9258" max="9472" width="9.140625" style="29"/>
    <col min="9473" max="9511" width="2.42578125" style="29" customWidth="1"/>
    <col min="9512" max="9512" width="5" style="29" customWidth="1"/>
    <col min="9513" max="9513" width="0" style="29" hidden="1" customWidth="1"/>
    <col min="9514" max="9728" width="9.140625" style="29"/>
    <col min="9729" max="9767" width="2.42578125" style="29" customWidth="1"/>
    <col min="9768" max="9768" width="5" style="29" customWidth="1"/>
    <col min="9769" max="9769" width="0" style="29" hidden="1" customWidth="1"/>
    <col min="9770" max="9984" width="9.140625" style="29"/>
    <col min="9985" max="10023" width="2.42578125" style="29" customWidth="1"/>
    <col min="10024" max="10024" width="5" style="29" customWidth="1"/>
    <col min="10025" max="10025" width="0" style="29" hidden="1" customWidth="1"/>
    <col min="10026" max="10240" width="9.140625" style="29"/>
    <col min="10241" max="10279" width="2.42578125" style="29" customWidth="1"/>
    <col min="10280" max="10280" width="5" style="29" customWidth="1"/>
    <col min="10281" max="10281" width="0" style="29" hidden="1" customWidth="1"/>
    <col min="10282" max="10496" width="9.140625" style="29"/>
    <col min="10497" max="10535" width="2.42578125" style="29" customWidth="1"/>
    <col min="10536" max="10536" width="5" style="29" customWidth="1"/>
    <col min="10537" max="10537" width="0" style="29" hidden="1" customWidth="1"/>
    <col min="10538" max="10752" width="9.140625" style="29"/>
    <col min="10753" max="10791" width="2.42578125" style="29" customWidth="1"/>
    <col min="10792" max="10792" width="5" style="29" customWidth="1"/>
    <col min="10793" max="10793" width="0" style="29" hidden="1" customWidth="1"/>
    <col min="10794" max="11008" width="9.140625" style="29"/>
    <col min="11009" max="11047" width="2.42578125" style="29" customWidth="1"/>
    <col min="11048" max="11048" width="5" style="29" customWidth="1"/>
    <col min="11049" max="11049" width="0" style="29" hidden="1" customWidth="1"/>
    <col min="11050" max="11264" width="9.140625" style="29"/>
    <col min="11265" max="11303" width="2.42578125" style="29" customWidth="1"/>
    <col min="11304" max="11304" width="5" style="29" customWidth="1"/>
    <col min="11305" max="11305" width="0" style="29" hidden="1" customWidth="1"/>
    <col min="11306" max="11520" width="9.140625" style="29"/>
    <col min="11521" max="11559" width="2.42578125" style="29" customWidth="1"/>
    <col min="11560" max="11560" width="5" style="29" customWidth="1"/>
    <col min="11561" max="11561" width="0" style="29" hidden="1" customWidth="1"/>
    <col min="11562" max="11776" width="9.140625" style="29"/>
    <col min="11777" max="11815" width="2.42578125" style="29" customWidth="1"/>
    <col min="11816" max="11816" width="5" style="29" customWidth="1"/>
    <col min="11817" max="11817" width="0" style="29" hidden="1" customWidth="1"/>
    <col min="11818" max="12032" width="9.140625" style="29"/>
    <col min="12033" max="12071" width="2.42578125" style="29" customWidth="1"/>
    <col min="12072" max="12072" width="5" style="29" customWidth="1"/>
    <col min="12073" max="12073" width="0" style="29" hidden="1" customWidth="1"/>
    <col min="12074" max="12288" width="9.140625" style="29"/>
    <col min="12289" max="12327" width="2.42578125" style="29" customWidth="1"/>
    <col min="12328" max="12328" width="5" style="29" customWidth="1"/>
    <col min="12329" max="12329" width="0" style="29" hidden="1" customWidth="1"/>
    <col min="12330" max="12544" width="9.140625" style="29"/>
    <col min="12545" max="12583" width="2.42578125" style="29" customWidth="1"/>
    <col min="12584" max="12584" width="5" style="29" customWidth="1"/>
    <col min="12585" max="12585" width="0" style="29" hidden="1" customWidth="1"/>
    <col min="12586" max="12800" width="9.140625" style="29"/>
    <col min="12801" max="12839" width="2.42578125" style="29" customWidth="1"/>
    <col min="12840" max="12840" width="5" style="29" customWidth="1"/>
    <col min="12841" max="12841" width="0" style="29" hidden="1" customWidth="1"/>
    <col min="12842" max="13056" width="9.140625" style="29"/>
    <col min="13057" max="13095" width="2.42578125" style="29" customWidth="1"/>
    <col min="13096" max="13096" width="5" style="29" customWidth="1"/>
    <col min="13097" max="13097" width="0" style="29" hidden="1" customWidth="1"/>
    <col min="13098" max="13312" width="9.140625" style="29"/>
    <col min="13313" max="13351" width="2.42578125" style="29" customWidth="1"/>
    <col min="13352" max="13352" width="5" style="29" customWidth="1"/>
    <col min="13353" max="13353" width="0" style="29" hidden="1" customWidth="1"/>
    <col min="13354" max="13568" width="9.140625" style="29"/>
    <col min="13569" max="13607" width="2.42578125" style="29" customWidth="1"/>
    <col min="13608" max="13608" width="5" style="29" customWidth="1"/>
    <col min="13609" max="13609" width="0" style="29" hidden="1" customWidth="1"/>
    <col min="13610" max="13824" width="9.140625" style="29"/>
    <col min="13825" max="13863" width="2.42578125" style="29" customWidth="1"/>
    <col min="13864" max="13864" width="5" style="29" customWidth="1"/>
    <col min="13865" max="13865" width="0" style="29" hidden="1" customWidth="1"/>
    <col min="13866" max="14080" width="9.140625" style="29"/>
    <col min="14081" max="14119" width="2.42578125" style="29" customWidth="1"/>
    <col min="14120" max="14120" width="5" style="29" customWidth="1"/>
    <col min="14121" max="14121" width="0" style="29" hidden="1" customWidth="1"/>
    <col min="14122" max="14336" width="9.140625" style="29"/>
    <col min="14337" max="14375" width="2.42578125" style="29" customWidth="1"/>
    <col min="14376" max="14376" width="5" style="29" customWidth="1"/>
    <col min="14377" max="14377" width="0" style="29" hidden="1" customWidth="1"/>
    <col min="14378" max="14592" width="9.140625" style="29"/>
    <col min="14593" max="14631" width="2.42578125" style="29" customWidth="1"/>
    <col min="14632" max="14632" width="5" style="29" customWidth="1"/>
    <col min="14633" max="14633" width="0" style="29" hidden="1" customWidth="1"/>
    <col min="14634" max="14848" width="9.140625" style="29"/>
    <col min="14849" max="14887" width="2.42578125" style="29" customWidth="1"/>
    <col min="14888" max="14888" width="5" style="29" customWidth="1"/>
    <col min="14889" max="14889" width="0" style="29" hidden="1" customWidth="1"/>
    <col min="14890" max="15104" width="9.140625" style="29"/>
    <col min="15105" max="15143" width="2.42578125" style="29" customWidth="1"/>
    <col min="15144" max="15144" width="5" style="29" customWidth="1"/>
    <col min="15145" max="15145" width="0" style="29" hidden="1" customWidth="1"/>
    <col min="15146" max="15360" width="9.140625" style="29"/>
    <col min="15361" max="15399" width="2.42578125" style="29" customWidth="1"/>
    <col min="15400" max="15400" width="5" style="29" customWidth="1"/>
    <col min="15401" max="15401" width="0" style="29" hidden="1" customWidth="1"/>
    <col min="15402" max="15616" width="9.140625" style="29"/>
    <col min="15617" max="15655" width="2.42578125" style="29" customWidth="1"/>
    <col min="15656" max="15656" width="5" style="29" customWidth="1"/>
    <col min="15657" max="15657" width="0" style="29" hidden="1" customWidth="1"/>
    <col min="15658" max="15872" width="9.140625" style="29"/>
    <col min="15873" max="15911" width="2.42578125" style="29" customWidth="1"/>
    <col min="15912" max="15912" width="5" style="29" customWidth="1"/>
    <col min="15913" max="15913" width="0" style="29" hidden="1" customWidth="1"/>
    <col min="15914" max="16128" width="9.140625" style="29"/>
    <col min="16129" max="16167" width="2.42578125" style="29" customWidth="1"/>
    <col min="16168" max="16168" width="5" style="29" customWidth="1"/>
    <col min="16169" max="16169" width="0" style="29" hidden="1" customWidth="1"/>
    <col min="16170" max="16384" width="9.140625" style="29"/>
  </cols>
  <sheetData>
    <row r="1" spans="1:41" ht="11.65" customHeight="1">
      <c r="A1" s="27"/>
      <c r="B1" s="208"/>
      <c r="C1" s="208"/>
      <c r="D1" s="208"/>
      <c r="E1" s="208"/>
      <c r="F1" s="208"/>
      <c r="G1" s="208"/>
      <c r="H1" s="208"/>
      <c r="I1" s="208"/>
      <c r="J1" s="208"/>
      <c r="K1" s="28"/>
      <c r="L1" s="1377" t="s">
        <v>279</v>
      </c>
      <c r="M1" s="1378"/>
      <c r="N1" s="1378"/>
      <c r="O1" s="1378"/>
      <c r="P1" s="1378"/>
      <c r="Q1" s="1378"/>
      <c r="R1" s="1378"/>
      <c r="S1" s="1378"/>
      <c r="T1" s="1378"/>
      <c r="U1" s="1378"/>
      <c r="V1" s="1378"/>
      <c r="W1" s="1378"/>
      <c r="X1" s="1378"/>
      <c r="Y1" s="1378"/>
      <c r="Z1" s="1378"/>
      <c r="AA1" s="1378"/>
      <c r="AB1" s="1378"/>
      <c r="AC1" s="1378"/>
      <c r="AD1" s="1378"/>
      <c r="AE1" s="1383"/>
      <c r="AF1" s="1384"/>
      <c r="AG1" s="1384"/>
      <c r="AH1" s="1384"/>
      <c r="AI1" s="1384"/>
      <c r="AJ1" s="1384"/>
      <c r="AK1" s="1384"/>
      <c r="AL1" s="1384"/>
      <c r="AM1" s="1384"/>
      <c r="AN1" s="1385"/>
    </row>
    <row r="2" spans="1:41" ht="11.65" customHeight="1">
      <c r="A2" s="30"/>
      <c r="B2" s="209"/>
      <c r="C2" s="209"/>
      <c r="D2" s="209"/>
      <c r="E2" s="209"/>
      <c r="F2" s="209"/>
      <c r="G2" s="209"/>
      <c r="H2" s="209"/>
      <c r="I2" s="209"/>
      <c r="J2" s="209"/>
      <c r="K2" s="31"/>
      <c r="L2" s="1379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80"/>
      <c r="AC2" s="1380"/>
      <c r="AD2" s="1380"/>
      <c r="AE2" s="1386"/>
      <c r="AF2" s="1387"/>
      <c r="AG2" s="1387"/>
      <c r="AH2" s="1387"/>
      <c r="AI2" s="1387"/>
      <c r="AJ2" s="1387"/>
      <c r="AK2" s="1387"/>
      <c r="AL2" s="1387"/>
      <c r="AM2" s="1387"/>
      <c r="AN2" s="1388"/>
    </row>
    <row r="3" spans="1:41" ht="11.65" customHeight="1">
      <c r="A3" s="30"/>
      <c r="B3" s="209"/>
      <c r="C3" s="209"/>
      <c r="D3" s="209"/>
      <c r="E3" s="209"/>
      <c r="F3" s="209"/>
      <c r="G3" s="209"/>
      <c r="H3" s="209"/>
      <c r="I3" s="209"/>
      <c r="J3" s="209"/>
      <c r="K3" s="31"/>
      <c r="L3" s="1379"/>
      <c r="M3" s="1380"/>
      <c r="N3" s="1380"/>
      <c r="O3" s="1380"/>
      <c r="P3" s="1380"/>
      <c r="Q3" s="1380"/>
      <c r="R3" s="1380"/>
      <c r="S3" s="1380"/>
      <c r="T3" s="1380"/>
      <c r="U3" s="1380"/>
      <c r="V3" s="1380"/>
      <c r="W3" s="1380"/>
      <c r="X3" s="1380"/>
      <c r="Y3" s="1380"/>
      <c r="Z3" s="1380"/>
      <c r="AA3" s="1380"/>
      <c r="AB3" s="1380"/>
      <c r="AC3" s="1380"/>
      <c r="AD3" s="1380"/>
      <c r="AE3" s="1386"/>
      <c r="AF3" s="1387"/>
      <c r="AG3" s="1387"/>
      <c r="AH3" s="1387"/>
      <c r="AI3" s="1387"/>
      <c r="AJ3" s="1387"/>
      <c r="AK3" s="1387"/>
      <c r="AL3" s="1387"/>
      <c r="AM3" s="1387"/>
      <c r="AN3" s="1388"/>
    </row>
    <row r="4" spans="1:41" ht="11.65" customHeight="1">
      <c r="A4" s="30"/>
      <c r="B4" s="209"/>
      <c r="C4" s="209"/>
      <c r="D4" s="209"/>
      <c r="E4" s="209"/>
      <c r="F4" s="209"/>
      <c r="G4" s="209"/>
      <c r="H4" s="209"/>
      <c r="I4" s="209"/>
      <c r="J4" s="209"/>
      <c r="K4" s="31"/>
      <c r="L4" s="1379"/>
      <c r="M4" s="1380"/>
      <c r="N4" s="1380"/>
      <c r="O4" s="1380"/>
      <c r="P4" s="1380"/>
      <c r="Q4" s="1380"/>
      <c r="R4" s="1380"/>
      <c r="S4" s="1380"/>
      <c r="T4" s="1380"/>
      <c r="U4" s="1380"/>
      <c r="V4" s="1380"/>
      <c r="W4" s="1380"/>
      <c r="X4" s="1380"/>
      <c r="Y4" s="1380"/>
      <c r="Z4" s="1380"/>
      <c r="AA4" s="1380"/>
      <c r="AB4" s="1380"/>
      <c r="AC4" s="1380"/>
      <c r="AD4" s="1380"/>
      <c r="AE4" s="1386"/>
      <c r="AF4" s="1387"/>
      <c r="AG4" s="1387"/>
      <c r="AH4" s="1387"/>
      <c r="AI4" s="1387"/>
      <c r="AJ4" s="1387"/>
      <c r="AK4" s="1387"/>
      <c r="AL4" s="1387"/>
      <c r="AM4" s="1387"/>
      <c r="AN4" s="1388"/>
    </row>
    <row r="5" spans="1:41" ht="11.65" customHeight="1">
      <c r="A5" s="1389" t="s">
        <v>0</v>
      </c>
      <c r="B5" s="1390"/>
      <c r="C5" s="1390"/>
      <c r="D5" s="1390"/>
      <c r="E5" s="1390"/>
      <c r="F5" s="1390"/>
      <c r="G5" s="1390"/>
      <c r="H5" s="1390"/>
      <c r="I5" s="1390"/>
      <c r="J5" s="1390"/>
      <c r="K5" s="1391"/>
      <c r="L5" s="1379"/>
      <c r="M5" s="1380"/>
      <c r="N5" s="1380"/>
      <c r="O5" s="1380"/>
      <c r="P5" s="1380"/>
      <c r="Q5" s="1380"/>
      <c r="R5" s="1380"/>
      <c r="S5" s="1380"/>
      <c r="T5" s="1380"/>
      <c r="U5" s="1380"/>
      <c r="V5" s="1380"/>
      <c r="W5" s="1380"/>
      <c r="X5" s="1380"/>
      <c r="Y5" s="1380"/>
      <c r="Z5" s="1380"/>
      <c r="AA5" s="1380"/>
      <c r="AB5" s="1380"/>
      <c r="AC5" s="1380"/>
      <c r="AD5" s="1380"/>
      <c r="AE5" s="1392" t="s">
        <v>1</v>
      </c>
      <c r="AF5" s="1393"/>
      <c r="AG5" s="1393"/>
      <c r="AH5" s="1393"/>
      <c r="AI5" s="1393"/>
      <c r="AJ5" s="1393"/>
      <c r="AK5" s="1393"/>
      <c r="AL5" s="1393"/>
      <c r="AM5" s="1393"/>
      <c r="AN5" s="1394"/>
    </row>
    <row r="6" spans="1:41" ht="11.65" customHeight="1">
      <c r="A6" s="1389"/>
      <c r="B6" s="1390"/>
      <c r="C6" s="1390"/>
      <c r="D6" s="1390"/>
      <c r="E6" s="1390"/>
      <c r="F6" s="1390"/>
      <c r="G6" s="1390"/>
      <c r="H6" s="1390"/>
      <c r="I6" s="1390"/>
      <c r="J6" s="1390"/>
      <c r="K6" s="1391"/>
      <c r="L6" s="1381"/>
      <c r="M6" s="1382"/>
      <c r="N6" s="1382"/>
      <c r="O6" s="1382"/>
      <c r="P6" s="1382"/>
      <c r="Q6" s="1382"/>
      <c r="R6" s="1382"/>
      <c r="S6" s="1382"/>
      <c r="T6" s="1382"/>
      <c r="U6" s="1382"/>
      <c r="V6" s="1382"/>
      <c r="W6" s="1382"/>
      <c r="X6" s="1382"/>
      <c r="Y6" s="1382"/>
      <c r="Z6" s="1382"/>
      <c r="AA6" s="1382"/>
      <c r="AB6" s="1382"/>
      <c r="AC6" s="1382"/>
      <c r="AD6" s="1382"/>
      <c r="AE6" s="1395"/>
      <c r="AF6" s="1396"/>
      <c r="AG6" s="1396"/>
      <c r="AH6" s="1396"/>
      <c r="AI6" s="1396"/>
      <c r="AJ6" s="1396"/>
      <c r="AK6" s="1396"/>
      <c r="AL6" s="1396"/>
      <c r="AM6" s="1396"/>
      <c r="AN6" s="1397"/>
    </row>
    <row r="7" spans="1:41" ht="11.65" customHeight="1">
      <c r="A7" s="1398" t="s">
        <v>2</v>
      </c>
      <c r="B7" s="1399"/>
      <c r="C7" s="1399"/>
      <c r="D7" s="1399"/>
      <c r="E7" s="1399"/>
      <c r="F7" s="1399"/>
      <c r="G7" s="1399"/>
      <c r="H7" s="1399"/>
      <c r="I7" s="1399"/>
      <c r="J7" s="1399"/>
      <c r="K7" s="1400"/>
      <c r="L7" s="1404" t="s">
        <v>281</v>
      </c>
      <c r="M7" s="1405"/>
      <c r="N7" s="1405"/>
      <c r="O7" s="1405"/>
      <c r="P7" s="1405"/>
      <c r="Q7" s="1405"/>
      <c r="R7" s="1405"/>
      <c r="S7" s="1405"/>
      <c r="T7" s="1405"/>
      <c r="U7" s="1405"/>
      <c r="V7" s="1405"/>
      <c r="W7" s="1405"/>
      <c r="X7" s="1405"/>
      <c r="Y7" s="1405"/>
      <c r="Z7" s="1405"/>
      <c r="AA7" s="1405"/>
      <c r="AB7" s="1405"/>
      <c r="AC7" s="1405"/>
      <c r="AD7" s="1405"/>
      <c r="AE7" s="1410" t="s">
        <v>3</v>
      </c>
      <c r="AF7" s="1399"/>
      <c r="AG7" s="1399"/>
      <c r="AH7" s="1399"/>
      <c r="AI7" s="1399"/>
      <c r="AJ7" s="1399"/>
      <c r="AK7" s="1399"/>
      <c r="AL7" s="1399"/>
      <c r="AM7" s="1399"/>
      <c r="AN7" s="1411"/>
    </row>
    <row r="8" spans="1:41" ht="11.65" customHeight="1">
      <c r="A8" s="1401"/>
      <c r="B8" s="1402"/>
      <c r="C8" s="1402"/>
      <c r="D8" s="1402"/>
      <c r="E8" s="1402"/>
      <c r="F8" s="1402"/>
      <c r="G8" s="1402"/>
      <c r="H8" s="1402"/>
      <c r="I8" s="1402"/>
      <c r="J8" s="1402"/>
      <c r="K8" s="1403"/>
      <c r="L8" s="1406"/>
      <c r="M8" s="1407"/>
      <c r="N8" s="1407"/>
      <c r="O8" s="1407"/>
      <c r="P8" s="1407"/>
      <c r="Q8" s="1407"/>
      <c r="R8" s="1407"/>
      <c r="S8" s="1407"/>
      <c r="T8" s="1407"/>
      <c r="U8" s="1407"/>
      <c r="V8" s="1407"/>
      <c r="W8" s="1407"/>
      <c r="X8" s="1407"/>
      <c r="Y8" s="1407"/>
      <c r="Z8" s="1407"/>
      <c r="AA8" s="1407"/>
      <c r="AB8" s="1407"/>
      <c r="AC8" s="1407"/>
      <c r="AD8" s="1407"/>
      <c r="AE8" s="1412"/>
      <c r="AF8" s="1402"/>
      <c r="AG8" s="1402"/>
      <c r="AH8" s="1402"/>
      <c r="AI8" s="1402"/>
      <c r="AJ8" s="1402"/>
      <c r="AK8" s="1402"/>
      <c r="AL8" s="1402"/>
      <c r="AM8" s="1402"/>
      <c r="AN8" s="1413"/>
    </row>
    <row r="9" spans="1:41" s="32" customFormat="1" ht="11.65" customHeight="1">
      <c r="A9" s="1401"/>
      <c r="B9" s="1402"/>
      <c r="C9" s="1402"/>
      <c r="D9" s="1402"/>
      <c r="E9" s="1402"/>
      <c r="F9" s="1402"/>
      <c r="G9" s="1402"/>
      <c r="H9" s="1402"/>
      <c r="I9" s="1402"/>
      <c r="J9" s="1402"/>
      <c r="K9" s="1403"/>
      <c r="L9" s="1408"/>
      <c r="M9" s="1409"/>
      <c r="N9" s="1409"/>
      <c r="O9" s="1409"/>
      <c r="P9" s="1409"/>
      <c r="Q9" s="1409"/>
      <c r="R9" s="1409"/>
      <c r="S9" s="1409"/>
      <c r="T9" s="1409"/>
      <c r="U9" s="1409"/>
      <c r="V9" s="1409"/>
      <c r="W9" s="1409"/>
      <c r="X9" s="1409"/>
      <c r="Y9" s="1409"/>
      <c r="Z9" s="1409"/>
      <c r="AA9" s="1409"/>
      <c r="AB9" s="1409"/>
      <c r="AC9" s="1409"/>
      <c r="AD9" s="1409"/>
      <c r="AE9" s="1414"/>
      <c r="AF9" s="1415"/>
      <c r="AG9" s="1415"/>
      <c r="AH9" s="1415"/>
      <c r="AI9" s="1415"/>
      <c r="AJ9" s="1415"/>
      <c r="AK9" s="1415"/>
      <c r="AL9" s="1415"/>
      <c r="AM9" s="1415"/>
      <c r="AN9" s="1416"/>
    </row>
    <row r="10" spans="1:41" ht="11.65" customHeight="1">
      <c r="A10" s="1368" t="s">
        <v>4</v>
      </c>
      <c r="B10" s="1369"/>
      <c r="C10" s="1369"/>
      <c r="D10" s="1369"/>
      <c r="E10" s="1369"/>
      <c r="F10" s="1369"/>
      <c r="G10" s="1369"/>
      <c r="H10" s="1369"/>
      <c r="I10" s="1369"/>
      <c r="J10" s="1369"/>
      <c r="K10" s="1370"/>
      <c r="L10" s="1362" t="s">
        <v>5</v>
      </c>
      <c r="M10" s="1362"/>
      <c r="N10" s="1362"/>
      <c r="O10" s="1362"/>
      <c r="P10" s="1362" t="s">
        <v>6</v>
      </c>
      <c r="Q10" s="1362"/>
      <c r="R10" s="1362"/>
      <c r="S10" s="1362" t="s">
        <v>7</v>
      </c>
      <c r="T10" s="1362"/>
      <c r="U10" s="1362"/>
      <c r="V10" s="1362" t="s">
        <v>8</v>
      </c>
      <c r="W10" s="1362"/>
      <c r="X10" s="1362"/>
      <c r="Y10" s="1362" t="s">
        <v>9</v>
      </c>
      <c r="Z10" s="1362"/>
      <c r="AA10" s="1362"/>
      <c r="AB10" s="1362" t="s">
        <v>10</v>
      </c>
      <c r="AC10" s="1362"/>
      <c r="AD10" s="1362"/>
      <c r="AE10" s="1363" t="s">
        <v>40</v>
      </c>
      <c r="AF10" s="1363"/>
      <c r="AG10" s="1363"/>
      <c r="AH10" s="1363"/>
      <c r="AI10" s="1363"/>
      <c r="AJ10" s="1363"/>
      <c r="AK10" s="1363"/>
      <c r="AL10" s="1363"/>
      <c r="AM10" s="1363"/>
      <c r="AN10" s="1364"/>
    </row>
    <row r="11" spans="1:41" ht="11.65" customHeight="1" thickBot="1">
      <c r="A11" s="1371"/>
      <c r="B11" s="1372"/>
      <c r="C11" s="1372"/>
      <c r="D11" s="1372"/>
      <c r="E11" s="1372"/>
      <c r="F11" s="1372"/>
      <c r="G11" s="1372"/>
      <c r="H11" s="1372"/>
      <c r="I11" s="1372"/>
      <c r="J11" s="1372"/>
      <c r="K11" s="1373"/>
      <c r="L11" s="1367">
        <v>91215</v>
      </c>
      <c r="M11" s="1367"/>
      <c r="N11" s="1367"/>
      <c r="O11" s="1367"/>
      <c r="P11" s="1367" t="s">
        <v>280</v>
      </c>
      <c r="Q11" s="1367"/>
      <c r="R11" s="1367"/>
      <c r="S11" s="1367" t="s">
        <v>11</v>
      </c>
      <c r="T11" s="1367"/>
      <c r="U11" s="1367"/>
      <c r="V11" s="1367" t="s">
        <v>12</v>
      </c>
      <c r="W11" s="1367"/>
      <c r="X11" s="1367"/>
      <c r="Y11" s="1367">
        <v>463</v>
      </c>
      <c r="Z11" s="1367"/>
      <c r="AA11" s="1367"/>
      <c r="AB11" s="1367" t="s">
        <v>13</v>
      </c>
      <c r="AC11" s="1367"/>
      <c r="AD11" s="1367"/>
      <c r="AE11" s="1365"/>
      <c r="AF11" s="1365"/>
      <c r="AG11" s="1365"/>
      <c r="AH11" s="1365"/>
      <c r="AI11" s="1365"/>
      <c r="AJ11" s="1365"/>
      <c r="AK11" s="1365"/>
      <c r="AL11" s="1365"/>
      <c r="AM11" s="1365"/>
      <c r="AN11" s="1366"/>
    </row>
    <row r="12" spans="1:41" ht="15" customHeight="1" thickBot="1">
      <c r="A12" s="11"/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3"/>
      <c r="U12" s="12"/>
      <c r="V12" s="12"/>
      <c r="W12" s="12"/>
      <c r="X12" s="14"/>
      <c r="Y12" s="14"/>
      <c r="Z12" s="14"/>
      <c r="AA12" s="14"/>
      <c r="AB12" s="14"/>
      <c r="AC12" s="13"/>
      <c r="AD12" s="12"/>
      <c r="AE12" s="12"/>
      <c r="AF12" s="14"/>
      <c r="AG12" s="14"/>
      <c r="AH12" s="14"/>
      <c r="AI12" s="14"/>
      <c r="AJ12" s="14"/>
      <c r="AK12" s="14"/>
      <c r="AL12" s="14"/>
      <c r="AM12" s="12"/>
      <c r="AN12" s="12"/>
      <c r="AO12" s="163"/>
    </row>
    <row r="13" spans="1:41" ht="15" customHeight="1">
      <c r="A13" s="1374" t="s">
        <v>293</v>
      </c>
      <c r="B13" s="1375"/>
      <c r="C13" s="1375"/>
      <c r="D13" s="1375"/>
      <c r="E13" s="1375"/>
      <c r="F13" s="1375"/>
      <c r="G13" s="1375"/>
      <c r="H13" s="1375"/>
      <c r="I13" s="1375"/>
      <c r="J13" s="1375"/>
      <c r="K13" s="1375"/>
      <c r="L13" s="1375"/>
      <c r="M13" s="1375"/>
      <c r="N13" s="1375"/>
      <c r="O13" s="1375"/>
      <c r="P13" s="1375"/>
      <c r="Q13" s="1375"/>
      <c r="R13" s="1375"/>
      <c r="S13" s="1375"/>
      <c r="T13" s="1375"/>
      <c r="U13" s="1375"/>
      <c r="V13" s="1375"/>
      <c r="W13" s="1375"/>
      <c r="X13" s="1375"/>
      <c r="Y13" s="1375"/>
      <c r="Z13" s="1375"/>
      <c r="AA13" s="1375"/>
      <c r="AB13" s="1375"/>
      <c r="AC13" s="1375"/>
      <c r="AD13" s="1375"/>
      <c r="AE13" s="1375"/>
      <c r="AF13" s="1375"/>
      <c r="AG13" s="1375"/>
      <c r="AH13" s="1375"/>
      <c r="AI13" s="1375"/>
      <c r="AJ13" s="1375"/>
      <c r="AK13" s="1375"/>
      <c r="AL13" s="1375"/>
      <c r="AM13" s="1375"/>
      <c r="AN13" s="1376"/>
      <c r="AO13" s="165"/>
    </row>
    <row r="14" spans="1:41" ht="15" customHeight="1" thickBot="1">
      <c r="A14" s="1341" t="s">
        <v>287</v>
      </c>
      <c r="B14" s="1342"/>
      <c r="C14" s="1342"/>
      <c r="D14" s="1342"/>
      <c r="E14" s="1342"/>
      <c r="F14" s="1342"/>
      <c r="G14" s="1342"/>
      <c r="H14" s="1342"/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  <c r="AA14" s="1342"/>
      <c r="AB14" s="1342"/>
      <c r="AC14" s="1342"/>
      <c r="AD14" s="1342"/>
      <c r="AE14" s="1342"/>
      <c r="AF14" s="1342"/>
      <c r="AG14" s="1342"/>
      <c r="AH14" s="1342"/>
      <c r="AI14" s="1342"/>
      <c r="AJ14" s="1342"/>
      <c r="AK14" s="1342"/>
      <c r="AL14" s="1342"/>
      <c r="AM14" s="1342"/>
      <c r="AN14" s="1343"/>
      <c r="AO14" s="165"/>
    </row>
    <row r="15" spans="1:41" ht="15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165"/>
    </row>
    <row r="16" spans="1:41" ht="12.95" customHeight="1">
      <c r="A16" s="1420" t="s">
        <v>226</v>
      </c>
      <c r="B16" s="1421"/>
      <c r="C16" s="1421"/>
      <c r="D16" s="1421"/>
      <c r="E16" s="1421"/>
      <c r="F16" s="1421"/>
      <c r="G16" s="1421"/>
      <c r="H16" s="1421"/>
      <c r="I16" s="1421"/>
      <c r="J16" s="1421"/>
      <c r="K16" s="1421"/>
      <c r="L16" s="1421"/>
      <c r="M16" s="1421"/>
      <c r="N16" s="1421"/>
      <c r="O16" s="1421"/>
      <c r="P16" s="1421"/>
      <c r="Q16" s="1421"/>
      <c r="R16" s="1421"/>
      <c r="S16" s="1421"/>
      <c r="T16" s="1421"/>
      <c r="U16" s="1421"/>
      <c r="V16" s="1421"/>
      <c r="W16" s="1421"/>
      <c r="X16" s="1421"/>
      <c r="Y16" s="1421"/>
      <c r="Z16" s="1421"/>
      <c r="AA16" s="1421"/>
      <c r="AB16" s="1421"/>
      <c r="AC16" s="1421"/>
      <c r="AD16" s="1421"/>
      <c r="AE16" s="1421"/>
      <c r="AF16" s="1421"/>
      <c r="AG16" s="1421"/>
      <c r="AH16" s="1421"/>
      <c r="AI16" s="1421"/>
      <c r="AJ16" s="1421"/>
      <c r="AK16" s="1421"/>
      <c r="AL16" s="1421"/>
      <c r="AM16" s="1421"/>
      <c r="AN16" s="1422"/>
      <c r="AO16" s="165"/>
    </row>
    <row r="17" spans="1:41" ht="12.95" customHeight="1">
      <c r="A17" s="268" t="s">
        <v>227</v>
      </c>
      <c r="B17" s="165"/>
      <c r="C17" s="166"/>
      <c r="D17" s="164" t="s">
        <v>228</v>
      </c>
      <c r="E17" s="166"/>
      <c r="F17" s="167" t="s">
        <v>229</v>
      </c>
      <c r="G17" s="168"/>
      <c r="H17" s="164" t="s">
        <v>230</v>
      </c>
      <c r="I17" s="165"/>
      <c r="J17" s="166"/>
      <c r="K17" s="164" t="s">
        <v>231</v>
      </c>
      <c r="L17" s="165"/>
      <c r="M17" s="166"/>
      <c r="N17" s="167" t="s">
        <v>30</v>
      </c>
      <c r="O17" s="100"/>
      <c r="P17" s="168"/>
      <c r="Q17" s="164" t="s">
        <v>29</v>
      </c>
      <c r="R17" s="165"/>
      <c r="S17" s="165"/>
      <c r="T17" s="165"/>
      <c r="U17" s="165"/>
      <c r="V17" s="166"/>
      <c r="W17" s="164" t="s">
        <v>31</v>
      </c>
      <c r="X17" s="165"/>
      <c r="Y17" s="165"/>
      <c r="Z17" s="165"/>
      <c r="AA17" s="166"/>
      <c r="AB17" s="164" t="s">
        <v>232</v>
      </c>
      <c r="AC17" s="165"/>
      <c r="AD17" s="165"/>
      <c r="AE17" s="166"/>
      <c r="AF17" s="164" t="s">
        <v>233</v>
      </c>
      <c r="AG17" s="165"/>
      <c r="AH17" s="165"/>
      <c r="AI17" s="165"/>
      <c r="AJ17" s="165"/>
      <c r="AK17" s="165"/>
      <c r="AL17" s="165"/>
      <c r="AM17" s="165"/>
      <c r="AN17" s="269"/>
      <c r="AO17" s="165"/>
    </row>
    <row r="18" spans="1:41" ht="12.95" customHeight="1">
      <c r="A18" s="268" t="s">
        <v>234</v>
      </c>
      <c r="B18" s="165"/>
      <c r="C18" s="166"/>
      <c r="D18" s="164" t="s">
        <v>235</v>
      </c>
      <c r="E18" s="166"/>
      <c r="F18" s="227" t="s">
        <v>236</v>
      </c>
      <c r="G18" s="170"/>
      <c r="H18" s="182" t="s">
        <v>237</v>
      </c>
      <c r="I18" s="165"/>
      <c r="J18" s="166"/>
      <c r="K18" s="164" t="s">
        <v>238</v>
      </c>
      <c r="L18" s="165"/>
      <c r="M18" s="166"/>
      <c r="N18" s="226" t="s">
        <v>239</v>
      </c>
      <c r="O18" s="100"/>
      <c r="P18" s="168"/>
      <c r="Q18" s="224" t="s">
        <v>240</v>
      </c>
      <c r="R18" s="225"/>
      <c r="S18" s="172"/>
      <c r="T18" s="172"/>
      <c r="U18" s="172"/>
      <c r="V18" s="173"/>
      <c r="W18" s="174" t="s">
        <v>32</v>
      </c>
      <c r="X18" s="175"/>
      <c r="Y18" s="175"/>
      <c r="Z18" s="175"/>
      <c r="AA18" s="176"/>
      <c r="AB18" s="164" t="s">
        <v>32</v>
      </c>
      <c r="AC18" s="165"/>
      <c r="AD18" s="165"/>
      <c r="AE18" s="166"/>
      <c r="AF18" s="164"/>
      <c r="AG18" s="165"/>
      <c r="AH18" s="165"/>
      <c r="AI18" s="165"/>
      <c r="AJ18" s="165"/>
      <c r="AK18" s="165"/>
      <c r="AL18" s="165"/>
      <c r="AM18" s="165"/>
      <c r="AN18" s="269"/>
      <c r="AO18" s="165"/>
    </row>
    <row r="19" spans="1:41" ht="12.95" customHeight="1">
      <c r="A19" s="268" t="s">
        <v>241</v>
      </c>
      <c r="B19" s="165"/>
      <c r="C19" s="166"/>
      <c r="D19" s="164" t="s">
        <v>235</v>
      </c>
      <c r="E19" s="166"/>
      <c r="F19" s="227" t="s">
        <v>236</v>
      </c>
      <c r="G19" s="170"/>
      <c r="H19" s="182" t="s">
        <v>237</v>
      </c>
      <c r="I19" s="165"/>
      <c r="J19" s="166"/>
      <c r="K19" s="164" t="s">
        <v>238</v>
      </c>
      <c r="L19" s="165"/>
      <c r="M19" s="166"/>
      <c r="N19" s="226" t="s">
        <v>239</v>
      </c>
      <c r="O19" s="100"/>
      <c r="P19" s="168"/>
      <c r="Q19" s="224" t="s">
        <v>242</v>
      </c>
      <c r="R19" s="225"/>
      <c r="S19" s="172"/>
      <c r="T19" s="172"/>
      <c r="U19" s="172"/>
      <c r="V19" s="173"/>
      <c r="W19" s="174" t="s">
        <v>32</v>
      </c>
      <c r="X19" s="175"/>
      <c r="Y19" s="175"/>
      <c r="Z19" s="175"/>
      <c r="AA19" s="176"/>
      <c r="AB19" s="164" t="s">
        <v>32</v>
      </c>
      <c r="AC19" s="165"/>
      <c r="AD19" s="165"/>
      <c r="AE19" s="166"/>
      <c r="AF19" s="164"/>
      <c r="AG19" s="165"/>
      <c r="AH19" s="165"/>
      <c r="AI19" s="165"/>
      <c r="AJ19" s="165"/>
      <c r="AK19" s="165"/>
      <c r="AL19" s="165"/>
      <c r="AM19" s="165"/>
      <c r="AN19" s="269"/>
      <c r="AO19" s="165"/>
    </row>
    <row r="20" spans="1:41" ht="12.95" customHeight="1">
      <c r="A20" s="268" t="s">
        <v>243</v>
      </c>
      <c r="B20" s="165"/>
      <c r="C20" s="166"/>
      <c r="D20" s="164" t="s">
        <v>244</v>
      </c>
      <c r="E20" s="166"/>
      <c r="F20" s="169" t="s">
        <v>245</v>
      </c>
      <c r="G20" s="170"/>
      <c r="H20" s="164" t="s">
        <v>32</v>
      </c>
      <c r="I20" s="165"/>
      <c r="J20" s="166"/>
      <c r="K20" s="164" t="s">
        <v>238</v>
      </c>
      <c r="L20" s="165"/>
      <c r="M20" s="166"/>
      <c r="N20" s="226" t="s">
        <v>239</v>
      </c>
      <c r="O20" s="100"/>
      <c r="P20" s="168"/>
      <c r="Q20" s="224" t="s">
        <v>246</v>
      </c>
      <c r="R20" s="225"/>
      <c r="S20" s="172"/>
      <c r="T20" s="172"/>
      <c r="U20" s="172"/>
      <c r="V20" s="173"/>
      <c r="W20" s="174" t="s">
        <v>32</v>
      </c>
      <c r="X20" s="175"/>
      <c r="Y20" s="175"/>
      <c r="Z20" s="175"/>
      <c r="AA20" s="176"/>
      <c r="AB20" s="164" t="s">
        <v>32</v>
      </c>
      <c r="AC20" s="165"/>
      <c r="AD20" s="165"/>
      <c r="AE20" s="166"/>
      <c r="AF20" s="164"/>
      <c r="AG20" s="165"/>
      <c r="AH20" s="165"/>
      <c r="AI20" s="165"/>
      <c r="AJ20" s="165"/>
      <c r="AK20" s="165"/>
      <c r="AL20" s="165"/>
      <c r="AM20" s="165"/>
      <c r="AN20" s="269"/>
      <c r="AO20" s="165"/>
    </row>
    <row r="21" spans="1:41" ht="12.95" customHeight="1">
      <c r="A21" s="268" t="s">
        <v>247</v>
      </c>
      <c r="B21" s="165"/>
      <c r="C21" s="166"/>
      <c r="D21" s="164" t="s">
        <v>235</v>
      </c>
      <c r="E21" s="166"/>
      <c r="F21" s="169" t="s">
        <v>248</v>
      </c>
      <c r="G21" s="170"/>
      <c r="H21" s="182" t="s">
        <v>249</v>
      </c>
      <c r="I21" s="165"/>
      <c r="J21" s="166"/>
      <c r="K21" s="164" t="s">
        <v>238</v>
      </c>
      <c r="L21" s="165"/>
      <c r="M21" s="166"/>
      <c r="N21" s="226" t="s">
        <v>250</v>
      </c>
      <c r="O21" s="100"/>
      <c r="P21" s="168"/>
      <c r="Q21" s="224" t="s">
        <v>251</v>
      </c>
      <c r="R21" s="225"/>
      <c r="S21" s="172"/>
      <c r="T21" s="172"/>
      <c r="U21" s="172"/>
      <c r="V21" s="173"/>
      <c r="W21" s="174" t="s">
        <v>32</v>
      </c>
      <c r="X21" s="175"/>
      <c r="Y21" s="175"/>
      <c r="Z21" s="175"/>
      <c r="AA21" s="176"/>
      <c r="AB21" s="164" t="s">
        <v>32</v>
      </c>
      <c r="AC21" s="165"/>
      <c r="AD21" s="165"/>
      <c r="AE21" s="166"/>
      <c r="AF21" s="164"/>
      <c r="AG21" s="165"/>
      <c r="AH21" s="165"/>
      <c r="AI21" s="165"/>
      <c r="AJ21" s="165"/>
      <c r="AK21" s="165"/>
      <c r="AL21" s="165"/>
      <c r="AM21" s="165"/>
      <c r="AN21" s="269"/>
      <c r="AO21" s="165"/>
    </row>
    <row r="22" spans="1:41" ht="12.95" customHeight="1">
      <c r="A22" s="268" t="s">
        <v>252</v>
      </c>
      <c r="B22" s="165"/>
      <c r="C22" s="166"/>
      <c r="D22" s="164" t="s">
        <v>235</v>
      </c>
      <c r="E22" s="166"/>
      <c r="F22" s="169" t="s">
        <v>253</v>
      </c>
      <c r="G22" s="170"/>
      <c r="H22" s="182" t="s">
        <v>249</v>
      </c>
      <c r="I22" s="165"/>
      <c r="J22" s="166"/>
      <c r="K22" s="164" t="s">
        <v>238</v>
      </c>
      <c r="L22" s="165"/>
      <c r="M22" s="166"/>
      <c r="N22" s="226" t="s">
        <v>239</v>
      </c>
      <c r="O22" s="100"/>
      <c r="P22" s="168"/>
      <c r="Q22" s="224" t="s">
        <v>35</v>
      </c>
      <c r="R22" s="225"/>
      <c r="S22" s="172"/>
      <c r="T22" s="172"/>
      <c r="U22" s="172"/>
      <c r="V22" s="173"/>
      <c r="W22" s="174" t="s">
        <v>32</v>
      </c>
      <c r="X22" s="175"/>
      <c r="Y22" s="175"/>
      <c r="Z22" s="175"/>
      <c r="AA22" s="176"/>
      <c r="AB22" s="164" t="s">
        <v>32</v>
      </c>
      <c r="AC22" s="165"/>
      <c r="AD22" s="165"/>
      <c r="AE22" s="166"/>
      <c r="AF22" s="164"/>
      <c r="AG22" s="165"/>
      <c r="AH22" s="165"/>
      <c r="AI22" s="165"/>
      <c r="AJ22" s="165"/>
      <c r="AK22" s="165"/>
      <c r="AL22" s="165"/>
      <c r="AM22" s="165"/>
      <c r="AN22" s="269"/>
      <c r="AO22" s="165"/>
    </row>
    <row r="23" spans="1:41" ht="12.95" customHeight="1">
      <c r="A23" s="268" t="s">
        <v>254</v>
      </c>
      <c r="B23" s="165"/>
      <c r="C23" s="166"/>
      <c r="D23" s="164" t="s">
        <v>235</v>
      </c>
      <c r="E23" s="166"/>
      <c r="F23" s="169" t="s">
        <v>248</v>
      </c>
      <c r="G23" s="170"/>
      <c r="H23" s="182" t="s">
        <v>249</v>
      </c>
      <c r="I23" s="165"/>
      <c r="J23" s="166"/>
      <c r="K23" s="164" t="s">
        <v>238</v>
      </c>
      <c r="L23" s="165"/>
      <c r="M23" s="166"/>
      <c r="N23" s="226" t="s">
        <v>250</v>
      </c>
      <c r="O23" s="100"/>
      <c r="P23" s="168"/>
      <c r="Q23" s="224" t="s">
        <v>35</v>
      </c>
      <c r="R23" s="225"/>
      <c r="S23" s="172"/>
      <c r="T23" s="172"/>
      <c r="U23" s="172"/>
      <c r="V23" s="173"/>
      <c r="W23" s="174" t="s">
        <v>32</v>
      </c>
      <c r="X23" s="175"/>
      <c r="Y23" s="175"/>
      <c r="Z23" s="175"/>
      <c r="AA23" s="176"/>
      <c r="AB23" s="164" t="s">
        <v>32</v>
      </c>
      <c r="AC23" s="165"/>
      <c r="AD23" s="165"/>
      <c r="AE23" s="166"/>
      <c r="AF23" s="164"/>
      <c r="AG23" s="165"/>
      <c r="AH23" s="165"/>
      <c r="AI23" s="165"/>
      <c r="AJ23" s="165"/>
      <c r="AK23" s="165"/>
      <c r="AL23" s="165"/>
      <c r="AM23" s="165"/>
      <c r="AN23" s="269"/>
      <c r="AO23" s="165"/>
    </row>
    <row r="24" spans="1:41" ht="12.95" customHeight="1">
      <c r="A24" s="268" t="s">
        <v>255</v>
      </c>
      <c r="B24" s="165"/>
      <c r="C24" s="166"/>
      <c r="D24" s="164" t="s">
        <v>235</v>
      </c>
      <c r="E24" s="166"/>
      <c r="F24" s="169" t="s">
        <v>253</v>
      </c>
      <c r="G24" s="170"/>
      <c r="H24" s="182" t="s">
        <v>249</v>
      </c>
      <c r="I24" s="165"/>
      <c r="J24" s="166"/>
      <c r="K24" s="164" t="s">
        <v>238</v>
      </c>
      <c r="L24" s="165"/>
      <c r="M24" s="166"/>
      <c r="N24" s="226" t="s">
        <v>239</v>
      </c>
      <c r="O24" s="100"/>
      <c r="P24" s="168"/>
      <c r="Q24" s="224" t="s">
        <v>35</v>
      </c>
      <c r="R24" s="225"/>
      <c r="S24" s="172"/>
      <c r="T24" s="172"/>
      <c r="U24" s="172"/>
      <c r="V24" s="173"/>
      <c r="W24" s="174" t="s">
        <v>32</v>
      </c>
      <c r="X24" s="175"/>
      <c r="Y24" s="175"/>
      <c r="Z24" s="175"/>
      <c r="AA24" s="176"/>
      <c r="AB24" s="177" t="s">
        <v>32</v>
      </c>
      <c r="AC24" s="216"/>
      <c r="AD24" s="216"/>
      <c r="AE24" s="178"/>
      <c r="AF24" s="164"/>
      <c r="AG24" s="165"/>
      <c r="AH24" s="165"/>
      <c r="AI24" s="165"/>
      <c r="AJ24" s="165"/>
      <c r="AK24" s="165"/>
      <c r="AL24" s="165"/>
      <c r="AM24" s="165"/>
      <c r="AN24" s="269"/>
      <c r="AO24" s="165"/>
    </row>
    <row r="25" spans="1:41" ht="12.95" customHeight="1">
      <c r="A25" s="268" t="s">
        <v>256</v>
      </c>
      <c r="B25" s="165"/>
      <c r="C25" s="166"/>
      <c r="D25" s="164" t="s">
        <v>235</v>
      </c>
      <c r="E25" s="166"/>
      <c r="F25" s="169" t="s">
        <v>248</v>
      </c>
      <c r="G25" s="170"/>
      <c r="H25" s="182" t="s">
        <v>249</v>
      </c>
      <c r="I25" s="165"/>
      <c r="J25" s="166"/>
      <c r="K25" s="164" t="s">
        <v>238</v>
      </c>
      <c r="L25" s="165"/>
      <c r="M25" s="166"/>
      <c r="N25" s="226" t="s">
        <v>250</v>
      </c>
      <c r="O25" s="100"/>
      <c r="P25" s="168"/>
      <c r="Q25" s="224" t="s">
        <v>34</v>
      </c>
      <c r="R25" s="225"/>
      <c r="S25" s="172"/>
      <c r="T25" s="172"/>
      <c r="U25" s="172"/>
      <c r="V25" s="173"/>
      <c r="W25" s="174" t="s">
        <v>32</v>
      </c>
      <c r="X25" s="175"/>
      <c r="Y25" s="175"/>
      <c r="Z25" s="175"/>
      <c r="AA25" s="176"/>
      <c r="AB25" s="164" t="s">
        <v>32</v>
      </c>
      <c r="AC25" s="165"/>
      <c r="AD25" s="165"/>
      <c r="AE25" s="166"/>
      <c r="AF25" s="164"/>
      <c r="AG25" s="165"/>
      <c r="AH25" s="165"/>
      <c r="AI25" s="165"/>
      <c r="AJ25" s="165"/>
      <c r="AK25" s="165"/>
      <c r="AL25" s="165"/>
      <c r="AM25" s="165"/>
      <c r="AN25" s="269"/>
      <c r="AO25" s="165"/>
    </row>
    <row r="26" spans="1:41" ht="12.95" customHeight="1">
      <c r="A26" s="268" t="s">
        <v>257</v>
      </c>
      <c r="B26" s="165"/>
      <c r="C26" s="166"/>
      <c r="D26" s="164" t="s">
        <v>258</v>
      </c>
      <c r="E26" s="166"/>
      <c r="F26" s="169" t="s">
        <v>259</v>
      </c>
      <c r="G26" s="170"/>
      <c r="H26" s="182" t="s">
        <v>237</v>
      </c>
      <c r="I26" s="165"/>
      <c r="J26" s="166"/>
      <c r="K26" s="164" t="s">
        <v>238</v>
      </c>
      <c r="L26" s="165"/>
      <c r="M26" s="166"/>
      <c r="N26" s="226" t="s">
        <v>239</v>
      </c>
      <c r="O26" s="100"/>
      <c r="P26" s="168"/>
      <c r="Q26" s="224" t="s">
        <v>260</v>
      </c>
      <c r="R26" s="225"/>
      <c r="S26" s="172"/>
      <c r="T26" s="172"/>
      <c r="U26" s="172"/>
      <c r="V26" s="173"/>
      <c r="W26" s="174" t="s">
        <v>32</v>
      </c>
      <c r="X26" s="175"/>
      <c r="Y26" s="175"/>
      <c r="Z26" s="175"/>
      <c r="AA26" s="176"/>
      <c r="AB26" s="164" t="s">
        <v>32</v>
      </c>
      <c r="AC26" s="165"/>
      <c r="AD26" s="165"/>
      <c r="AE26" s="166"/>
      <c r="AF26" s="182" t="s">
        <v>261</v>
      </c>
      <c r="AG26" s="165"/>
      <c r="AH26" s="165"/>
      <c r="AI26" s="165"/>
      <c r="AJ26" s="165"/>
      <c r="AK26" s="165"/>
      <c r="AL26" s="165"/>
      <c r="AM26" s="165"/>
      <c r="AN26" s="269"/>
      <c r="AO26" s="165"/>
    </row>
    <row r="27" spans="1:41" ht="12.95" customHeight="1">
      <c r="A27" s="268" t="s">
        <v>262</v>
      </c>
      <c r="B27" s="165"/>
      <c r="C27" s="166"/>
      <c r="D27" s="164" t="s">
        <v>258</v>
      </c>
      <c r="E27" s="166"/>
      <c r="F27" s="169" t="s">
        <v>248</v>
      </c>
      <c r="G27" s="170"/>
      <c r="H27" s="182" t="s">
        <v>249</v>
      </c>
      <c r="I27" s="165"/>
      <c r="J27" s="166"/>
      <c r="K27" s="164" t="s">
        <v>238</v>
      </c>
      <c r="L27" s="165"/>
      <c r="M27" s="166"/>
      <c r="N27" s="226" t="s">
        <v>250</v>
      </c>
      <c r="O27" s="100"/>
      <c r="P27" s="168"/>
      <c r="Q27" s="224" t="s">
        <v>263</v>
      </c>
      <c r="R27" s="225"/>
      <c r="S27" s="172"/>
      <c r="T27" s="172"/>
      <c r="U27" s="172"/>
      <c r="V27" s="173"/>
      <c r="W27" s="174" t="s">
        <v>32</v>
      </c>
      <c r="X27" s="175"/>
      <c r="Y27" s="175"/>
      <c r="Z27" s="175"/>
      <c r="AA27" s="176"/>
      <c r="AB27" s="164" t="s">
        <v>32</v>
      </c>
      <c r="AC27" s="165"/>
      <c r="AD27" s="165"/>
      <c r="AE27" s="166"/>
      <c r="AF27" s="182" t="s">
        <v>261</v>
      </c>
      <c r="AG27" s="165"/>
      <c r="AH27" s="165"/>
      <c r="AI27" s="165"/>
      <c r="AJ27" s="165"/>
      <c r="AK27" s="165"/>
      <c r="AL27" s="165"/>
      <c r="AM27" s="165"/>
      <c r="AN27" s="269"/>
      <c r="AO27" s="165"/>
    </row>
    <row r="28" spans="1:41" ht="12.95" customHeight="1">
      <c r="A28" s="268" t="s">
        <v>264</v>
      </c>
      <c r="B28" s="165"/>
      <c r="C28" s="166"/>
      <c r="D28" s="164" t="s">
        <v>235</v>
      </c>
      <c r="E28" s="166"/>
      <c r="F28" s="169" t="s">
        <v>248</v>
      </c>
      <c r="G28" s="170"/>
      <c r="H28" s="182" t="s">
        <v>249</v>
      </c>
      <c r="I28" s="165"/>
      <c r="J28" s="166"/>
      <c r="K28" s="164" t="s">
        <v>238</v>
      </c>
      <c r="L28" s="165"/>
      <c r="M28" s="166"/>
      <c r="N28" s="226" t="s">
        <v>250</v>
      </c>
      <c r="O28" s="100"/>
      <c r="P28" s="168"/>
      <c r="Q28" s="224" t="s">
        <v>265</v>
      </c>
      <c r="R28" s="225"/>
      <c r="S28" s="172"/>
      <c r="T28" s="172"/>
      <c r="U28" s="172"/>
      <c r="V28" s="173"/>
      <c r="W28" s="174" t="s">
        <v>32</v>
      </c>
      <c r="X28" s="175"/>
      <c r="Y28" s="175"/>
      <c r="Z28" s="175"/>
      <c r="AA28" s="176"/>
      <c r="AB28" s="164" t="s">
        <v>32</v>
      </c>
      <c r="AC28" s="165"/>
      <c r="AD28" s="165"/>
      <c r="AE28" s="166"/>
      <c r="AF28" s="182"/>
      <c r="AG28" s="165"/>
      <c r="AH28" s="165"/>
      <c r="AI28" s="165"/>
      <c r="AJ28" s="165"/>
      <c r="AK28" s="165"/>
      <c r="AL28" s="165"/>
      <c r="AM28" s="165"/>
      <c r="AN28" s="269"/>
      <c r="AO28" s="165"/>
    </row>
    <row r="29" spans="1:41" ht="12.95" customHeight="1">
      <c r="A29" s="268" t="s">
        <v>266</v>
      </c>
      <c r="B29" s="165"/>
      <c r="C29" s="166"/>
      <c r="D29" s="164" t="s">
        <v>235</v>
      </c>
      <c r="E29" s="166"/>
      <c r="F29" s="169" t="s">
        <v>248</v>
      </c>
      <c r="G29" s="170"/>
      <c r="H29" s="182" t="s">
        <v>249</v>
      </c>
      <c r="I29" s="165"/>
      <c r="J29" s="166"/>
      <c r="K29" s="164" t="s">
        <v>238</v>
      </c>
      <c r="L29" s="165"/>
      <c r="M29" s="166"/>
      <c r="N29" s="226" t="s">
        <v>250</v>
      </c>
      <c r="O29" s="100"/>
      <c r="P29" s="168"/>
      <c r="Q29" s="224" t="s">
        <v>265</v>
      </c>
      <c r="R29" s="225"/>
      <c r="S29" s="172"/>
      <c r="T29" s="172"/>
      <c r="U29" s="172"/>
      <c r="V29" s="173"/>
      <c r="W29" s="174" t="s">
        <v>32</v>
      </c>
      <c r="X29" s="175"/>
      <c r="Y29" s="175"/>
      <c r="Z29" s="175"/>
      <c r="AA29" s="176"/>
      <c r="AB29" s="164" t="s">
        <v>32</v>
      </c>
      <c r="AC29" s="165"/>
      <c r="AD29" s="165"/>
      <c r="AE29" s="166"/>
      <c r="AF29" s="182"/>
      <c r="AG29" s="165"/>
      <c r="AH29" s="165"/>
      <c r="AI29" s="165"/>
      <c r="AJ29" s="165"/>
      <c r="AK29" s="165"/>
      <c r="AL29" s="165"/>
      <c r="AM29" s="165"/>
      <c r="AN29" s="269"/>
      <c r="AO29" s="165"/>
    </row>
    <row r="30" spans="1:41" ht="12.95" customHeight="1">
      <c r="A30" s="268" t="s">
        <v>267</v>
      </c>
      <c r="B30" s="165"/>
      <c r="C30" s="166"/>
      <c r="D30" s="164" t="s">
        <v>258</v>
      </c>
      <c r="E30" s="166"/>
      <c r="F30" s="169" t="s">
        <v>259</v>
      </c>
      <c r="G30" s="170"/>
      <c r="H30" s="182" t="s">
        <v>237</v>
      </c>
      <c r="I30" s="165"/>
      <c r="J30" s="166"/>
      <c r="K30" s="164" t="s">
        <v>238</v>
      </c>
      <c r="L30" s="165"/>
      <c r="M30" s="166"/>
      <c r="N30" s="226" t="s">
        <v>239</v>
      </c>
      <c r="O30" s="100"/>
      <c r="P30" s="168"/>
      <c r="Q30" s="224" t="s">
        <v>268</v>
      </c>
      <c r="R30" s="225"/>
      <c r="S30" s="172"/>
      <c r="T30" s="172"/>
      <c r="U30" s="172"/>
      <c r="V30" s="173"/>
      <c r="W30" s="174" t="s">
        <v>32</v>
      </c>
      <c r="X30" s="175"/>
      <c r="Y30" s="175"/>
      <c r="Z30" s="175"/>
      <c r="AA30" s="176"/>
      <c r="AB30" s="164" t="s">
        <v>32</v>
      </c>
      <c r="AC30" s="165"/>
      <c r="AD30" s="165"/>
      <c r="AE30" s="166"/>
      <c r="AF30" s="182" t="s">
        <v>261</v>
      </c>
      <c r="AG30" s="165"/>
      <c r="AH30" s="165"/>
      <c r="AI30" s="165"/>
      <c r="AJ30" s="165"/>
      <c r="AK30" s="165"/>
      <c r="AL30" s="165"/>
      <c r="AM30" s="165"/>
      <c r="AN30" s="269"/>
      <c r="AO30" s="165"/>
    </row>
    <row r="31" spans="1:41" ht="12.95" customHeight="1">
      <c r="A31" s="268" t="s">
        <v>269</v>
      </c>
      <c r="B31" s="165"/>
      <c r="C31" s="166"/>
      <c r="D31" s="164" t="s">
        <v>235</v>
      </c>
      <c r="E31" s="166"/>
      <c r="F31" s="169" t="s">
        <v>32</v>
      </c>
      <c r="G31" s="170"/>
      <c r="H31" s="182" t="s">
        <v>32</v>
      </c>
      <c r="I31" s="165"/>
      <c r="J31" s="166"/>
      <c r="K31" s="164" t="s">
        <v>238</v>
      </c>
      <c r="L31" s="165"/>
      <c r="M31" s="166"/>
      <c r="N31" s="226" t="s">
        <v>239</v>
      </c>
      <c r="O31" s="100"/>
      <c r="P31" s="168"/>
      <c r="Q31" s="224" t="s">
        <v>270</v>
      </c>
      <c r="R31" s="225"/>
      <c r="S31" s="172"/>
      <c r="T31" s="172"/>
      <c r="U31" s="172"/>
      <c r="V31" s="173"/>
      <c r="W31" s="174" t="s">
        <v>32</v>
      </c>
      <c r="X31" s="175"/>
      <c r="Y31" s="175"/>
      <c r="Z31" s="175"/>
      <c r="AA31" s="176"/>
      <c r="AB31" s="164" t="s">
        <v>32</v>
      </c>
      <c r="AC31" s="165"/>
      <c r="AD31" s="165"/>
      <c r="AE31" s="166"/>
      <c r="AF31" s="164"/>
      <c r="AG31" s="165"/>
      <c r="AH31" s="165"/>
      <c r="AI31" s="165"/>
      <c r="AJ31" s="165"/>
      <c r="AK31" s="165"/>
      <c r="AL31" s="165"/>
      <c r="AM31" s="165"/>
      <c r="AN31" s="269"/>
      <c r="AO31" s="165"/>
    </row>
    <row r="32" spans="1:41" ht="12.95" customHeight="1">
      <c r="A32" s="268"/>
      <c r="B32" s="165"/>
      <c r="C32" s="166"/>
      <c r="D32" s="164"/>
      <c r="E32" s="166"/>
      <c r="F32" s="169"/>
      <c r="G32" s="170"/>
      <c r="H32" s="164"/>
      <c r="I32" s="165"/>
      <c r="J32" s="166"/>
      <c r="K32" s="164"/>
      <c r="L32" s="165"/>
      <c r="M32" s="166"/>
      <c r="N32" s="167"/>
      <c r="O32" s="100"/>
      <c r="P32" s="168"/>
      <c r="Q32" s="171"/>
      <c r="R32" s="172"/>
      <c r="S32" s="172"/>
      <c r="T32" s="172"/>
      <c r="U32" s="172"/>
      <c r="V32" s="173"/>
      <c r="W32" s="174"/>
      <c r="X32" s="175"/>
      <c r="Y32" s="175"/>
      <c r="Z32" s="175"/>
      <c r="AA32" s="176"/>
      <c r="AB32" s="164"/>
      <c r="AC32" s="165"/>
      <c r="AD32" s="165"/>
      <c r="AE32" s="166"/>
      <c r="AF32" s="164"/>
      <c r="AG32" s="165"/>
      <c r="AH32" s="165"/>
      <c r="AI32" s="165"/>
      <c r="AJ32" s="165"/>
      <c r="AK32" s="165"/>
      <c r="AL32" s="165"/>
      <c r="AM32" s="165"/>
      <c r="AN32" s="269"/>
      <c r="AO32" s="165"/>
    </row>
    <row r="33" spans="1:41" ht="12.95" customHeight="1">
      <c r="A33" s="268"/>
      <c r="B33" s="165"/>
      <c r="C33" s="166"/>
      <c r="D33" s="164"/>
      <c r="E33" s="166"/>
      <c r="F33" s="169"/>
      <c r="G33" s="170"/>
      <c r="H33" s="164"/>
      <c r="I33" s="165"/>
      <c r="J33" s="166"/>
      <c r="K33" s="164"/>
      <c r="L33" s="165"/>
      <c r="M33" s="166"/>
      <c r="N33" s="167"/>
      <c r="O33" s="100"/>
      <c r="P33" s="168"/>
      <c r="Q33" s="171"/>
      <c r="R33" s="172"/>
      <c r="S33" s="172"/>
      <c r="T33" s="172"/>
      <c r="U33" s="172"/>
      <c r="V33" s="173"/>
      <c r="W33" s="174"/>
      <c r="X33" s="175"/>
      <c r="Y33" s="175"/>
      <c r="Z33" s="175"/>
      <c r="AA33" s="176"/>
      <c r="AB33" s="164"/>
      <c r="AC33" s="165"/>
      <c r="AD33" s="165"/>
      <c r="AE33" s="166"/>
      <c r="AF33" s="164"/>
      <c r="AG33" s="165"/>
      <c r="AH33" s="165"/>
      <c r="AI33" s="165"/>
      <c r="AJ33" s="165"/>
      <c r="AK33" s="165"/>
      <c r="AL33" s="165"/>
      <c r="AM33" s="165"/>
      <c r="AN33" s="269"/>
      <c r="AO33" s="165"/>
    </row>
    <row r="34" spans="1:41" ht="12.95" customHeight="1">
      <c r="A34" s="268" t="s">
        <v>271</v>
      </c>
      <c r="B34" s="165"/>
      <c r="C34" s="166"/>
      <c r="D34" s="182" t="s">
        <v>258</v>
      </c>
      <c r="E34" s="183"/>
      <c r="F34" s="227" t="s">
        <v>272</v>
      </c>
      <c r="G34" s="228"/>
      <c r="H34" s="182" t="s">
        <v>237</v>
      </c>
      <c r="I34" s="98"/>
      <c r="J34" s="183"/>
      <c r="K34" s="182" t="s">
        <v>238</v>
      </c>
      <c r="L34" s="98"/>
      <c r="M34" s="183"/>
      <c r="N34" s="226" t="s">
        <v>239</v>
      </c>
      <c r="O34" s="99"/>
      <c r="P34" s="168"/>
      <c r="Q34" s="182" t="s">
        <v>273</v>
      </c>
      <c r="R34" s="172"/>
      <c r="S34" s="172"/>
      <c r="T34" s="172"/>
      <c r="U34" s="172"/>
      <c r="V34" s="173"/>
      <c r="W34" s="174" t="s">
        <v>32</v>
      </c>
      <c r="X34" s="175"/>
      <c r="Y34" s="175"/>
      <c r="Z34" s="175"/>
      <c r="AA34" s="176"/>
      <c r="AB34" s="164" t="s">
        <v>32</v>
      </c>
      <c r="AC34" s="165"/>
      <c r="AD34" s="165"/>
      <c r="AE34" s="166"/>
      <c r="AF34" s="164"/>
      <c r="AG34" s="165"/>
      <c r="AH34" s="165"/>
      <c r="AI34" s="165"/>
      <c r="AJ34" s="165"/>
      <c r="AK34" s="165"/>
      <c r="AL34" s="165"/>
      <c r="AM34" s="165"/>
      <c r="AN34" s="269"/>
      <c r="AO34" s="165"/>
    </row>
    <row r="35" spans="1:41" ht="12.95" customHeight="1">
      <c r="A35" s="268"/>
      <c r="B35" s="165"/>
      <c r="C35" s="166"/>
      <c r="D35" s="164"/>
      <c r="E35" s="166"/>
      <c r="F35" s="169"/>
      <c r="G35" s="170"/>
      <c r="H35" s="164"/>
      <c r="I35" s="165"/>
      <c r="J35" s="166"/>
      <c r="K35" s="164"/>
      <c r="L35" s="165"/>
      <c r="M35" s="166"/>
      <c r="N35" s="167"/>
      <c r="O35" s="100"/>
      <c r="P35" s="168"/>
      <c r="Q35" s="171"/>
      <c r="R35" s="172"/>
      <c r="S35" s="172"/>
      <c r="T35" s="172"/>
      <c r="U35" s="172"/>
      <c r="V35" s="173"/>
      <c r="W35" s="174"/>
      <c r="X35" s="175"/>
      <c r="Y35" s="175"/>
      <c r="Z35" s="175"/>
      <c r="AA35" s="176"/>
      <c r="AB35" s="164"/>
      <c r="AC35" s="165"/>
      <c r="AD35" s="165"/>
      <c r="AE35" s="166"/>
      <c r="AF35" s="164"/>
      <c r="AG35" s="165"/>
      <c r="AH35" s="165"/>
      <c r="AI35" s="165"/>
      <c r="AJ35" s="165"/>
      <c r="AK35" s="165"/>
      <c r="AL35" s="165"/>
      <c r="AM35" s="165"/>
      <c r="AN35" s="269"/>
      <c r="AO35" s="165"/>
    </row>
    <row r="36" spans="1:41" ht="12.95" customHeight="1">
      <c r="A36" s="268"/>
      <c r="B36" s="165"/>
      <c r="C36" s="166"/>
      <c r="D36" s="164"/>
      <c r="E36" s="166"/>
      <c r="F36" s="169"/>
      <c r="G36" s="170"/>
      <c r="H36" s="164"/>
      <c r="I36" s="165"/>
      <c r="J36" s="166"/>
      <c r="K36" s="164"/>
      <c r="L36" s="165"/>
      <c r="M36" s="166"/>
      <c r="N36" s="167"/>
      <c r="O36" s="100"/>
      <c r="P36" s="168"/>
      <c r="Q36" s="171"/>
      <c r="R36" s="172"/>
      <c r="S36" s="172"/>
      <c r="T36" s="172"/>
      <c r="U36" s="172"/>
      <c r="V36" s="173"/>
      <c r="W36" s="174"/>
      <c r="X36" s="175"/>
      <c r="Y36" s="175"/>
      <c r="Z36" s="175"/>
      <c r="AA36" s="176"/>
      <c r="AB36" s="164"/>
      <c r="AC36" s="165"/>
      <c r="AD36" s="165"/>
      <c r="AE36" s="166"/>
      <c r="AF36" s="164"/>
      <c r="AG36" s="165"/>
      <c r="AH36" s="165"/>
      <c r="AI36" s="165"/>
      <c r="AJ36" s="165"/>
      <c r="AK36" s="165"/>
      <c r="AL36" s="165"/>
      <c r="AM36" s="165"/>
      <c r="AN36" s="269"/>
      <c r="AO36" s="165"/>
    </row>
    <row r="37" spans="1:41" ht="12.95" customHeight="1">
      <c r="A37" s="268"/>
      <c r="B37" s="165"/>
      <c r="C37" s="166"/>
      <c r="D37" s="164"/>
      <c r="E37" s="166"/>
      <c r="F37" s="169"/>
      <c r="G37" s="170"/>
      <c r="H37" s="164"/>
      <c r="I37" s="165"/>
      <c r="J37" s="166"/>
      <c r="K37" s="164"/>
      <c r="L37" s="165"/>
      <c r="M37" s="166"/>
      <c r="N37" s="167"/>
      <c r="O37" s="100"/>
      <c r="P37" s="168"/>
      <c r="Q37" s="171"/>
      <c r="R37" s="172"/>
      <c r="S37" s="172"/>
      <c r="T37" s="172"/>
      <c r="U37" s="172"/>
      <c r="V37" s="173"/>
      <c r="W37" s="174"/>
      <c r="X37" s="175"/>
      <c r="Y37" s="175"/>
      <c r="Z37" s="175"/>
      <c r="AA37" s="176"/>
      <c r="AB37" s="164"/>
      <c r="AC37" s="165"/>
      <c r="AD37" s="165"/>
      <c r="AE37" s="166"/>
      <c r="AF37" s="164"/>
      <c r="AG37" s="165"/>
      <c r="AH37" s="165"/>
      <c r="AI37" s="165"/>
      <c r="AJ37" s="165"/>
      <c r="AK37" s="165"/>
      <c r="AL37" s="165"/>
      <c r="AM37" s="165"/>
      <c r="AN37" s="269"/>
      <c r="AO37" s="165"/>
    </row>
    <row r="38" spans="1:41" ht="12.95" customHeight="1">
      <c r="A38" s="268"/>
      <c r="B38" s="165"/>
      <c r="C38" s="166"/>
      <c r="D38" s="164"/>
      <c r="E38" s="166"/>
      <c r="F38" s="169"/>
      <c r="G38" s="170"/>
      <c r="H38" s="164"/>
      <c r="I38" s="165"/>
      <c r="J38" s="166"/>
      <c r="K38" s="164"/>
      <c r="L38" s="165"/>
      <c r="M38" s="166"/>
      <c r="N38" s="167"/>
      <c r="O38" s="100"/>
      <c r="P38" s="168"/>
      <c r="Q38" s="171"/>
      <c r="R38" s="172"/>
      <c r="S38" s="172"/>
      <c r="T38" s="172"/>
      <c r="U38" s="172"/>
      <c r="V38" s="173"/>
      <c r="W38" s="174"/>
      <c r="X38" s="175"/>
      <c r="Y38" s="175"/>
      <c r="Z38" s="175"/>
      <c r="AA38" s="176"/>
      <c r="AB38" s="164"/>
      <c r="AC38" s="165"/>
      <c r="AD38" s="165"/>
      <c r="AE38" s="166"/>
      <c r="AF38" s="164"/>
      <c r="AG38" s="165"/>
      <c r="AH38" s="165"/>
      <c r="AI38" s="165"/>
      <c r="AJ38" s="165"/>
      <c r="AK38" s="165"/>
      <c r="AL38" s="165"/>
      <c r="AM38" s="165"/>
      <c r="AN38" s="269"/>
      <c r="AO38" s="165"/>
    </row>
    <row r="39" spans="1:41" ht="12.95" customHeight="1">
      <c r="A39" s="268"/>
      <c r="B39" s="165"/>
      <c r="C39" s="166"/>
      <c r="D39" s="164"/>
      <c r="E39" s="166"/>
      <c r="F39" s="169"/>
      <c r="G39" s="170"/>
      <c r="H39" s="164"/>
      <c r="I39" s="165"/>
      <c r="J39" s="166"/>
      <c r="K39" s="164"/>
      <c r="L39" s="165"/>
      <c r="M39" s="166"/>
      <c r="N39" s="167"/>
      <c r="O39" s="100"/>
      <c r="P39" s="168"/>
      <c r="Q39" s="171"/>
      <c r="R39" s="172"/>
      <c r="S39" s="172"/>
      <c r="T39" s="172"/>
      <c r="U39" s="172"/>
      <c r="V39" s="173"/>
      <c r="W39" s="174"/>
      <c r="X39" s="175"/>
      <c r="Y39" s="175"/>
      <c r="Z39" s="175"/>
      <c r="AA39" s="176"/>
      <c r="AB39" s="164"/>
      <c r="AC39" s="165"/>
      <c r="AD39" s="165"/>
      <c r="AE39" s="166"/>
      <c r="AF39" s="164"/>
      <c r="AG39" s="165"/>
      <c r="AH39" s="165"/>
      <c r="AI39" s="165"/>
      <c r="AJ39" s="165"/>
      <c r="AK39" s="165"/>
      <c r="AL39" s="165"/>
      <c r="AM39" s="165"/>
      <c r="AN39" s="269"/>
      <c r="AO39" s="163"/>
    </row>
    <row r="40" spans="1:41" ht="12.95" customHeight="1">
      <c r="A40" s="268"/>
      <c r="B40" s="165"/>
      <c r="C40" s="166"/>
      <c r="D40" s="164"/>
      <c r="E40" s="166"/>
      <c r="F40" s="169"/>
      <c r="G40" s="170"/>
      <c r="H40" s="164"/>
      <c r="I40" s="165"/>
      <c r="J40" s="166"/>
      <c r="K40" s="164"/>
      <c r="L40" s="165"/>
      <c r="M40" s="166"/>
      <c r="N40" s="167"/>
      <c r="O40" s="100"/>
      <c r="P40" s="168"/>
      <c r="Q40" s="171"/>
      <c r="R40" s="172"/>
      <c r="S40" s="172"/>
      <c r="T40" s="172"/>
      <c r="U40" s="172"/>
      <c r="V40" s="173"/>
      <c r="W40" s="174"/>
      <c r="X40" s="175"/>
      <c r="Y40" s="175"/>
      <c r="Z40" s="175"/>
      <c r="AA40" s="176"/>
      <c r="AB40" s="164"/>
      <c r="AC40" s="165"/>
      <c r="AD40" s="165"/>
      <c r="AE40" s="166"/>
      <c r="AF40" s="164"/>
      <c r="AG40" s="165"/>
      <c r="AH40" s="165"/>
      <c r="AI40" s="165"/>
      <c r="AJ40" s="165"/>
      <c r="AK40" s="165"/>
      <c r="AL40" s="165"/>
      <c r="AM40" s="165"/>
      <c r="AN40" s="269"/>
      <c r="AO40" s="163"/>
    </row>
    <row r="41" spans="1:41" ht="12.95" customHeight="1">
      <c r="A41" s="268"/>
      <c r="B41" s="165"/>
      <c r="C41" s="166"/>
      <c r="D41" s="164"/>
      <c r="E41" s="166"/>
      <c r="F41" s="169"/>
      <c r="G41" s="170"/>
      <c r="H41" s="164"/>
      <c r="I41" s="165"/>
      <c r="J41" s="166"/>
      <c r="K41" s="164"/>
      <c r="L41" s="165"/>
      <c r="M41" s="166"/>
      <c r="N41" s="167"/>
      <c r="O41" s="100"/>
      <c r="P41" s="168"/>
      <c r="Q41" s="171"/>
      <c r="R41" s="172"/>
      <c r="S41" s="172"/>
      <c r="T41" s="172"/>
      <c r="U41" s="172"/>
      <c r="V41" s="173"/>
      <c r="W41" s="174"/>
      <c r="X41" s="175"/>
      <c r="Y41" s="175"/>
      <c r="Z41" s="175"/>
      <c r="AA41" s="176"/>
      <c r="AB41" s="164"/>
      <c r="AC41" s="165"/>
      <c r="AD41" s="165"/>
      <c r="AE41" s="166"/>
      <c r="AF41" s="164"/>
      <c r="AG41" s="165"/>
      <c r="AH41" s="165"/>
      <c r="AI41" s="165"/>
      <c r="AJ41" s="165"/>
      <c r="AK41" s="165"/>
      <c r="AL41" s="165"/>
      <c r="AM41" s="165"/>
      <c r="AN41" s="269"/>
      <c r="AO41" s="163"/>
    </row>
    <row r="42" spans="1:41" ht="12.95" customHeight="1">
      <c r="A42" s="268"/>
      <c r="B42" s="165"/>
      <c r="C42" s="166"/>
      <c r="D42" s="164"/>
      <c r="E42" s="166"/>
      <c r="F42" s="169"/>
      <c r="G42" s="170"/>
      <c r="H42" s="164"/>
      <c r="I42" s="165"/>
      <c r="J42" s="166"/>
      <c r="K42" s="164"/>
      <c r="L42" s="165"/>
      <c r="M42" s="166"/>
      <c r="N42" s="167"/>
      <c r="O42" s="100"/>
      <c r="P42" s="168"/>
      <c r="Q42" s="171"/>
      <c r="R42" s="172"/>
      <c r="S42" s="172"/>
      <c r="T42" s="172"/>
      <c r="U42" s="172"/>
      <c r="V42" s="173"/>
      <c r="W42" s="179"/>
      <c r="X42" s="180"/>
      <c r="Y42" s="180"/>
      <c r="Z42" s="180"/>
      <c r="AA42" s="181"/>
      <c r="AB42" s="182"/>
      <c r="AC42" s="98"/>
      <c r="AD42" s="98"/>
      <c r="AE42" s="183"/>
      <c r="AF42" s="184"/>
      <c r="AG42" s="101"/>
      <c r="AH42" s="101"/>
      <c r="AI42" s="101"/>
      <c r="AJ42" s="101"/>
      <c r="AK42" s="101"/>
      <c r="AL42" s="101"/>
      <c r="AM42" s="185"/>
      <c r="AN42" s="230"/>
      <c r="AO42" s="163"/>
    </row>
    <row r="43" spans="1:41" ht="12.95" customHeight="1">
      <c r="A43" s="268"/>
      <c r="B43" s="165"/>
      <c r="C43" s="166"/>
      <c r="D43" s="164"/>
      <c r="E43" s="166"/>
      <c r="F43" s="169"/>
      <c r="G43" s="170"/>
      <c r="H43" s="164"/>
      <c r="I43" s="165"/>
      <c r="J43" s="166"/>
      <c r="K43" s="164"/>
      <c r="L43" s="165"/>
      <c r="M43" s="166"/>
      <c r="N43" s="167"/>
      <c r="O43" s="100"/>
      <c r="P43" s="168"/>
      <c r="Q43" s="171"/>
      <c r="R43" s="172"/>
      <c r="S43" s="172"/>
      <c r="T43" s="172"/>
      <c r="U43" s="172"/>
      <c r="V43" s="173"/>
      <c r="W43" s="179"/>
      <c r="X43" s="180"/>
      <c r="Y43" s="180"/>
      <c r="Z43" s="180"/>
      <c r="AA43" s="181"/>
      <c r="AB43" s="184"/>
      <c r="AC43" s="101"/>
      <c r="AD43" s="101"/>
      <c r="AE43" s="186"/>
      <c r="AF43" s="184"/>
      <c r="AG43" s="101"/>
      <c r="AH43" s="101"/>
      <c r="AI43" s="101"/>
      <c r="AJ43" s="101"/>
      <c r="AK43" s="101"/>
      <c r="AL43" s="101"/>
      <c r="AM43" s="185"/>
      <c r="AN43" s="230"/>
      <c r="AO43" s="195"/>
    </row>
    <row r="44" spans="1:41" ht="12.95" customHeight="1">
      <c r="A44" s="268"/>
      <c r="B44" s="165"/>
      <c r="C44" s="166"/>
      <c r="D44" s="164"/>
      <c r="E44" s="166"/>
      <c r="F44" s="169"/>
      <c r="G44" s="170"/>
      <c r="H44" s="164"/>
      <c r="I44" s="165"/>
      <c r="J44" s="166"/>
      <c r="K44" s="164"/>
      <c r="L44" s="165"/>
      <c r="M44" s="166"/>
      <c r="N44" s="167"/>
      <c r="O44" s="100"/>
      <c r="P44" s="168"/>
      <c r="Q44" s="171"/>
      <c r="R44" s="172"/>
      <c r="S44" s="172"/>
      <c r="T44" s="172"/>
      <c r="U44" s="172"/>
      <c r="V44" s="173"/>
      <c r="W44" s="179"/>
      <c r="X44" s="180"/>
      <c r="Y44" s="180"/>
      <c r="Z44" s="180"/>
      <c r="AA44" s="181"/>
      <c r="AB44" s="184"/>
      <c r="AC44" s="101"/>
      <c r="AD44" s="101"/>
      <c r="AE44" s="186"/>
      <c r="AF44" s="184"/>
      <c r="AG44" s="101"/>
      <c r="AH44" s="101"/>
      <c r="AI44" s="101"/>
      <c r="AJ44" s="101"/>
      <c r="AK44" s="101"/>
      <c r="AL44" s="101"/>
      <c r="AM44" s="185"/>
      <c r="AN44" s="230"/>
      <c r="AO44" s="195"/>
    </row>
    <row r="45" spans="1:41" ht="12.95" customHeight="1">
      <c r="A45" s="270"/>
      <c r="B45" s="187"/>
      <c r="C45" s="188"/>
      <c r="D45" s="164"/>
      <c r="E45" s="166"/>
      <c r="F45" s="167"/>
      <c r="G45" s="168"/>
      <c r="H45" s="164"/>
      <c r="I45" s="165"/>
      <c r="J45" s="166"/>
      <c r="K45" s="182"/>
      <c r="L45" s="98"/>
      <c r="M45" s="183"/>
      <c r="N45" s="182"/>
      <c r="O45" s="98"/>
      <c r="P45" s="183"/>
      <c r="Q45" s="184"/>
      <c r="R45" s="101"/>
      <c r="S45" s="101"/>
      <c r="T45" s="101"/>
      <c r="U45" s="101"/>
      <c r="V45" s="186"/>
      <c r="W45" s="184"/>
      <c r="X45" s="101"/>
      <c r="Y45" s="101"/>
      <c r="Z45" s="101"/>
      <c r="AA45" s="186"/>
      <c r="AB45" s="184"/>
      <c r="AC45" s="101"/>
      <c r="AD45" s="101"/>
      <c r="AE45" s="186"/>
      <c r="AF45" s="184"/>
      <c r="AG45" s="101"/>
      <c r="AH45" s="101"/>
      <c r="AI45" s="101"/>
      <c r="AJ45" s="101"/>
      <c r="AK45" s="101"/>
      <c r="AL45" s="101"/>
      <c r="AM45" s="185"/>
      <c r="AN45" s="230"/>
      <c r="AO45" s="195"/>
    </row>
    <row r="46" spans="1:41" ht="12.95" customHeight="1">
      <c r="A46" s="271"/>
      <c r="B46" s="189"/>
      <c r="C46" s="190"/>
      <c r="D46" s="190"/>
      <c r="E46" s="190"/>
      <c r="F46" s="191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3"/>
      <c r="AN46" s="272"/>
      <c r="AO46" s="195"/>
    </row>
    <row r="47" spans="1:41" ht="12.95" customHeight="1">
      <c r="A47" s="271"/>
      <c r="B47" s="273" t="s">
        <v>41</v>
      </c>
      <c r="C47" s="274"/>
      <c r="D47" s="190"/>
      <c r="E47" s="190"/>
      <c r="F47" s="191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3"/>
      <c r="AN47" s="272"/>
    </row>
    <row r="48" spans="1:41" ht="12.95" customHeight="1">
      <c r="A48" s="271"/>
      <c r="B48" s="196">
        <v>1</v>
      </c>
      <c r="C48" s="274" t="s">
        <v>274</v>
      </c>
      <c r="D48" s="197"/>
      <c r="E48" s="197"/>
      <c r="F48" s="197"/>
      <c r="G48" s="197"/>
      <c r="H48" s="197"/>
      <c r="I48" s="198"/>
      <c r="J48" s="190"/>
      <c r="K48" s="190"/>
      <c r="L48" s="190"/>
      <c r="M48" s="198"/>
      <c r="N48" s="190"/>
      <c r="O48" s="190"/>
      <c r="P48" s="190"/>
      <c r="Q48" s="190"/>
      <c r="R48" s="190"/>
      <c r="S48" s="198"/>
      <c r="T48" s="192"/>
      <c r="U48" s="192"/>
      <c r="V48" s="192"/>
      <c r="W48" s="192"/>
      <c r="X48" s="192"/>
      <c r="Y48" s="192"/>
      <c r="Z48" s="198"/>
      <c r="AA48" s="192"/>
      <c r="AB48" s="192"/>
      <c r="AC48" s="192"/>
      <c r="AD48" s="192"/>
      <c r="AE48" s="192"/>
      <c r="AF48" s="192"/>
      <c r="AG48" s="198"/>
      <c r="AH48" s="192"/>
      <c r="AI48" s="192"/>
      <c r="AJ48" s="192"/>
      <c r="AK48" s="192"/>
      <c r="AL48" s="193"/>
      <c r="AM48" s="194"/>
      <c r="AN48" s="234"/>
    </row>
    <row r="49" spans="1:40" ht="12.95" customHeight="1">
      <c r="A49" s="271"/>
      <c r="B49" s="196"/>
      <c r="C49" s="274" t="s">
        <v>275</v>
      </c>
      <c r="D49" s="197"/>
      <c r="E49" s="197"/>
      <c r="F49" s="197"/>
      <c r="G49" s="197"/>
      <c r="H49" s="197"/>
      <c r="I49" s="198"/>
      <c r="J49" s="190"/>
      <c r="K49" s="190"/>
      <c r="L49" s="190"/>
      <c r="M49" s="199"/>
      <c r="N49" s="190"/>
      <c r="O49" s="190"/>
      <c r="P49" s="190"/>
      <c r="Q49" s="190"/>
      <c r="R49" s="190"/>
      <c r="S49" s="199"/>
      <c r="T49" s="192"/>
      <c r="U49" s="192"/>
      <c r="V49" s="192"/>
      <c r="W49" s="192"/>
      <c r="X49" s="192"/>
      <c r="Y49" s="192"/>
      <c r="Z49" s="199"/>
      <c r="AA49" s="192"/>
      <c r="AB49" s="192"/>
      <c r="AC49" s="192"/>
      <c r="AD49" s="192"/>
      <c r="AE49" s="192"/>
      <c r="AF49" s="192"/>
      <c r="AG49" s="200"/>
      <c r="AH49" s="192"/>
      <c r="AI49" s="192"/>
      <c r="AJ49" s="192"/>
      <c r="AK49" s="192"/>
      <c r="AL49" s="193"/>
      <c r="AM49" s="194"/>
      <c r="AN49" s="234"/>
    </row>
    <row r="50" spans="1:40" ht="12.95" customHeight="1">
      <c r="A50" s="271"/>
      <c r="B50" s="275">
        <v>2</v>
      </c>
      <c r="C50" s="274" t="s">
        <v>276</v>
      </c>
      <c r="D50" s="197"/>
      <c r="E50" s="197"/>
      <c r="F50" s="197"/>
      <c r="G50" s="197"/>
      <c r="H50" s="197"/>
      <c r="I50" s="198"/>
      <c r="J50" s="190"/>
      <c r="K50" s="190"/>
      <c r="L50" s="190"/>
      <c r="M50" s="199"/>
      <c r="N50" s="190"/>
      <c r="O50" s="190"/>
      <c r="P50" s="190"/>
      <c r="Q50" s="190"/>
      <c r="R50" s="190"/>
      <c r="S50" s="199"/>
      <c r="T50" s="192"/>
      <c r="U50" s="192"/>
      <c r="V50" s="192"/>
      <c r="W50" s="192"/>
      <c r="X50" s="192"/>
      <c r="Y50" s="192"/>
      <c r="Z50" s="199"/>
      <c r="AA50" s="192"/>
      <c r="AB50" s="192"/>
      <c r="AC50" s="192"/>
      <c r="AD50" s="192"/>
      <c r="AE50" s="192"/>
      <c r="AF50" s="192"/>
      <c r="AG50" s="200"/>
      <c r="AH50" s="192"/>
      <c r="AI50" s="192"/>
      <c r="AJ50" s="192"/>
      <c r="AK50" s="192"/>
      <c r="AL50" s="193"/>
      <c r="AM50" s="194"/>
      <c r="AN50" s="276"/>
    </row>
    <row r="51" spans="1:40" ht="12.95" customHeight="1">
      <c r="A51" s="271"/>
      <c r="B51" s="274"/>
      <c r="C51" s="274" t="s">
        <v>277</v>
      </c>
      <c r="D51" s="197"/>
      <c r="E51" s="197"/>
      <c r="F51" s="198"/>
      <c r="G51" s="197"/>
      <c r="H51" s="197"/>
      <c r="I51" s="198"/>
      <c r="J51" s="190"/>
      <c r="K51" s="190"/>
      <c r="L51" s="190"/>
      <c r="M51" s="199"/>
      <c r="N51" s="190"/>
      <c r="O51" s="190"/>
      <c r="P51" s="190"/>
      <c r="Q51" s="190"/>
      <c r="R51" s="190"/>
      <c r="S51" s="199"/>
      <c r="T51" s="201"/>
      <c r="U51" s="201"/>
      <c r="V51" s="201"/>
      <c r="W51" s="201"/>
      <c r="X51" s="201"/>
      <c r="Y51" s="201"/>
      <c r="Z51" s="199"/>
      <c r="AA51" s="201"/>
      <c r="AB51" s="201"/>
      <c r="AC51" s="201"/>
      <c r="AD51" s="201"/>
      <c r="AE51" s="201"/>
      <c r="AF51" s="201"/>
      <c r="AG51" s="200"/>
      <c r="AH51" s="201"/>
      <c r="AI51" s="201"/>
      <c r="AJ51" s="201"/>
      <c r="AK51" s="201"/>
      <c r="AL51" s="193"/>
      <c r="AM51" s="202"/>
      <c r="AN51" s="276"/>
    </row>
    <row r="52" spans="1:40" ht="12.95" customHeight="1">
      <c r="A52" s="277"/>
      <c r="AN52" s="234"/>
    </row>
    <row r="53" spans="1:40" ht="12.95" customHeight="1">
      <c r="A53" s="277"/>
      <c r="C53" s="146"/>
      <c r="D53" s="146"/>
      <c r="E53" s="146"/>
      <c r="F53" s="146"/>
      <c r="G53" s="146"/>
      <c r="H53" s="146"/>
      <c r="I53" s="146"/>
      <c r="J53" s="146"/>
      <c r="K53" s="161"/>
      <c r="L53" s="161"/>
      <c r="M53" s="146"/>
      <c r="N53" s="155"/>
      <c r="O53" s="161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7"/>
      <c r="AE53" s="146"/>
      <c r="AF53" s="146"/>
      <c r="AG53" s="146"/>
      <c r="AH53" s="146"/>
      <c r="AI53" s="146"/>
      <c r="AJ53" s="146"/>
      <c r="AN53" s="234"/>
    </row>
    <row r="54" spans="1:40" ht="12.95" customHeight="1">
      <c r="A54" s="277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4"/>
      <c r="AC54" s="145"/>
      <c r="AD54" s="145"/>
      <c r="AE54" s="145"/>
      <c r="AF54" s="145"/>
      <c r="AG54" s="145"/>
      <c r="AH54" s="145"/>
      <c r="AI54" s="145"/>
      <c r="AJ54" s="145"/>
      <c r="AN54" s="234"/>
    </row>
    <row r="55" spans="1:40" ht="12.95" customHeight="1">
      <c r="A55" s="277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4"/>
      <c r="AB55" s="145"/>
      <c r="AC55" s="145"/>
      <c r="AD55" s="145"/>
      <c r="AE55" s="145"/>
      <c r="AF55" s="145"/>
      <c r="AG55" s="145"/>
      <c r="AH55" s="145"/>
      <c r="AI55" s="145"/>
      <c r="AJ55" s="145"/>
      <c r="AN55" s="234"/>
    </row>
    <row r="56" spans="1:40" ht="12.95" customHeight="1">
      <c r="A56" s="277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4"/>
      <c r="AC56" s="145"/>
      <c r="AD56" s="145"/>
      <c r="AE56" s="145"/>
      <c r="AF56" s="145"/>
      <c r="AG56" s="145"/>
      <c r="AH56" s="145"/>
      <c r="AI56" s="145"/>
      <c r="AJ56" s="145"/>
      <c r="AN56" s="234"/>
    </row>
    <row r="57" spans="1:40" ht="12.95" customHeight="1">
      <c r="A57" s="277"/>
      <c r="C57" s="146"/>
      <c r="D57" s="146"/>
      <c r="E57" s="146"/>
      <c r="F57" s="146"/>
      <c r="G57" s="146"/>
      <c r="H57" s="146"/>
      <c r="I57" s="146"/>
      <c r="J57" s="146"/>
      <c r="K57" s="161"/>
      <c r="L57" s="161"/>
      <c r="M57" s="146"/>
      <c r="N57" s="155"/>
      <c r="O57" s="161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7"/>
      <c r="AE57" s="146"/>
      <c r="AF57" s="146"/>
      <c r="AG57" s="146"/>
      <c r="AH57" s="146"/>
      <c r="AI57" s="146"/>
      <c r="AJ57" s="146"/>
      <c r="AN57" s="234"/>
    </row>
    <row r="58" spans="1:40" ht="12.95" customHeight="1">
      <c r="A58" s="277"/>
      <c r="C58" s="146"/>
      <c r="D58" s="146"/>
      <c r="E58" s="146"/>
      <c r="F58" s="146"/>
      <c r="G58" s="146"/>
      <c r="H58" s="146"/>
      <c r="I58" s="146"/>
      <c r="J58" s="146"/>
      <c r="K58" s="161"/>
      <c r="L58" s="161"/>
      <c r="M58" s="146"/>
      <c r="N58" s="155"/>
      <c r="O58" s="161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7"/>
      <c r="AE58" s="146"/>
      <c r="AF58" s="146"/>
      <c r="AG58" s="146"/>
      <c r="AH58" s="146"/>
      <c r="AI58" s="146"/>
      <c r="AJ58" s="146"/>
      <c r="AN58" s="234"/>
    </row>
    <row r="59" spans="1:40" ht="12.95" customHeight="1">
      <c r="A59" s="277"/>
      <c r="C59" s="146"/>
      <c r="D59" s="146"/>
      <c r="E59" s="146"/>
      <c r="F59" s="146"/>
      <c r="G59" s="146"/>
      <c r="H59" s="146"/>
      <c r="I59" s="146"/>
      <c r="J59" s="146"/>
      <c r="K59" s="161"/>
      <c r="L59" s="161"/>
      <c r="M59" s="146"/>
      <c r="N59" s="155"/>
      <c r="O59" s="161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7"/>
      <c r="AE59" s="146"/>
      <c r="AF59" s="146"/>
      <c r="AG59" s="146"/>
      <c r="AH59" s="146"/>
      <c r="AI59" s="146"/>
      <c r="AJ59" s="146"/>
      <c r="AN59" s="234"/>
    </row>
    <row r="60" spans="1:40" ht="12.95" customHeight="1">
      <c r="A60" s="277"/>
      <c r="C60" s="146"/>
      <c r="D60" s="146"/>
      <c r="E60" s="146"/>
      <c r="F60" s="146"/>
      <c r="G60" s="146"/>
      <c r="H60" s="146"/>
      <c r="I60" s="146"/>
      <c r="J60" s="146"/>
      <c r="K60" s="161"/>
      <c r="L60" s="161"/>
      <c r="M60" s="146"/>
      <c r="N60" s="155"/>
      <c r="O60" s="161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7"/>
      <c r="AE60" s="146"/>
      <c r="AF60" s="146"/>
      <c r="AG60" s="146"/>
      <c r="AH60" s="146"/>
      <c r="AI60" s="146"/>
      <c r="AJ60" s="146"/>
      <c r="AN60" s="234"/>
    </row>
    <row r="61" spans="1:40" ht="12.95" customHeight="1">
      <c r="A61" s="277"/>
      <c r="C61" s="146"/>
      <c r="D61" s="146"/>
      <c r="E61" s="146"/>
      <c r="F61" s="146"/>
      <c r="G61" s="146"/>
      <c r="H61" s="146"/>
      <c r="I61" s="146"/>
      <c r="J61" s="146"/>
      <c r="K61" s="161"/>
      <c r="L61" s="161"/>
      <c r="M61" s="146"/>
      <c r="N61" s="155"/>
      <c r="O61" s="161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7"/>
      <c r="AE61" s="146"/>
      <c r="AF61" s="146"/>
      <c r="AG61" s="146"/>
      <c r="AH61" s="146"/>
      <c r="AI61" s="146"/>
      <c r="AJ61" s="146"/>
      <c r="AN61" s="234"/>
    </row>
    <row r="62" spans="1:40" ht="12.95" customHeight="1">
      <c r="A62" s="278"/>
      <c r="B62" s="64"/>
      <c r="C62" s="146"/>
      <c r="D62" s="146"/>
      <c r="E62" s="146"/>
      <c r="F62" s="146"/>
      <c r="G62" s="146"/>
      <c r="H62" s="146"/>
      <c r="I62" s="146"/>
      <c r="J62" s="146"/>
      <c r="K62" s="161"/>
      <c r="L62" s="161"/>
      <c r="M62" s="146"/>
      <c r="N62" s="155"/>
      <c r="O62" s="161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7"/>
      <c r="AE62" s="146"/>
      <c r="AF62" s="146"/>
      <c r="AG62" s="146"/>
      <c r="AH62" s="146"/>
      <c r="AI62" s="146"/>
      <c r="AJ62" s="146"/>
      <c r="AN62" s="234"/>
    </row>
    <row r="63" spans="1:40" ht="12.95" customHeight="1">
      <c r="A63" s="278"/>
      <c r="B63" s="64"/>
      <c r="C63" s="146"/>
      <c r="D63" s="146"/>
      <c r="E63" s="146"/>
      <c r="F63" s="146"/>
      <c r="G63" s="146"/>
      <c r="H63" s="146"/>
      <c r="I63" s="146"/>
      <c r="J63" s="146"/>
      <c r="K63" s="161"/>
      <c r="L63" s="161"/>
      <c r="M63" s="146"/>
      <c r="N63" s="155"/>
      <c r="O63" s="161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7"/>
      <c r="AE63" s="146"/>
      <c r="AF63" s="146"/>
      <c r="AG63" s="146"/>
      <c r="AH63" s="146"/>
      <c r="AI63" s="146"/>
      <c r="AJ63" s="146"/>
      <c r="AN63" s="234"/>
    </row>
    <row r="64" spans="1:40" ht="12.95" customHeight="1">
      <c r="A64" s="278"/>
      <c r="B64" s="64"/>
      <c r="C64" s="146"/>
      <c r="D64" s="146"/>
      <c r="E64" s="146"/>
      <c r="F64" s="146"/>
      <c r="G64" s="146"/>
      <c r="H64" s="146"/>
      <c r="I64" s="146"/>
      <c r="J64" s="146"/>
      <c r="K64" s="161"/>
      <c r="L64" s="161"/>
      <c r="M64" s="146"/>
      <c r="N64" s="155"/>
      <c r="O64" s="161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7"/>
      <c r="AE64" s="146"/>
      <c r="AF64" s="146"/>
      <c r="AG64" s="146"/>
      <c r="AH64" s="146"/>
      <c r="AI64" s="146"/>
      <c r="AJ64" s="146"/>
      <c r="AN64" s="234"/>
    </row>
    <row r="65" spans="1:40" ht="12.95" customHeight="1">
      <c r="A65" s="278"/>
      <c r="B65" s="64"/>
      <c r="C65" s="146"/>
      <c r="D65" s="146"/>
      <c r="E65" s="146"/>
      <c r="F65" s="146"/>
      <c r="G65" s="146"/>
      <c r="H65" s="146"/>
      <c r="I65" s="146"/>
      <c r="J65" s="146"/>
      <c r="K65" s="161"/>
      <c r="L65" s="161"/>
      <c r="M65" s="146"/>
      <c r="N65" s="155"/>
      <c r="O65" s="161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7"/>
      <c r="AE65" s="146"/>
      <c r="AF65" s="146"/>
      <c r="AG65" s="146"/>
      <c r="AH65" s="146"/>
      <c r="AI65" s="146"/>
      <c r="AJ65" s="146"/>
      <c r="AN65" s="234"/>
    </row>
    <row r="66" spans="1:40" ht="12.95" customHeight="1">
      <c r="A66" s="278"/>
      <c r="B66" s="64"/>
      <c r="C66" s="146"/>
      <c r="D66" s="146"/>
      <c r="E66" s="146"/>
      <c r="F66" s="146"/>
      <c r="G66" s="146"/>
      <c r="H66" s="146"/>
      <c r="I66" s="146"/>
      <c r="J66" s="146"/>
      <c r="K66" s="161"/>
      <c r="L66" s="161"/>
      <c r="M66" s="146"/>
      <c r="N66" s="155"/>
      <c r="O66" s="161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7"/>
      <c r="AE66" s="146"/>
      <c r="AF66" s="146"/>
      <c r="AG66" s="146"/>
      <c r="AH66" s="146"/>
      <c r="AI66" s="146"/>
      <c r="AJ66" s="146"/>
      <c r="AN66" s="234"/>
    </row>
    <row r="67" spans="1:40" ht="12.95" customHeight="1">
      <c r="A67" s="278"/>
      <c r="B67" s="64"/>
      <c r="C67" s="146"/>
      <c r="D67" s="146"/>
      <c r="E67" s="146"/>
      <c r="F67" s="146"/>
      <c r="G67" s="146"/>
      <c r="H67" s="146"/>
      <c r="I67" s="146"/>
      <c r="J67" s="146"/>
      <c r="K67" s="161"/>
      <c r="L67" s="161"/>
      <c r="M67" s="146"/>
      <c r="N67" s="155"/>
      <c r="O67" s="161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52"/>
      <c r="AE67" s="146"/>
      <c r="AF67" s="146"/>
      <c r="AG67" s="146"/>
      <c r="AH67" s="146"/>
      <c r="AI67" s="146"/>
      <c r="AJ67" s="146"/>
      <c r="AN67" s="234"/>
    </row>
    <row r="68" spans="1:40" ht="12.95" customHeight="1">
      <c r="A68" s="278"/>
      <c r="B68" s="64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50"/>
      <c r="AB68" s="145"/>
      <c r="AC68" s="145"/>
      <c r="AD68" s="152"/>
      <c r="AE68" s="150"/>
      <c r="AF68" s="145"/>
      <c r="AG68" s="145"/>
      <c r="AH68" s="145"/>
      <c r="AI68" s="145"/>
      <c r="AJ68" s="145"/>
      <c r="AN68" s="234"/>
    </row>
    <row r="69" spans="1:40" ht="12.95" customHeight="1">
      <c r="A69" s="278"/>
      <c r="B69" s="64"/>
      <c r="C69" s="162"/>
      <c r="D69" s="145"/>
      <c r="E69" s="144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52"/>
      <c r="AE69" s="146"/>
      <c r="AF69" s="146"/>
      <c r="AG69" s="146"/>
      <c r="AH69" s="146"/>
      <c r="AI69" s="146"/>
      <c r="AJ69" s="146"/>
      <c r="AN69" s="234"/>
    </row>
    <row r="70" spans="1:40" ht="12.95" customHeight="1">
      <c r="A70" s="278"/>
      <c r="B70" s="64"/>
      <c r="C70" s="145"/>
      <c r="D70" s="145"/>
      <c r="E70" s="144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6"/>
      <c r="T70" s="146"/>
      <c r="U70" s="146"/>
      <c r="V70" s="146"/>
      <c r="W70" s="146"/>
      <c r="X70" s="146"/>
      <c r="Y70" s="146"/>
      <c r="Z70" s="146"/>
      <c r="AA70" s="146"/>
      <c r="AB70" s="154"/>
      <c r="AC70" s="146"/>
      <c r="AD70" s="152"/>
      <c r="AE70" s="146"/>
      <c r="AF70" s="146"/>
      <c r="AG70" s="146"/>
      <c r="AH70" s="146"/>
      <c r="AI70" s="146"/>
      <c r="AJ70" s="146"/>
      <c r="AN70" s="234"/>
    </row>
    <row r="71" spans="1:40" ht="12.95" customHeight="1">
      <c r="A71" s="278"/>
      <c r="B71" s="64"/>
      <c r="C71" s="145"/>
      <c r="D71" s="145"/>
      <c r="E71" s="144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6"/>
      <c r="T71" s="146"/>
      <c r="U71" s="146"/>
      <c r="V71" s="146"/>
      <c r="W71" s="146"/>
      <c r="X71" s="146"/>
      <c r="Y71" s="146"/>
      <c r="Z71" s="146"/>
      <c r="AA71" s="146"/>
      <c r="AB71" s="154"/>
      <c r="AC71" s="146"/>
      <c r="AD71" s="146"/>
      <c r="AE71" s="146"/>
      <c r="AF71" s="146"/>
      <c r="AG71" s="146"/>
      <c r="AH71" s="146"/>
      <c r="AI71" s="146"/>
      <c r="AJ71" s="146"/>
      <c r="AN71" s="234"/>
    </row>
    <row r="72" spans="1:40" ht="12.95" customHeight="1">
      <c r="A72" s="278"/>
      <c r="B72" s="64"/>
      <c r="C72" s="145"/>
      <c r="D72" s="145"/>
      <c r="E72" s="144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6"/>
      <c r="T72" s="146"/>
      <c r="U72" s="146"/>
      <c r="V72" s="146"/>
      <c r="W72" s="146"/>
      <c r="X72" s="146"/>
      <c r="Y72" s="146"/>
      <c r="Z72" s="146"/>
      <c r="AA72" s="146"/>
      <c r="AB72" s="154"/>
      <c r="AC72" s="146"/>
      <c r="AD72" s="146"/>
      <c r="AE72" s="146"/>
      <c r="AF72" s="146"/>
      <c r="AG72" s="146"/>
      <c r="AH72" s="146"/>
      <c r="AI72" s="146"/>
      <c r="AJ72" s="146"/>
      <c r="AN72" s="234"/>
    </row>
    <row r="73" spans="1:40" ht="12.95" customHeight="1" thickBot="1">
      <c r="A73" s="279"/>
      <c r="B73" s="280"/>
      <c r="C73" s="281"/>
      <c r="D73" s="281"/>
      <c r="E73" s="282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3"/>
      <c r="T73" s="283"/>
      <c r="U73" s="283"/>
      <c r="V73" s="283"/>
      <c r="W73" s="283"/>
      <c r="X73" s="283"/>
      <c r="Y73" s="283"/>
      <c r="Z73" s="283"/>
      <c r="AA73" s="283"/>
      <c r="AB73" s="284"/>
      <c r="AC73" s="284"/>
      <c r="AD73" s="283"/>
      <c r="AE73" s="283"/>
      <c r="AF73" s="283"/>
      <c r="AG73" s="283"/>
      <c r="AH73" s="283"/>
      <c r="AI73" s="283"/>
      <c r="AJ73" s="283"/>
      <c r="AK73" s="235"/>
      <c r="AL73" s="235"/>
      <c r="AM73" s="235"/>
      <c r="AN73" s="236"/>
    </row>
    <row r="74" spans="1:40" ht="12" customHeight="1">
      <c r="A74" s="40"/>
      <c r="B74" s="40"/>
      <c r="C74" s="40"/>
      <c r="D74" s="40"/>
      <c r="E74" s="40"/>
      <c r="F74" s="40"/>
      <c r="G74" s="40"/>
    </row>
  </sheetData>
  <mergeCells count="24">
    <mergeCell ref="Y10:AA10"/>
    <mergeCell ref="L1:AD6"/>
    <mergeCell ref="AE1:AN4"/>
    <mergeCell ref="A5:K6"/>
    <mergeCell ref="AE5:AN6"/>
    <mergeCell ref="A7:K9"/>
    <mergeCell ref="L7:AD9"/>
    <mergeCell ref="AE7:AN9"/>
    <mergeCell ref="A13:AN13"/>
    <mergeCell ref="A14:AN14"/>
    <mergeCell ref="A16:AN16"/>
    <mergeCell ref="AB10:AD10"/>
    <mergeCell ref="AE10:AN11"/>
    <mergeCell ref="L11:O11"/>
    <mergeCell ref="P11:R11"/>
    <mergeCell ref="S11:U11"/>
    <mergeCell ref="V11:X11"/>
    <mergeCell ref="Y11:AA11"/>
    <mergeCell ref="AB11:AD11"/>
    <mergeCell ref="A10:K11"/>
    <mergeCell ref="L10:O10"/>
    <mergeCell ref="P10:R10"/>
    <mergeCell ref="S10:U10"/>
    <mergeCell ref="V10:X1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8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115</vt:i4>
      </vt:variant>
      <vt:variant>
        <vt:lpstr>Named Ranges</vt:lpstr>
      </vt:variant>
      <vt:variant>
        <vt:i4>230</vt:i4>
      </vt:variant>
    </vt:vector>
  </HeadingPairs>
  <TitlesOfParts>
    <vt:vector size="345" baseType="lpstr">
      <vt:lpstr>Cover</vt:lpstr>
      <vt:lpstr>Record Sheet</vt:lpstr>
      <vt:lpstr>PROC-TITLE</vt:lpstr>
      <vt:lpstr>DESALTERS-A</vt:lpstr>
      <vt:lpstr>DESALTERS-B</vt:lpstr>
      <vt:lpstr>HEATERS-A</vt:lpstr>
      <vt:lpstr>HEATERS-B</vt:lpstr>
      <vt:lpstr>VESSELS-A</vt:lpstr>
      <vt:lpstr>VESSELS-B</vt:lpstr>
      <vt:lpstr>VESSELS-C</vt:lpstr>
      <vt:lpstr>VESSELS-C (2)</vt:lpstr>
      <vt:lpstr>TANKS-A (1)</vt:lpstr>
      <vt:lpstr>TANKS-A (2)</vt:lpstr>
      <vt:lpstr>TANKS-B</vt:lpstr>
      <vt:lpstr>TANKS-B (2)</vt:lpstr>
      <vt:lpstr>TANKS-C</vt:lpstr>
      <vt:lpstr>PLATE H.E.-A</vt:lpstr>
      <vt:lpstr>PLATE H.E.-B</vt:lpstr>
      <vt:lpstr>PUMPS-A (1)</vt:lpstr>
      <vt:lpstr>PUMPS-A (2)</vt:lpstr>
      <vt:lpstr>PUMPS-A (3)</vt:lpstr>
      <vt:lpstr>PUMPS-A (4)</vt:lpstr>
      <vt:lpstr>PUMPS-B</vt:lpstr>
      <vt:lpstr>PUMPS-B (2)</vt:lpstr>
      <vt:lpstr>PUMPS-B (3)</vt:lpstr>
      <vt:lpstr>PUMPS-B (4)</vt:lpstr>
      <vt:lpstr>PUMPS-B (5)</vt:lpstr>
      <vt:lpstr>PUMPS-C</vt:lpstr>
      <vt:lpstr>PUMPS-C (2)</vt:lpstr>
      <vt:lpstr>PUMPS-C (3)</vt:lpstr>
      <vt:lpstr>PUMPS-C (4)</vt:lpstr>
      <vt:lpstr>C.I.P.-A (1)</vt:lpstr>
      <vt:lpstr>C.I.P.-A (2)</vt:lpstr>
      <vt:lpstr>C.I.P.-A (3)</vt:lpstr>
      <vt:lpstr>C.I.P.-A (4)</vt:lpstr>
      <vt:lpstr>C.I.P.-A (5)</vt:lpstr>
      <vt:lpstr>C.I.P.-A (6)</vt:lpstr>
      <vt:lpstr>C.I.P.-B (1)</vt:lpstr>
      <vt:lpstr>C.I.P.-B (2)</vt:lpstr>
      <vt:lpstr>C.I.P.-B (3)</vt:lpstr>
      <vt:lpstr>C.I.P.-B (4)</vt:lpstr>
      <vt:lpstr>C.I.P.-B (5)</vt:lpstr>
      <vt:lpstr>STRIPPER-B</vt:lpstr>
      <vt:lpstr>CHILLING UNIT (DEAERATOR)</vt:lpstr>
      <vt:lpstr>IWWTP-A (1)</vt:lpstr>
      <vt:lpstr>IWWTP-A (2)</vt:lpstr>
      <vt:lpstr>IWWTP-B (1)</vt:lpstr>
      <vt:lpstr>IWWTP-B (2)</vt:lpstr>
      <vt:lpstr>FILTERS-A</vt:lpstr>
      <vt:lpstr>FILTERS-B</vt:lpstr>
      <vt:lpstr>FLARE-A</vt:lpstr>
      <vt:lpstr>FLARE-B</vt:lpstr>
      <vt:lpstr>STACK-A</vt:lpstr>
      <vt:lpstr>STACK-B</vt:lpstr>
      <vt:lpstr>BURN PIT IGNITION-A</vt:lpstr>
      <vt:lpstr>BURN PIT IGNITION-B</vt:lpstr>
      <vt:lpstr>AIR COMP.</vt:lpstr>
      <vt:lpstr>AIR DRYER</vt:lpstr>
      <vt:lpstr>CRANES (1)</vt:lpstr>
      <vt:lpstr>CRANES (2)</vt:lpstr>
      <vt:lpstr>CRANES (3)</vt:lpstr>
      <vt:lpstr>R.O.</vt:lpstr>
      <vt:lpstr>TOTAL</vt:lpstr>
      <vt:lpstr>TOTAL (2)</vt:lpstr>
      <vt:lpstr>INSTALL-TITLE</vt:lpstr>
      <vt:lpstr>INS-HEAT-A</vt:lpstr>
      <vt:lpstr>INS-HEAT-B</vt:lpstr>
      <vt:lpstr>INS-VESSEL-A</vt:lpstr>
      <vt:lpstr>INS-VESSEL-B</vt:lpstr>
      <vt:lpstr>INS-VESSEL-C</vt:lpstr>
      <vt:lpstr>INS-TANK-A (1)</vt:lpstr>
      <vt:lpstr>INS-TANK-A (2)</vt:lpstr>
      <vt:lpstr>INS-TANK-A (3)</vt:lpstr>
      <vt:lpstr>INS-TANK-A (4)</vt:lpstr>
      <vt:lpstr>INS-TANK-A (5)</vt:lpstr>
      <vt:lpstr>INS-TANK-A (6)</vt:lpstr>
      <vt:lpstr>INS-TANK-A (7)</vt:lpstr>
      <vt:lpstr>INS-TANK-A (8)</vt:lpstr>
      <vt:lpstr>INS-TANK-B (1)</vt:lpstr>
      <vt:lpstr>INS-TANK-B (2)</vt:lpstr>
      <vt:lpstr>INS-TANK-B (3)</vt:lpstr>
      <vt:lpstr>INS-TANK-B (4)</vt:lpstr>
      <vt:lpstr>INS-TANK-B (5)</vt:lpstr>
      <vt:lpstr>INS-TANK-B (6)</vt:lpstr>
      <vt:lpstr>INS-TANK-B (7)</vt:lpstr>
      <vt:lpstr>INS-TANK-B (8)</vt:lpstr>
      <vt:lpstr>INS-TANK-B (9)</vt:lpstr>
      <vt:lpstr>INS-TANK-C (1)</vt:lpstr>
      <vt:lpstr>INS-TANK-C (2)</vt:lpstr>
      <vt:lpstr>INS-TANK-C (3)</vt:lpstr>
      <vt:lpstr>INS-TANK-C (4)</vt:lpstr>
      <vt:lpstr>INS-HE-A</vt:lpstr>
      <vt:lpstr>INS-HE-B</vt:lpstr>
      <vt:lpstr>INS-HE-C</vt:lpstr>
      <vt:lpstr>INS-PUMP-A (1)</vt:lpstr>
      <vt:lpstr>INS-PUMP-A (2)</vt:lpstr>
      <vt:lpstr>INS-PUMP-B (1)</vt:lpstr>
      <vt:lpstr>INS-PUMP-B (2)</vt:lpstr>
      <vt:lpstr>INS-PUMP-C</vt:lpstr>
      <vt:lpstr>INS-PACK-A (1)</vt:lpstr>
      <vt:lpstr>INS-PACK-A (2)</vt:lpstr>
      <vt:lpstr>INS-PACK-B</vt:lpstr>
      <vt:lpstr>INS-PACK-C</vt:lpstr>
      <vt:lpstr>INS-FLARE-A</vt:lpstr>
      <vt:lpstr>INS-FLARE-B</vt:lpstr>
      <vt:lpstr>INS-CRANE</vt:lpstr>
      <vt:lpstr>INS-FILTER-A</vt:lpstr>
      <vt:lpstr>INS-FILTER-B</vt:lpstr>
      <vt:lpstr>INS-TOTAL</vt:lpstr>
      <vt:lpstr>DE-112  (1)-Asmari</vt:lpstr>
      <vt:lpstr>DE-112  (2)-Asmari</vt:lpstr>
      <vt:lpstr>DE-112 (3)-Asmari</vt:lpstr>
      <vt:lpstr>DE-112  (1)-Bangestan</vt:lpstr>
      <vt:lpstr>DE-112  (2)-Bangestan</vt:lpstr>
      <vt:lpstr>DE-112 (3)-Bangestan</vt:lpstr>
      <vt:lpstr>'AIR COMP.'!C_PageNo_Total</vt:lpstr>
      <vt:lpstr>'AIR DRYER'!C_PageNo_Total</vt:lpstr>
      <vt:lpstr>'BURN PIT IGNITION-A'!C_PageNo_Total</vt:lpstr>
      <vt:lpstr>'BURN PIT IGNITION-B'!C_PageNo_Total</vt:lpstr>
      <vt:lpstr>'C.I.P.-A (1)'!C_PageNo_Total</vt:lpstr>
      <vt:lpstr>'C.I.P.-A (2)'!C_PageNo_Total</vt:lpstr>
      <vt:lpstr>'C.I.P.-A (3)'!C_PageNo_Total</vt:lpstr>
      <vt:lpstr>'C.I.P.-A (4)'!C_PageNo_Total</vt:lpstr>
      <vt:lpstr>'C.I.P.-A (5)'!C_PageNo_Total</vt:lpstr>
      <vt:lpstr>'C.I.P.-A (6)'!C_PageNo_Total</vt:lpstr>
      <vt:lpstr>'C.I.P.-B (1)'!C_PageNo_Total</vt:lpstr>
      <vt:lpstr>'C.I.P.-B (2)'!C_PageNo_Total</vt:lpstr>
      <vt:lpstr>'C.I.P.-B (3)'!C_PageNo_Total</vt:lpstr>
      <vt:lpstr>'C.I.P.-B (4)'!C_PageNo_Total</vt:lpstr>
      <vt:lpstr>'C.I.P.-B (5)'!C_PageNo_Total</vt:lpstr>
      <vt:lpstr>'CHILLING UNIT (DEAERATOR)'!C_PageNo_Total</vt:lpstr>
      <vt:lpstr>Cover!C_PageNo_Total</vt:lpstr>
      <vt:lpstr>'CRANES (1)'!C_PageNo_Total</vt:lpstr>
      <vt:lpstr>'CRANES (2)'!C_PageNo_Total</vt:lpstr>
      <vt:lpstr>'CRANES (3)'!C_PageNo_Total</vt:lpstr>
      <vt:lpstr>'DE-112  (1)-Asmari'!C_PageNo_Total</vt:lpstr>
      <vt:lpstr>'DE-112  (1)-Bangestan'!C_PageNo_Total</vt:lpstr>
      <vt:lpstr>'DE-112  (2)-Asmari'!C_PageNo_Total</vt:lpstr>
      <vt:lpstr>'DE-112  (2)-Bangestan'!C_PageNo_Total</vt:lpstr>
      <vt:lpstr>'DE-112 (3)-Asmari'!C_PageNo_Total</vt:lpstr>
      <vt:lpstr>'DE-112 (3)-Bangestan'!C_PageNo_Total</vt:lpstr>
      <vt:lpstr>'DESALTERS-A'!C_PageNo_Total</vt:lpstr>
      <vt:lpstr>'DESALTERS-B'!C_PageNo_Total</vt:lpstr>
      <vt:lpstr>'FILTERS-A'!C_PageNo_Total</vt:lpstr>
      <vt:lpstr>'FILTERS-B'!C_PageNo_Total</vt:lpstr>
      <vt:lpstr>'FLARE-A'!C_PageNo_Total</vt:lpstr>
      <vt:lpstr>'FLARE-B'!C_PageNo_Total</vt:lpstr>
      <vt:lpstr>'HEATERS-A'!C_PageNo_Total</vt:lpstr>
      <vt:lpstr>'HEATERS-B'!C_PageNo_Total</vt:lpstr>
      <vt:lpstr>'INS-CRANE'!C_PageNo_Total</vt:lpstr>
      <vt:lpstr>'INS-FILTER-A'!C_PageNo_Total</vt:lpstr>
      <vt:lpstr>'INS-FILTER-B'!C_PageNo_Total</vt:lpstr>
      <vt:lpstr>'INS-FLARE-A'!C_PageNo_Total</vt:lpstr>
      <vt:lpstr>'INS-FLARE-B'!C_PageNo_Total</vt:lpstr>
      <vt:lpstr>'INS-HE-A'!C_PageNo_Total</vt:lpstr>
      <vt:lpstr>'INS-HEAT-A'!C_PageNo_Total</vt:lpstr>
      <vt:lpstr>'INS-HEAT-B'!C_PageNo_Total</vt:lpstr>
      <vt:lpstr>'INS-HE-B'!C_PageNo_Total</vt:lpstr>
      <vt:lpstr>'INS-HE-C'!C_PageNo_Total</vt:lpstr>
      <vt:lpstr>'INS-PACK-A (1)'!C_PageNo_Total</vt:lpstr>
      <vt:lpstr>'INS-PACK-A (2)'!C_PageNo_Total</vt:lpstr>
      <vt:lpstr>'INS-PACK-B'!C_PageNo_Total</vt:lpstr>
      <vt:lpstr>'INS-PACK-C'!C_PageNo_Total</vt:lpstr>
      <vt:lpstr>'INS-PUMP-A (1)'!C_PageNo_Total</vt:lpstr>
      <vt:lpstr>'INS-PUMP-A (2)'!C_PageNo_Total</vt:lpstr>
      <vt:lpstr>'INS-PUMP-B (1)'!C_PageNo_Total</vt:lpstr>
      <vt:lpstr>'INS-PUMP-B (2)'!C_PageNo_Total</vt:lpstr>
      <vt:lpstr>'INS-PUMP-C'!C_PageNo_Total</vt:lpstr>
      <vt:lpstr>'INSTALL-TITLE'!C_PageNo_Total</vt:lpstr>
      <vt:lpstr>'INS-TANK-A (1)'!C_PageNo_Total</vt:lpstr>
      <vt:lpstr>'INS-TANK-A (2)'!C_PageNo_Total</vt:lpstr>
      <vt:lpstr>'INS-TANK-A (3)'!C_PageNo_Total</vt:lpstr>
      <vt:lpstr>'INS-TANK-A (4)'!C_PageNo_Total</vt:lpstr>
      <vt:lpstr>'INS-TANK-A (5)'!C_PageNo_Total</vt:lpstr>
      <vt:lpstr>'INS-TANK-A (6)'!C_PageNo_Total</vt:lpstr>
      <vt:lpstr>'INS-TANK-A (7)'!C_PageNo_Total</vt:lpstr>
      <vt:lpstr>'INS-TANK-A (8)'!C_PageNo_Total</vt:lpstr>
      <vt:lpstr>'INS-TANK-B (1)'!C_PageNo_Total</vt:lpstr>
      <vt:lpstr>'INS-TANK-B (2)'!C_PageNo_Total</vt:lpstr>
      <vt:lpstr>'INS-TANK-B (3)'!C_PageNo_Total</vt:lpstr>
      <vt:lpstr>'INS-TANK-B (4)'!C_PageNo_Total</vt:lpstr>
      <vt:lpstr>'INS-TANK-B (5)'!C_PageNo_Total</vt:lpstr>
      <vt:lpstr>'INS-TANK-B (6)'!C_PageNo_Total</vt:lpstr>
      <vt:lpstr>'INS-TANK-B (7)'!C_PageNo_Total</vt:lpstr>
      <vt:lpstr>'INS-TANK-B (8)'!C_PageNo_Total</vt:lpstr>
      <vt:lpstr>'INS-TANK-B (9)'!C_PageNo_Total</vt:lpstr>
      <vt:lpstr>'INS-TANK-C (1)'!C_PageNo_Total</vt:lpstr>
      <vt:lpstr>'INS-TANK-C (2)'!C_PageNo_Total</vt:lpstr>
      <vt:lpstr>'INS-TANK-C (3)'!C_PageNo_Total</vt:lpstr>
      <vt:lpstr>'INS-TANK-C (4)'!C_PageNo_Total</vt:lpstr>
      <vt:lpstr>'INS-TOTAL'!C_PageNo_Total</vt:lpstr>
      <vt:lpstr>'INS-VESSEL-A'!C_PageNo_Total</vt:lpstr>
      <vt:lpstr>'INS-VESSEL-B'!C_PageNo_Total</vt:lpstr>
      <vt:lpstr>'INS-VESSEL-C'!C_PageNo_Total</vt:lpstr>
      <vt:lpstr>'IWWTP-A (1)'!C_PageNo_Total</vt:lpstr>
      <vt:lpstr>'IWWTP-A (2)'!C_PageNo_Total</vt:lpstr>
      <vt:lpstr>'IWWTP-B (1)'!C_PageNo_Total</vt:lpstr>
      <vt:lpstr>'IWWTP-B (2)'!C_PageNo_Total</vt:lpstr>
      <vt:lpstr>'PLATE H.E.-A'!C_PageNo_Total</vt:lpstr>
      <vt:lpstr>'PLATE H.E.-B'!C_PageNo_Total</vt:lpstr>
      <vt:lpstr>'PROC-TITLE'!C_PageNo_Total</vt:lpstr>
      <vt:lpstr>'PUMPS-A (1)'!C_PageNo_Total</vt:lpstr>
      <vt:lpstr>'PUMPS-A (2)'!C_PageNo_Total</vt:lpstr>
      <vt:lpstr>'PUMPS-A (3)'!C_PageNo_Total</vt:lpstr>
      <vt:lpstr>'PUMPS-A (4)'!C_PageNo_Total</vt:lpstr>
      <vt:lpstr>'PUMPS-B'!C_PageNo_Total</vt:lpstr>
      <vt:lpstr>'PUMPS-B (2)'!C_PageNo_Total</vt:lpstr>
      <vt:lpstr>'PUMPS-B (3)'!C_PageNo_Total</vt:lpstr>
      <vt:lpstr>'PUMPS-B (4)'!C_PageNo_Total</vt:lpstr>
      <vt:lpstr>'PUMPS-B (5)'!C_PageNo_Total</vt:lpstr>
      <vt:lpstr>'PUMPS-C'!C_PageNo_Total</vt:lpstr>
      <vt:lpstr>'PUMPS-C (2)'!C_PageNo_Total</vt:lpstr>
      <vt:lpstr>'PUMPS-C (3)'!C_PageNo_Total</vt:lpstr>
      <vt:lpstr>'PUMPS-C (4)'!C_PageNo_Total</vt:lpstr>
      <vt:lpstr>R.O.!C_PageNo_Total</vt:lpstr>
      <vt:lpstr>'Record Sheet'!C_PageNo_Total</vt:lpstr>
      <vt:lpstr>'STACK-A'!C_PageNo_Total</vt:lpstr>
      <vt:lpstr>'STACK-B'!C_PageNo_Total</vt:lpstr>
      <vt:lpstr>'STRIPPER-B'!C_PageNo_Total</vt:lpstr>
      <vt:lpstr>'TANKS-A (1)'!C_PageNo_Total</vt:lpstr>
      <vt:lpstr>'TANKS-A (2)'!C_PageNo_Total</vt:lpstr>
      <vt:lpstr>'TANKS-B'!C_PageNo_Total</vt:lpstr>
      <vt:lpstr>'TANKS-B (2)'!C_PageNo_Total</vt:lpstr>
      <vt:lpstr>'TANKS-C'!C_PageNo_Total</vt:lpstr>
      <vt:lpstr>TOTAL!C_PageNo_Total</vt:lpstr>
      <vt:lpstr>'TOTAL (2)'!C_PageNo_Total</vt:lpstr>
      <vt:lpstr>'VESSELS-A'!C_PageNo_Total</vt:lpstr>
      <vt:lpstr>'VESSELS-B'!C_PageNo_Total</vt:lpstr>
      <vt:lpstr>'VESSELS-C'!C_PageNo_Total</vt:lpstr>
      <vt:lpstr>'VESSELS-C (2)'!C_PageNo_Total</vt:lpstr>
      <vt:lpstr>'AIR COMP.'!Print_Area</vt:lpstr>
      <vt:lpstr>'AIR DRYER'!Print_Area</vt:lpstr>
      <vt:lpstr>'BURN PIT IGNITION-A'!Print_Area</vt:lpstr>
      <vt:lpstr>'BURN PIT IGNITION-B'!Print_Area</vt:lpstr>
      <vt:lpstr>'C.I.P.-A (1)'!Print_Area</vt:lpstr>
      <vt:lpstr>'C.I.P.-A (2)'!Print_Area</vt:lpstr>
      <vt:lpstr>'C.I.P.-A (3)'!Print_Area</vt:lpstr>
      <vt:lpstr>'C.I.P.-A (4)'!Print_Area</vt:lpstr>
      <vt:lpstr>'C.I.P.-A (5)'!Print_Area</vt:lpstr>
      <vt:lpstr>'C.I.P.-A (6)'!Print_Area</vt:lpstr>
      <vt:lpstr>'C.I.P.-B (1)'!Print_Area</vt:lpstr>
      <vt:lpstr>'C.I.P.-B (2)'!Print_Area</vt:lpstr>
      <vt:lpstr>'C.I.P.-B (3)'!Print_Area</vt:lpstr>
      <vt:lpstr>'C.I.P.-B (4)'!Print_Area</vt:lpstr>
      <vt:lpstr>'C.I.P.-B (5)'!Print_Area</vt:lpstr>
      <vt:lpstr>'CHILLING UNIT (DEAERATOR)'!Print_Area</vt:lpstr>
      <vt:lpstr>Cover!Print_Area</vt:lpstr>
      <vt:lpstr>'CRANES (1)'!Print_Area</vt:lpstr>
      <vt:lpstr>'CRANES (2)'!Print_Area</vt:lpstr>
      <vt:lpstr>'CRANES (3)'!Print_Area</vt:lpstr>
      <vt:lpstr>'DE-112  (1)-Asmari'!Print_Area</vt:lpstr>
      <vt:lpstr>'DE-112  (1)-Bangestan'!Print_Area</vt:lpstr>
      <vt:lpstr>'DE-112  (2)-Asmari'!Print_Area</vt:lpstr>
      <vt:lpstr>'DE-112  (2)-Bangestan'!Print_Area</vt:lpstr>
      <vt:lpstr>'DE-112 (3)-Asmari'!Print_Area</vt:lpstr>
      <vt:lpstr>'DE-112 (3)-Bangestan'!Print_Area</vt:lpstr>
      <vt:lpstr>'DESALTERS-A'!Print_Area</vt:lpstr>
      <vt:lpstr>'DESALTERS-B'!Print_Area</vt:lpstr>
      <vt:lpstr>'FILTERS-A'!Print_Area</vt:lpstr>
      <vt:lpstr>'FILTERS-B'!Print_Area</vt:lpstr>
      <vt:lpstr>'FLARE-A'!Print_Area</vt:lpstr>
      <vt:lpstr>'FLARE-B'!Print_Area</vt:lpstr>
      <vt:lpstr>'HEATERS-A'!Print_Area</vt:lpstr>
      <vt:lpstr>'HEATERS-B'!Print_Area</vt:lpstr>
      <vt:lpstr>'INS-CRANE'!Print_Area</vt:lpstr>
      <vt:lpstr>'INS-FILTER-A'!Print_Area</vt:lpstr>
      <vt:lpstr>'INS-FILTER-B'!Print_Area</vt:lpstr>
      <vt:lpstr>'INS-FLARE-A'!Print_Area</vt:lpstr>
      <vt:lpstr>'INS-FLARE-B'!Print_Area</vt:lpstr>
      <vt:lpstr>'INS-HE-A'!Print_Area</vt:lpstr>
      <vt:lpstr>'INS-HEAT-A'!Print_Area</vt:lpstr>
      <vt:lpstr>'INS-HEAT-B'!Print_Area</vt:lpstr>
      <vt:lpstr>'INS-HE-B'!Print_Area</vt:lpstr>
      <vt:lpstr>'INS-HE-C'!Print_Area</vt:lpstr>
      <vt:lpstr>'INS-PACK-A (1)'!Print_Area</vt:lpstr>
      <vt:lpstr>'INS-PACK-A (2)'!Print_Area</vt:lpstr>
      <vt:lpstr>'INS-PACK-B'!Print_Area</vt:lpstr>
      <vt:lpstr>'INS-PACK-C'!Print_Area</vt:lpstr>
      <vt:lpstr>'INS-PUMP-A (1)'!Print_Area</vt:lpstr>
      <vt:lpstr>'INS-PUMP-A (2)'!Print_Area</vt:lpstr>
      <vt:lpstr>'INS-PUMP-B (1)'!Print_Area</vt:lpstr>
      <vt:lpstr>'INS-PUMP-B (2)'!Print_Area</vt:lpstr>
      <vt:lpstr>'INS-PUMP-C'!Print_Area</vt:lpstr>
      <vt:lpstr>'INSTALL-TITLE'!Print_Area</vt:lpstr>
      <vt:lpstr>'INS-TANK-A (1)'!Print_Area</vt:lpstr>
      <vt:lpstr>'INS-TANK-A (2)'!Print_Area</vt:lpstr>
      <vt:lpstr>'INS-TANK-A (3)'!Print_Area</vt:lpstr>
      <vt:lpstr>'INS-TANK-A (4)'!Print_Area</vt:lpstr>
      <vt:lpstr>'INS-TANK-A (5)'!Print_Area</vt:lpstr>
      <vt:lpstr>'INS-TANK-A (6)'!Print_Area</vt:lpstr>
      <vt:lpstr>'INS-TANK-A (7)'!Print_Area</vt:lpstr>
      <vt:lpstr>'INS-TANK-A (8)'!Print_Area</vt:lpstr>
      <vt:lpstr>'INS-TANK-B (1)'!Print_Area</vt:lpstr>
      <vt:lpstr>'INS-TANK-B (2)'!Print_Area</vt:lpstr>
      <vt:lpstr>'INS-TANK-B (3)'!Print_Area</vt:lpstr>
      <vt:lpstr>'INS-TANK-B (4)'!Print_Area</vt:lpstr>
      <vt:lpstr>'INS-TANK-B (5)'!Print_Area</vt:lpstr>
      <vt:lpstr>'INS-TANK-B (6)'!Print_Area</vt:lpstr>
      <vt:lpstr>'INS-TANK-B (7)'!Print_Area</vt:lpstr>
      <vt:lpstr>'INS-TANK-B (8)'!Print_Area</vt:lpstr>
      <vt:lpstr>'INS-TANK-B (9)'!Print_Area</vt:lpstr>
      <vt:lpstr>'INS-TANK-C (1)'!Print_Area</vt:lpstr>
      <vt:lpstr>'INS-TANK-C (2)'!Print_Area</vt:lpstr>
      <vt:lpstr>'INS-TANK-C (3)'!Print_Area</vt:lpstr>
      <vt:lpstr>'INS-TANK-C (4)'!Print_Area</vt:lpstr>
      <vt:lpstr>'INS-TOTAL'!Print_Area</vt:lpstr>
      <vt:lpstr>'INS-VESSEL-A'!Print_Area</vt:lpstr>
      <vt:lpstr>'INS-VESSEL-B'!Print_Area</vt:lpstr>
      <vt:lpstr>'INS-VESSEL-C'!Print_Area</vt:lpstr>
      <vt:lpstr>'IWWTP-A (1)'!Print_Area</vt:lpstr>
      <vt:lpstr>'IWWTP-A (2)'!Print_Area</vt:lpstr>
      <vt:lpstr>'IWWTP-B (1)'!Print_Area</vt:lpstr>
      <vt:lpstr>'IWWTP-B (2)'!Print_Area</vt:lpstr>
      <vt:lpstr>'PLATE H.E.-A'!Print_Area</vt:lpstr>
      <vt:lpstr>'PLATE H.E.-B'!Print_Area</vt:lpstr>
      <vt:lpstr>'PROC-TITLE'!Print_Area</vt:lpstr>
      <vt:lpstr>'PUMPS-A (1)'!Print_Area</vt:lpstr>
      <vt:lpstr>'PUMPS-A (2)'!Print_Area</vt:lpstr>
      <vt:lpstr>'PUMPS-A (3)'!Print_Area</vt:lpstr>
      <vt:lpstr>'PUMPS-A (4)'!Print_Area</vt:lpstr>
      <vt:lpstr>'PUMPS-B'!Print_Area</vt:lpstr>
      <vt:lpstr>'PUMPS-B (2)'!Print_Area</vt:lpstr>
      <vt:lpstr>'PUMPS-B (3)'!Print_Area</vt:lpstr>
      <vt:lpstr>'PUMPS-B (4)'!Print_Area</vt:lpstr>
      <vt:lpstr>'PUMPS-B (5)'!Print_Area</vt:lpstr>
      <vt:lpstr>'PUMPS-C'!Print_Area</vt:lpstr>
      <vt:lpstr>'PUMPS-C (2)'!Print_Area</vt:lpstr>
      <vt:lpstr>'PUMPS-C (3)'!Print_Area</vt:lpstr>
      <vt:lpstr>'PUMPS-C (4)'!Print_Area</vt:lpstr>
      <vt:lpstr>R.O.!Print_Area</vt:lpstr>
      <vt:lpstr>'Record Sheet'!Print_Area</vt:lpstr>
      <vt:lpstr>'STACK-A'!Print_Area</vt:lpstr>
      <vt:lpstr>'STACK-B'!Print_Area</vt:lpstr>
      <vt:lpstr>'STRIPPER-B'!Print_Area</vt:lpstr>
      <vt:lpstr>'TANKS-A (1)'!Print_Area</vt:lpstr>
      <vt:lpstr>'TANKS-A (2)'!Print_Area</vt:lpstr>
      <vt:lpstr>'TANKS-B'!Print_Area</vt:lpstr>
      <vt:lpstr>'TANKS-B (2)'!Print_Area</vt:lpstr>
      <vt:lpstr>'TANKS-C'!Print_Area</vt:lpstr>
      <vt:lpstr>TOTAL!Print_Area</vt:lpstr>
      <vt:lpstr>'TOTAL (2)'!Print_Area</vt:lpstr>
      <vt:lpstr>'VESSELS-A'!Print_Area</vt:lpstr>
      <vt:lpstr>'VESSELS-B'!Print_Area</vt:lpstr>
      <vt:lpstr>'VESSELS-C'!Print_Area</vt:lpstr>
      <vt:lpstr>'VESSELS-C (2)'!Print_Area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s.mirrazavi</dc:creator>
  <cp:lastModifiedBy>Mehdi</cp:lastModifiedBy>
  <cp:lastPrinted>2014-11-17T09:39:25Z</cp:lastPrinted>
  <dcterms:created xsi:type="dcterms:W3CDTF">2013-05-07T10:52:42Z</dcterms:created>
  <dcterms:modified xsi:type="dcterms:W3CDTF">2026-09-13T12:01:23Z</dcterms:modified>
</cp:coreProperties>
</file>