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B28" i="6" l="1"/>
  <c r="B29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B2" i="6"/>
  <c r="C5" i="6" s="1"/>
  <c r="A2" i="6"/>
  <c r="C24" i="6" l="1"/>
  <c r="C25" i="6" s="1"/>
  <c r="C26" i="6" s="1"/>
  <c r="C27" i="6" s="1"/>
  <c r="C28" i="6" s="1"/>
  <c r="C29" i="6" s="1"/>
  <c r="B24" i="6"/>
  <c r="C16" i="6"/>
  <c r="G19" i="6"/>
  <c r="G7" i="6"/>
  <c r="B20" i="6"/>
  <c r="B12" i="6"/>
  <c r="C23" i="6"/>
  <c r="C15" i="6"/>
  <c r="C7" i="6"/>
  <c r="G14" i="6"/>
  <c r="G6" i="6"/>
  <c r="B23" i="6"/>
  <c r="B15" i="6"/>
  <c r="B7" i="6"/>
  <c r="F18" i="6"/>
  <c r="F14" i="6"/>
  <c r="F10" i="6"/>
  <c r="F6" i="6"/>
  <c r="G5" i="6"/>
  <c r="C30" i="6"/>
  <c r="C22" i="6"/>
  <c r="C18" i="6"/>
  <c r="C14" i="6"/>
  <c r="C10" i="6"/>
  <c r="C6" i="6"/>
  <c r="G17" i="6"/>
  <c r="G13" i="6"/>
  <c r="G9" i="6"/>
  <c r="B30" i="6"/>
  <c r="B22" i="6"/>
  <c r="B18" i="6"/>
  <c r="B14" i="6"/>
  <c r="B10" i="6"/>
  <c r="B6" i="6"/>
  <c r="F17" i="6"/>
  <c r="F13" i="6"/>
  <c r="F9" i="6"/>
  <c r="C20" i="6"/>
  <c r="C8" i="6"/>
  <c r="G11" i="6"/>
  <c r="B5" i="6"/>
  <c r="B16" i="6"/>
  <c r="C19" i="6"/>
  <c r="C11" i="6"/>
  <c r="G18" i="6"/>
  <c r="G10" i="6"/>
  <c r="F5" i="6"/>
  <c r="B19" i="6"/>
  <c r="B11" i="6"/>
  <c r="C21" i="6"/>
  <c r="C17" i="6"/>
  <c r="C13" i="6"/>
  <c r="C9" i="6"/>
  <c r="G16" i="6"/>
  <c r="G12" i="6"/>
  <c r="G8" i="6"/>
  <c r="B21" i="6"/>
  <c r="B17" i="6"/>
  <c r="B13" i="6"/>
  <c r="B9" i="6"/>
  <c r="F16" i="6"/>
  <c r="F12" i="6"/>
  <c r="F8" i="6"/>
  <c r="C12" i="6"/>
  <c r="G15" i="6"/>
  <c r="B8" i="6"/>
  <c r="F19" i="6"/>
  <c r="F15" i="6"/>
  <c r="F11" i="6"/>
  <c r="F7" i="6"/>
  <c r="A22" i="4"/>
  <c r="A23" i="4"/>
  <c r="A24" i="4"/>
  <c r="A25" i="4"/>
  <c r="A26" i="4"/>
  <c r="A27" i="4"/>
  <c r="A28" i="4"/>
  <c r="A29" i="4"/>
  <c r="A30" i="4"/>
  <c r="B28" i="4"/>
  <c r="B2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B2" i="4"/>
  <c r="B30" i="4" s="1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B2" i="3"/>
  <c r="B6" i="3" s="1"/>
  <c r="A2" i="3"/>
  <c r="A28" i="2"/>
  <c r="B26" i="2"/>
  <c r="B27" i="2" s="1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B2" i="2"/>
  <c r="B28" i="2" s="1"/>
  <c r="B17" i="2" l="1"/>
  <c r="B22" i="4"/>
  <c r="C21" i="4"/>
  <c r="C17" i="4"/>
  <c r="C13" i="4"/>
  <c r="C9" i="4"/>
  <c r="G20" i="4"/>
  <c r="G16" i="4"/>
  <c r="G12" i="4"/>
  <c r="G8" i="4"/>
  <c r="F13" i="3"/>
  <c r="B14" i="2"/>
  <c r="C14" i="2"/>
  <c r="F5" i="3"/>
  <c r="B5" i="4"/>
  <c r="B9" i="4"/>
  <c r="C11" i="2"/>
  <c r="F12" i="3"/>
  <c r="C28" i="2"/>
  <c r="B5" i="2"/>
  <c r="G16" i="3"/>
  <c r="B13" i="4"/>
  <c r="F16" i="4"/>
  <c r="G19" i="4"/>
  <c r="B17" i="4"/>
  <c r="C8" i="2"/>
  <c r="B18" i="2"/>
  <c r="C5" i="4"/>
  <c r="C20" i="4"/>
  <c r="C16" i="4"/>
  <c r="C12" i="4"/>
  <c r="C8" i="4"/>
  <c r="G7" i="4"/>
  <c r="B15" i="2"/>
  <c r="G19" i="3"/>
  <c r="G15" i="3"/>
  <c r="G11" i="3"/>
  <c r="G7" i="3"/>
  <c r="F5" i="4"/>
  <c r="B20" i="4"/>
  <c r="B16" i="4"/>
  <c r="B12" i="4"/>
  <c r="B8" i="4"/>
  <c r="F19" i="4"/>
  <c r="F15" i="4"/>
  <c r="F11" i="4"/>
  <c r="F7" i="4"/>
  <c r="B11" i="2"/>
  <c r="G8" i="3"/>
  <c r="F8" i="4"/>
  <c r="F8" i="3"/>
  <c r="G15" i="4"/>
  <c r="B6" i="2"/>
  <c r="B9" i="2"/>
  <c r="B12" i="2"/>
  <c r="F19" i="3"/>
  <c r="F15" i="3"/>
  <c r="F11" i="3"/>
  <c r="F7" i="3"/>
  <c r="G5" i="4"/>
  <c r="B8" i="2"/>
  <c r="G12" i="3"/>
  <c r="F20" i="4"/>
  <c r="C5" i="2"/>
  <c r="F16" i="3"/>
  <c r="C18" i="2"/>
  <c r="C6" i="2"/>
  <c r="C9" i="2"/>
  <c r="C12" i="2"/>
  <c r="B19" i="2"/>
  <c r="C24" i="4"/>
  <c r="C25" i="4" s="1"/>
  <c r="C26" i="4" s="1"/>
  <c r="C27" i="4" s="1"/>
  <c r="C28" i="4" s="1"/>
  <c r="C29" i="4" s="1"/>
  <c r="C19" i="4"/>
  <c r="C15" i="4"/>
  <c r="C11" i="4"/>
  <c r="C7" i="4"/>
  <c r="G18" i="4"/>
  <c r="G14" i="4"/>
  <c r="G10" i="4"/>
  <c r="G6" i="4"/>
  <c r="F17" i="3"/>
  <c r="B21" i="4"/>
  <c r="F12" i="4"/>
  <c r="G5" i="3"/>
  <c r="G11" i="4"/>
  <c r="B16" i="2"/>
  <c r="G18" i="3"/>
  <c r="G14" i="3"/>
  <c r="G10" i="3"/>
  <c r="G6" i="3"/>
  <c r="B24" i="4"/>
  <c r="B19" i="4"/>
  <c r="B15" i="4"/>
  <c r="B11" i="4"/>
  <c r="B7" i="4"/>
  <c r="F18" i="4"/>
  <c r="F14" i="4"/>
  <c r="F10" i="4"/>
  <c r="F6" i="4"/>
  <c r="F9" i="3"/>
  <c r="F18" i="3"/>
  <c r="F14" i="3"/>
  <c r="F10" i="3"/>
  <c r="F6" i="3"/>
  <c r="C23" i="4"/>
  <c r="C16" i="2"/>
  <c r="B7" i="2"/>
  <c r="B10" i="2"/>
  <c r="B13" i="2"/>
  <c r="B20" i="2"/>
  <c r="B23" i="4"/>
  <c r="C18" i="4"/>
  <c r="C14" i="4"/>
  <c r="C10" i="4"/>
  <c r="C6" i="4"/>
  <c r="G17" i="4"/>
  <c r="G13" i="4"/>
  <c r="G9" i="4"/>
  <c r="C30" i="4"/>
  <c r="C7" i="2"/>
  <c r="C10" i="2"/>
  <c r="C20" i="2"/>
  <c r="G17" i="3"/>
  <c r="G13" i="3"/>
  <c r="G9" i="3"/>
  <c r="C22" i="4"/>
  <c r="B18" i="4"/>
  <c r="B14" i="4"/>
  <c r="B10" i="4"/>
  <c r="B6" i="4"/>
  <c r="F17" i="4"/>
  <c r="F13" i="4"/>
  <c r="F9" i="4"/>
  <c r="B25" i="3"/>
  <c r="B21" i="3"/>
  <c r="B17" i="3"/>
  <c r="B13" i="3"/>
  <c r="B9" i="3"/>
  <c r="B15" i="3"/>
  <c r="C17" i="3"/>
  <c r="B8" i="3"/>
  <c r="B23" i="3"/>
  <c r="B7" i="3"/>
  <c r="C25" i="3"/>
  <c r="C21" i="3"/>
  <c r="C13" i="3"/>
  <c r="C9" i="3"/>
  <c r="B5" i="3"/>
  <c r="C24" i="3"/>
  <c r="C20" i="3"/>
  <c r="C12" i="3"/>
  <c r="C8" i="3"/>
  <c r="C5" i="3"/>
  <c r="B24" i="3"/>
  <c r="B20" i="3"/>
  <c r="B16" i="3"/>
  <c r="B12" i="3"/>
  <c r="C16" i="3"/>
  <c r="C27" i="3"/>
  <c r="C23" i="3"/>
  <c r="C19" i="3"/>
  <c r="C15" i="3"/>
  <c r="C11" i="3"/>
  <c r="C7" i="3"/>
  <c r="B27" i="3"/>
  <c r="B19" i="3"/>
  <c r="B11" i="3"/>
  <c r="C26" i="3"/>
  <c r="C22" i="3"/>
  <c r="C18" i="3"/>
  <c r="C14" i="3"/>
  <c r="C10" i="3"/>
  <c r="C6" i="3"/>
  <c r="B26" i="3"/>
  <c r="B22" i="3"/>
  <c r="B18" i="3"/>
  <c r="B14" i="3"/>
  <c r="B10" i="3"/>
  <c r="F6" i="2"/>
  <c r="F8" i="2"/>
  <c r="F10" i="2"/>
  <c r="F12" i="2"/>
  <c r="F14" i="2"/>
  <c r="F16" i="2"/>
  <c r="F18" i="2"/>
  <c r="B21" i="2"/>
  <c r="G6" i="2"/>
  <c r="G8" i="2"/>
  <c r="G10" i="2"/>
  <c r="G12" i="2"/>
  <c r="G14" i="2"/>
  <c r="G16" i="2"/>
  <c r="G18" i="2"/>
  <c r="C21" i="2"/>
  <c r="B22" i="2"/>
  <c r="C13" i="2"/>
  <c r="C15" i="2"/>
  <c r="C17" i="2"/>
  <c r="C19" i="2"/>
  <c r="C22" i="2"/>
  <c r="C23" i="2" s="1"/>
  <c r="C24" i="2" s="1"/>
  <c r="C25" i="2" s="1"/>
  <c r="C26" i="2" s="1"/>
  <c r="C27" i="2" s="1"/>
  <c r="F5" i="2"/>
  <c r="F7" i="2"/>
  <c r="F9" i="2"/>
  <c r="F11" i="2"/>
  <c r="F13" i="2"/>
  <c r="F15" i="2"/>
  <c r="F17" i="2"/>
  <c r="F19" i="2"/>
  <c r="G5" i="2"/>
  <c r="G7" i="2"/>
  <c r="G9" i="2"/>
  <c r="G11" i="2"/>
  <c r="G13" i="2"/>
  <c r="G15" i="2"/>
  <c r="G17" i="2"/>
  <c r="G19" i="2"/>
  <c r="A29" i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B2" i="1"/>
  <c r="C29" i="1" s="1"/>
  <c r="A2" i="1"/>
  <c r="B23" i="1" l="1"/>
  <c r="C6" i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4" i="1" l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<sst xmlns="http://schemas.openxmlformats.org/spreadsheetml/2006/main" count="60" uniqueCount="12">
  <si>
    <t>X</t>
  </si>
  <si>
    <t>Y</t>
  </si>
  <si>
    <t>حد مجاز</t>
  </si>
  <si>
    <t>فضای آزاد</t>
  </si>
  <si>
    <t>حداکثر عرض</t>
  </si>
  <si>
    <t>حداکثر ارتفاع</t>
  </si>
  <si>
    <t>نام</t>
  </si>
  <si>
    <t>گاباری ۴.۷</t>
  </si>
  <si>
    <t>گاباری ۴.۶</t>
  </si>
  <si>
    <t>گاباری 4.9</t>
  </si>
  <si>
    <t>گاباری 5.2</t>
  </si>
  <si>
    <t>گاباری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</si>
</sst>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K58">
            <v>1888</v>
          </cell>
          <cell r="Z58">
            <v>4400</v>
          </cell>
          <cell r="AH58">
            <v>1400</v>
          </cell>
        </row>
        <row r="59">
          <cell r="D59">
            <v>4500</v>
          </cell>
          <cell r="K59">
            <v>2052</v>
          </cell>
          <cell r="Z59">
            <v>4300</v>
          </cell>
          <cell r="AH59">
            <v>1500</v>
          </cell>
        </row>
        <row r="60">
          <cell r="D60">
            <v>4400</v>
          </cell>
          <cell r="K60">
            <v>2216</v>
          </cell>
          <cell r="Z60">
            <v>4200</v>
          </cell>
          <cell r="AH60">
            <v>1800</v>
          </cell>
        </row>
        <row r="61">
          <cell r="D61">
            <v>4300</v>
          </cell>
          <cell r="K61">
            <v>2380</v>
          </cell>
          <cell r="Z61">
            <v>4100</v>
          </cell>
          <cell r="AH61">
            <v>2000</v>
          </cell>
        </row>
        <row r="62">
          <cell r="D62">
            <v>4200</v>
          </cell>
          <cell r="K62">
            <v>2544</v>
          </cell>
          <cell r="Z62">
            <v>4000</v>
          </cell>
          <cell r="AH62">
            <v>2200</v>
          </cell>
        </row>
        <row r="63">
          <cell r="D63">
            <v>4100</v>
          </cell>
          <cell r="K63">
            <v>2708</v>
          </cell>
          <cell r="Z63">
            <v>3900</v>
          </cell>
          <cell r="AH63">
            <v>2400</v>
          </cell>
        </row>
        <row r="64">
          <cell r="D64">
            <v>4000</v>
          </cell>
          <cell r="K64">
            <v>2872</v>
          </cell>
          <cell r="Z64">
            <v>3800</v>
          </cell>
          <cell r="AH64">
            <v>2600</v>
          </cell>
        </row>
        <row r="65">
          <cell r="D65">
            <v>3900</v>
          </cell>
          <cell r="K65">
            <v>3036</v>
          </cell>
          <cell r="Z65">
            <v>3700</v>
          </cell>
          <cell r="AH65">
            <v>2710</v>
          </cell>
        </row>
        <row r="66">
          <cell r="D66">
            <v>3800</v>
          </cell>
          <cell r="K66">
            <v>3200</v>
          </cell>
          <cell r="Z66">
            <v>3600</v>
          </cell>
          <cell r="AH66">
            <v>2820</v>
          </cell>
        </row>
        <row r="67">
          <cell r="D67">
            <v>3700</v>
          </cell>
          <cell r="K67">
            <v>3306</v>
          </cell>
          <cell r="Z67">
            <v>3500</v>
          </cell>
          <cell r="AH67">
            <v>2930</v>
          </cell>
        </row>
        <row r="68">
          <cell r="D68">
            <v>3600</v>
          </cell>
          <cell r="K68">
            <v>3412</v>
          </cell>
          <cell r="Z68">
            <v>3400</v>
          </cell>
          <cell r="AH68">
            <v>3040</v>
          </cell>
        </row>
        <row r="69">
          <cell r="D69">
            <v>3500</v>
          </cell>
          <cell r="K69">
            <v>3518</v>
          </cell>
          <cell r="Z69">
            <v>3300</v>
          </cell>
          <cell r="AH69">
            <v>3150</v>
          </cell>
        </row>
        <row r="70">
          <cell r="D70">
            <v>3400</v>
          </cell>
          <cell r="K70">
            <v>3624</v>
          </cell>
          <cell r="Z70">
            <v>450</v>
          </cell>
          <cell r="AH70">
            <v>3150</v>
          </cell>
        </row>
        <row r="71">
          <cell r="D71">
            <v>3300</v>
          </cell>
          <cell r="K71">
            <v>3730</v>
          </cell>
          <cell r="Z71">
            <v>450</v>
          </cell>
          <cell r="AH71">
            <v>2990</v>
          </cell>
        </row>
        <row r="72">
          <cell r="D72">
            <v>3200</v>
          </cell>
          <cell r="K72">
            <v>3836</v>
          </cell>
          <cell r="Z72">
            <v>100</v>
          </cell>
          <cell r="AH72">
            <v>2440</v>
          </cell>
        </row>
        <row r="73">
          <cell r="D73">
            <v>3100</v>
          </cell>
          <cell r="K73">
            <v>3942</v>
          </cell>
        </row>
        <row r="74">
          <cell r="D74">
            <v>3050</v>
          </cell>
          <cell r="K74">
            <v>4000</v>
          </cell>
        </row>
        <row r="75">
          <cell r="D75">
            <v>1120</v>
          </cell>
          <cell r="K75">
            <v>4000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  <cell r="K81">
            <v>2550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  <cell r="AH58" t="str">
            <v>عرض</v>
          </cell>
        </row>
        <row r="59">
          <cell r="D59">
            <v>4900</v>
          </cell>
          <cell r="K59">
            <v>1560</v>
          </cell>
          <cell r="Z59">
            <v>4500</v>
          </cell>
          <cell r="AH59">
            <v>1400</v>
          </cell>
        </row>
        <row r="60">
          <cell r="D60">
            <v>4800</v>
          </cell>
          <cell r="K60">
            <v>1724</v>
          </cell>
          <cell r="Z60">
            <v>4400</v>
          </cell>
          <cell r="AH60">
            <v>1600</v>
          </cell>
        </row>
        <row r="61">
          <cell r="D61">
            <v>4700</v>
          </cell>
          <cell r="K61">
            <v>1888</v>
          </cell>
          <cell r="Z61">
            <v>4300</v>
          </cell>
          <cell r="AH61">
            <v>1800</v>
          </cell>
        </row>
        <row r="62">
          <cell r="D62">
            <v>4600</v>
          </cell>
          <cell r="K62">
            <v>2052</v>
          </cell>
          <cell r="Z62">
            <v>4200</v>
          </cell>
          <cell r="AH62">
            <v>2000</v>
          </cell>
        </row>
        <row r="63">
          <cell r="D63">
            <v>4500</v>
          </cell>
          <cell r="K63">
            <v>2216</v>
          </cell>
          <cell r="Z63">
            <v>4100</v>
          </cell>
          <cell r="AH63">
            <v>2200</v>
          </cell>
        </row>
        <row r="64">
          <cell r="D64">
            <v>4400</v>
          </cell>
          <cell r="K64">
            <v>2380</v>
          </cell>
          <cell r="Z64">
            <v>4000</v>
          </cell>
          <cell r="AH64">
            <v>2400</v>
          </cell>
        </row>
        <row r="65">
          <cell r="D65">
            <v>4300</v>
          </cell>
          <cell r="K65">
            <v>2544</v>
          </cell>
          <cell r="Z65">
            <v>3900</v>
          </cell>
          <cell r="AH65">
            <v>2600</v>
          </cell>
        </row>
        <row r="66">
          <cell r="D66">
            <v>4200</v>
          </cell>
          <cell r="K66">
            <v>2708</v>
          </cell>
          <cell r="Z66">
            <v>3800</v>
          </cell>
          <cell r="AH66">
            <v>2710</v>
          </cell>
        </row>
        <row r="67">
          <cell r="D67">
            <v>4100</v>
          </cell>
          <cell r="K67">
            <v>2872</v>
          </cell>
          <cell r="Z67">
            <v>3700</v>
          </cell>
          <cell r="AH67">
            <v>2820</v>
          </cell>
        </row>
        <row r="68">
          <cell r="D68">
            <v>4000</v>
          </cell>
          <cell r="K68">
            <v>3036</v>
          </cell>
          <cell r="Z68">
            <v>3600</v>
          </cell>
          <cell r="AH68">
            <v>2930</v>
          </cell>
        </row>
        <row r="69">
          <cell r="D69">
            <v>3900</v>
          </cell>
          <cell r="K69">
            <v>3200</v>
          </cell>
          <cell r="Z69">
            <v>3500</v>
          </cell>
          <cell r="AH69">
            <v>3040</v>
          </cell>
        </row>
        <row r="70">
          <cell r="D70">
            <v>3800</v>
          </cell>
          <cell r="K70">
            <v>3306</v>
          </cell>
          <cell r="Z70">
            <v>3400</v>
          </cell>
          <cell r="AH70">
            <v>3150</v>
          </cell>
        </row>
        <row r="71">
          <cell r="D71">
            <v>3700</v>
          </cell>
          <cell r="K71">
            <v>3412</v>
          </cell>
          <cell r="Z71">
            <v>450</v>
          </cell>
          <cell r="AH71">
            <v>3150</v>
          </cell>
        </row>
        <row r="72">
          <cell r="D72">
            <v>3600</v>
          </cell>
          <cell r="K72">
            <v>3518</v>
          </cell>
          <cell r="Z72">
            <v>450</v>
          </cell>
          <cell r="AH72">
            <v>2990</v>
          </cell>
        </row>
        <row r="73">
          <cell r="D73">
            <v>3500</v>
          </cell>
          <cell r="K73">
            <v>3624</v>
          </cell>
          <cell r="Z73">
            <v>100</v>
          </cell>
          <cell r="AH73">
            <v>2440</v>
          </cell>
        </row>
        <row r="74">
          <cell r="D74">
            <v>3400</v>
          </cell>
          <cell r="K74">
            <v>3730</v>
          </cell>
        </row>
        <row r="75">
          <cell r="D75">
            <v>3300</v>
          </cell>
          <cell r="K75">
            <v>3836</v>
          </cell>
        </row>
        <row r="76">
          <cell r="D76">
            <v>3200</v>
          </cell>
          <cell r="K76">
            <v>3942</v>
          </cell>
        </row>
        <row r="77">
          <cell r="D77">
            <v>3150</v>
          </cell>
          <cell r="K77">
            <v>4000</v>
          </cell>
        </row>
        <row r="78">
          <cell r="D78">
            <v>1200</v>
          </cell>
          <cell r="K78">
            <v>4000</v>
          </cell>
        </row>
        <row r="79">
          <cell r="D79">
            <v>1200</v>
          </cell>
          <cell r="K79">
            <v>3200</v>
          </cell>
        </row>
        <row r="80">
          <cell r="D80">
            <v>350</v>
          </cell>
          <cell r="K80">
            <v>3200</v>
          </cell>
        </row>
        <row r="81">
          <cell r="D81">
            <v>0</v>
          </cell>
          <cell r="K81">
            <v>2550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K61" t="str">
            <v>عرض</v>
          </cell>
          <cell r="Z61" t="str">
            <v>ارتفاع</v>
          </cell>
          <cell r="AH61" t="str">
            <v>عرض</v>
          </cell>
        </row>
        <row r="62">
          <cell r="D62">
            <v>5200</v>
          </cell>
          <cell r="K62">
            <v>1560</v>
          </cell>
          <cell r="Z62">
            <v>4800</v>
          </cell>
          <cell r="AH62">
            <v>1400</v>
          </cell>
        </row>
        <row r="63">
          <cell r="D63">
            <v>5100</v>
          </cell>
          <cell r="K63">
            <v>1724</v>
          </cell>
          <cell r="Z63">
            <v>4700</v>
          </cell>
          <cell r="AH63">
            <v>1600</v>
          </cell>
        </row>
        <row r="64">
          <cell r="D64">
            <v>5000</v>
          </cell>
          <cell r="K64">
            <v>1888</v>
          </cell>
          <cell r="Z64">
            <v>4600</v>
          </cell>
          <cell r="AH64">
            <v>1800</v>
          </cell>
        </row>
        <row r="65">
          <cell r="D65">
            <v>4900</v>
          </cell>
          <cell r="K65">
            <v>2052</v>
          </cell>
          <cell r="Z65">
            <v>4500</v>
          </cell>
          <cell r="AH65">
            <v>2000</v>
          </cell>
        </row>
        <row r="66">
          <cell r="D66">
            <v>4800</v>
          </cell>
          <cell r="K66">
            <v>2216</v>
          </cell>
          <cell r="Z66">
            <v>4400</v>
          </cell>
          <cell r="AH66">
            <v>2200</v>
          </cell>
        </row>
        <row r="67">
          <cell r="D67">
            <v>4700</v>
          </cell>
          <cell r="K67">
            <v>2380</v>
          </cell>
          <cell r="Z67">
            <v>4300</v>
          </cell>
          <cell r="AH67">
            <v>2400</v>
          </cell>
        </row>
        <row r="68">
          <cell r="D68">
            <v>4600</v>
          </cell>
          <cell r="K68">
            <v>2544</v>
          </cell>
          <cell r="Z68">
            <v>4200</v>
          </cell>
          <cell r="AH68">
            <v>2600</v>
          </cell>
        </row>
        <row r="69">
          <cell r="D69">
            <v>4500</v>
          </cell>
          <cell r="K69">
            <v>2708</v>
          </cell>
          <cell r="Z69">
            <v>4100</v>
          </cell>
          <cell r="AH69">
            <v>2710</v>
          </cell>
        </row>
        <row r="70">
          <cell r="D70">
            <v>4400</v>
          </cell>
          <cell r="K70">
            <v>2872</v>
          </cell>
          <cell r="Z70">
            <v>4000</v>
          </cell>
          <cell r="AH70">
            <v>2820</v>
          </cell>
        </row>
        <row r="71">
          <cell r="D71">
            <v>4300</v>
          </cell>
          <cell r="K71">
            <v>3036</v>
          </cell>
          <cell r="Z71">
            <v>3900</v>
          </cell>
          <cell r="AH71">
            <v>2930</v>
          </cell>
        </row>
        <row r="72">
          <cell r="D72">
            <v>4200</v>
          </cell>
          <cell r="K72">
            <v>3200</v>
          </cell>
          <cell r="Z72">
            <v>3800</v>
          </cell>
          <cell r="AH72">
            <v>3040</v>
          </cell>
        </row>
        <row r="73">
          <cell r="D73">
            <v>4100</v>
          </cell>
          <cell r="K73">
            <v>3306</v>
          </cell>
          <cell r="Z73">
            <v>3700</v>
          </cell>
          <cell r="AH73">
            <v>3150</v>
          </cell>
        </row>
        <row r="74">
          <cell r="D74">
            <v>4000</v>
          </cell>
          <cell r="K74">
            <v>3412</v>
          </cell>
          <cell r="Z74">
            <v>450</v>
          </cell>
          <cell r="AH74">
            <v>3150</v>
          </cell>
        </row>
        <row r="75">
          <cell r="D75">
            <v>3900</v>
          </cell>
          <cell r="K75">
            <v>3518</v>
          </cell>
          <cell r="Z75">
            <v>450</v>
          </cell>
          <cell r="AH75">
            <v>2990</v>
          </cell>
        </row>
        <row r="76">
          <cell r="D76">
            <v>3800</v>
          </cell>
          <cell r="K76">
            <v>3624</v>
          </cell>
          <cell r="Z76">
            <v>100</v>
          </cell>
          <cell r="AH76">
            <v>2440</v>
          </cell>
        </row>
        <row r="77">
          <cell r="D77">
            <v>3700</v>
          </cell>
          <cell r="K77">
            <v>3730</v>
          </cell>
        </row>
        <row r="78">
          <cell r="D78">
            <v>3600</v>
          </cell>
          <cell r="K78">
            <v>3836</v>
          </cell>
        </row>
        <row r="79">
          <cell r="D79">
            <v>3500</v>
          </cell>
          <cell r="K79">
            <v>3942</v>
          </cell>
        </row>
        <row r="80">
          <cell r="D80">
            <v>3450</v>
          </cell>
          <cell r="K80">
            <v>4000</v>
          </cell>
        </row>
        <row r="81">
          <cell r="D81">
            <v>1120</v>
          </cell>
          <cell r="K81">
            <v>4000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  <cell r="K87">
            <v>2550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  <cell r="AH63" t="str">
            <v>عرض</v>
          </cell>
        </row>
        <row r="64">
          <cell r="D64">
            <v>5400</v>
          </cell>
          <cell r="K64">
            <v>1560</v>
          </cell>
          <cell r="Z64">
            <v>5000</v>
          </cell>
          <cell r="AH64">
            <v>1400</v>
          </cell>
        </row>
        <row r="65">
          <cell r="D65">
            <v>5300</v>
          </cell>
          <cell r="K65">
            <v>1724</v>
          </cell>
          <cell r="Z65">
            <v>4900</v>
          </cell>
          <cell r="AH65">
            <v>1600</v>
          </cell>
        </row>
        <row r="66">
          <cell r="D66">
            <v>5200</v>
          </cell>
          <cell r="K66">
            <v>1888</v>
          </cell>
          <cell r="Z66">
            <v>4800</v>
          </cell>
          <cell r="AH66">
            <v>1800</v>
          </cell>
        </row>
        <row r="67">
          <cell r="D67">
            <v>5100</v>
          </cell>
          <cell r="K67">
            <v>2052</v>
          </cell>
          <cell r="Z67">
            <v>4700</v>
          </cell>
          <cell r="AH67">
            <v>2000</v>
          </cell>
        </row>
        <row r="68">
          <cell r="D68">
            <v>5000</v>
          </cell>
          <cell r="K68">
            <v>2216</v>
          </cell>
          <cell r="Z68">
            <v>4600</v>
          </cell>
          <cell r="AH68">
            <v>2200</v>
          </cell>
        </row>
        <row r="69">
          <cell r="D69">
            <v>4900</v>
          </cell>
          <cell r="K69">
            <v>2380</v>
          </cell>
          <cell r="Z69">
            <v>4500</v>
          </cell>
          <cell r="AH69">
            <v>2400</v>
          </cell>
        </row>
        <row r="70">
          <cell r="D70">
            <v>4800</v>
          </cell>
          <cell r="K70">
            <v>2544</v>
          </cell>
          <cell r="Z70">
            <v>4400</v>
          </cell>
          <cell r="AH70">
            <v>2600</v>
          </cell>
        </row>
        <row r="71">
          <cell r="D71">
            <v>4700</v>
          </cell>
          <cell r="K71">
            <v>2708</v>
          </cell>
          <cell r="Z71">
            <v>4300</v>
          </cell>
          <cell r="AH71">
            <v>2710</v>
          </cell>
        </row>
        <row r="72">
          <cell r="D72">
            <v>4600</v>
          </cell>
          <cell r="K72">
            <v>2872</v>
          </cell>
          <cell r="Z72">
            <v>4200</v>
          </cell>
          <cell r="AH72">
            <v>2820</v>
          </cell>
        </row>
        <row r="73">
          <cell r="D73">
            <v>4500</v>
          </cell>
          <cell r="K73">
            <v>3036</v>
          </cell>
          <cell r="Z73">
            <v>4100</v>
          </cell>
          <cell r="AH73">
            <v>2930</v>
          </cell>
        </row>
        <row r="74">
          <cell r="D74">
            <v>4400</v>
          </cell>
          <cell r="K74">
            <v>3200</v>
          </cell>
          <cell r="Z74">
            <v>4000</v>
          </cell>
          <cell r="AH74">
            <v>3040</v>
          </cell>
        </row>
        <row r="75">
          <cell r="D75">
            <v>4300</v>
          </cell>
          <cell r="K75">
            <v>3306</v>
          </cell>
          <cell r="Z75">
            <v>3900</v>
          </cell>
          <cell r="AH75">
            <v>3150</v>
          </cell>
        </row>
        <row r="76">
          <cell r="D76">
            <v>4200</v>
          </cell>
          <cell r="K76">
            <v>3412</v>
          </cell>
          <cell r="Z76">
            <v>450</v>
          </cell>
          <cell r="AH76">
            <v>3150</v>
          </cell>
        </row>
        <row r="77">
          <cell r="D77">
            <v>4100</v>
          </cell>
          <cell r="K77">
            <v>3518</v>
          </cell>
          <cell r="Z77">
            <v>450</v>
          </cell>
          <cell r="AH77">
            <v>2990</v>
          </cell>
        </row>
        <row r="78">
          <cell r="D78">
            <v>4000</v>
          </cell>
          <cell r="K78">
            <v>3624</v>
          </cell>
          <cell r="Z78">
            <v>100</v>
          </cell>
          <cell r="AH78">
            <v>2440</v>
          </cell>
        </row>
        <row r="79">
          <cell r="D79">
            <v>3900</v>
          </cell>
          <cell r="K79">
            <v>3730</v>
          </cell>
        </row>
        <row r="80">
          <cell r="D80">
            <v>3800</v>
          </cell>
          <cell r="K80">
            <v>3836</v>
          </cell>
        </row>
        <row r="81">
          <cell r="D81">
            <v>3700</v>
          </cell>
          <cell r="K81">
            <v>3942</v>
          </cell>
        </row>
        <row r="82">
          <cell r="D82">
            <v>3600</v>
          </cell>
          <cell r="K82">
            <v>4000</v>
          </cell>
        </row>
        <row r="83">
          <cell r="D83">
            <v>1120</v>
          </cell>
          <cell r="K83">
            <v>4000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  <cell r="K89">
            <v>2550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workbookViewId="0">
      <selection activeCell="C2" sqref="C2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  <c r="C1" s="1" t="s">
        <v>6</v>
      </c>
    </row>
    <row r="2" spans="1:7" x14ac:dyDescent="0.25">
      <c r="A2" s="1">
        <f>MAX([1]لرستان!Z58:AG69,[1]لرستان!D58:J76)</f>
        <v>4700</v>
      </c>
      <c r="B2" s="1">
        <f>MAX([1]لرستان!AH58:AN69,[1]لرستان!K58:Q75)</f>
        <v>4000</v>
      </c>
      <c r="C2" s="1" t="s">
        <v>7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f>($B$2/2)-([1]لرستان!K58/2)</f>
        <v>1138</v>
      </c>
      <c r="C5" s="1">
        <f>($B$2/2)+([1]لرستان!K58/2)</f>
        <v>2862</v>
      </c>
      <c r="E5" s="1">
        <f>[1]لرستان!Z58</f>
        <v>4400</v>
      </c>
      <c r="F5" s="1">
        <f>($B$2/2)-([1]لرستان!AH58/2)</f>
        <v>1300</v>
      </c>
      <c r="G5" s="1">
        <f>$B$2/2+[1]لرستان!AH58/2</f>
        <v>2700</v>
      </c>
    </row>
    <row r="6" spans="1:7" x14ac:dyDescent="0.25">
      <c r="A6" s="1">
        <f>[1]لرستان!D59</f>
        <v>4600</v>
      </c>
      <c r="B6" s="1">
        <f>($B$2/2)-([1]لرستان!K59/2)</f>
        <v>1060</v>
      </c>
      <c r="C6" s="1">
        <f>($B$2/2)+([1]لرستان!K59/2)</f>
        <v>2940</v>
      </c>
      <c r="E6" s="1">
        <f>[1]لرستان!Z59</f>
        <v>4300</v>
      </c>
      <c r="F6" s="1">
        <f>($B$2/2)-([1]لرستان!AH59/2)</f>
        <v>1200</v>
      </c>
      <c r="G6" s="1">
        <f>$B$2/2+[1]لرستان!AH59/2</f>
        <v>2800</v>
      </c>
    </row>
    <row r="7" spans="1:7" x14ac:dyDescent="0.25">
      <c r="A7" s="1">
        <f>[1]لرستان!D60</f>
        <v>4500</v>
      </c>
      <c r="B7" s="1">
        <f>($B$2/2)-([1]لرستان!K60/2)</f>
        <v>974</v>
      </c>
      <c r="C7" s="1">
        <f>($B$2/2)+([1]لرستان!K60/2)</f>
        <v>3026</v>
      </c>
      <c r="E7" s="1">
        <f>[1]لرستان!Z60</f>
        <v>4200</v>
      </c>
      <c r="F7" s="1">
        <f>($B$2/2)-([1]لرستان!AH60/2)</f>
        <v>1100</v>
      </c>
      <c r="G7" s="1">
        <f>$B$2/2+[1]لرستان!AH60/2</f>
        <v>2900</v>
      </c>
    </row>
    <row r="8" spans="1:7" x14ac:dyDescent="0.25">
      <c r="A8" s="1">
        <f>[1]لرستان!D61</f>
        <v>4400</v>
      </c>
      <c r="B8" s="1">
        <f>($B$2/2)-([1]لرستان!K61/2)</f>
        <v>892</v>
      </c>
      <c r="C8" s="1">
        <f>($B$2/2)+([1]لرستان!K61/2)</f>
        <v>3108</v>
      </c>
      <c r="E8" s="1">
        <f>[1]لرستان!Z61</f>
        <v>4100</v>
      </c>
      <c r="F8" s="1">
        <f>($B$2/2)-([1]لرستان!AH61/2)</f>
        <v>1000</v>
      </c>
      <c r="G8" s="1">
        <f>$B$2/2+[1]لرستان!AH61/2</f>
        <v>3000</v>
      </c>
    </row>
    <row r="9" spans="1:7" x14ac:dyDescent="0.25">
      <c r="A9" s="1">
        <f>[1]لرستان!D62</f>
        <v>4300</v>
      </c>
      <c r="B9" s="1">
        <f>($B$2/2)-([1]لرستان!K62/2)</f>
        <v>810</v>
      </c>
      <c r="C9" s="1">
        <f>($B$2/2)+([1]لرستان!K62/2)</f>
        <v>3190</v>
      </c>
      <c r="E9" s="1">
        <f>[1]لرستان!Z62</f>
        <v>4000</v>
      </c>
      <c r="F9" s="1">
        <f>($B$2/2)-([1]لرستان!AH62/2)</f>
        <v>900</v>
      </c>
      <c r="G9" s="1">
        <f>$B$2/2+[1]لرستان!AH62/2</f>
        <v>3100</v>
      </c>
    </row>
    <row r="10" spans="1:7" x14ac:dyDescent="0.25">
      <c r="A10" s="1">
        <f>[1]لرستان!D63</f>
        <v>4200</v>
      </c>
      <c r="B10" s="1">
        <f>($B$2/2)-([1]لرستان!K63/2)</f>
        <v>728</v>
      </c>
      <c r="C10" s="1">
        <f>($B$2/2)+([1]لرستان!K63/2)</f>
        <v>3272</v>
      </c>
      <c r="E10" s="1">
        <f>[1]لرستان!Z63</f>
        <v>3900</v>
      </c>
      <c r="F10" s="1">
        <f>($B$2/2)-([1]لرستان!AH63/2)</f>
        <v>800</v>
      </c>
      <c r="G10" s="1">
        <f>$B$2/2+[1]لرستان!AH63/2</f>
        <v>3200</v>
      </c>
    </row>
    <row r="11" spans="1:7" x14ac:dyDescent="0.25">
      <c r="A11" s="1">
        <f>[1]لرستان!D64</f>
        <v>4100</v>
      </c>
      <c r="B11" s="1">
        <f>($B$2/2)-([1]لرستان!K64/2)</f>
        <v>646</v>
      </c>
      <c r="C11" s="1">
        <f>($B$2/2)+([1]لرستان!K64/2)</f>
        <v>3354</v>
      </c>
      <c r="E11" s="1">
        <f>[1]لرستان!Z64</f>
        <v>3800</v>
      </c>
      <c r="F11" s="1">
        <f>($B$2/2)-([1]لرستان!AH64/2)</f>
        <v>700</v>
      </c>
      <c r="G11" s="1">
        <f>$B$2/2+[1]لرستان!AH64/2</f>
        <v>3300</v>
      </c>
    </row>
    <row r="12" spans="1:7" x14ac:dyDescent="0.25">
      <c r="A12" s="1">
        <f>[1]لرستان!D65</f>
        <v>4000</v>
      </c>
      <c r="B12" s="1">
        <f>($B$2/2)-([1]لرستان!K65/2)</f>
        <v>564</v>
      </c>
      <c r="C12" s="1">
        <f>($B$2/2)+([1]لرستان!K65/2)</f>
        <v>3436</v>
      </c>
      <c r="E12" s="1">
        <f>[1]لرستان!Z65</f>
        <v>3700</v>
      </c>
      <c r="F12" s="1">
        <f>($B$2/2)-([1]لرستان!AH65/2)</f>
        <v>645</v>
      </c>
      <c r="G12" s="1">
        <f>$B$2/2+[1]لرستان!AH65/2</f>
        <v>3355</v>
      </c>
    </row>
    <row r="13" spans="1:7" x14ac:dyDescent="0.25">
      <c r="A13" s="1">
        <f>[1]لرستان!D66</f>
        <v>3900</v>
      </c>
      <c r="B13" s="1">
        <f>($B$2/2)-([1]لرستان!K66/2)</f>
        <v>482</v>
      </c>
      <c r="C13" s="1">
        <f>($B$2/2)+([1]لرستان!K66/2)</f>
        <v>3518</v>
      </c>
      <c r="E13" s="1">
        <f>[1]لرستان!Z66</f>
        <v>3600</v>
      </c>
      <c r="F13" s="1">
        <f>($B$2/2)-([1]لرستان!AH66/2)</f>
        <v>590</v>
      </c>
      <c r="G13" s="1">
        <f>$B$2/2+[1]لرستان!AH66/2</f>
        <v>3410</v>
      </c>
    </row>
    <row r="14" spans="1:7" x14ac:dyDescent="0.25">
      <c r="A14" s="1">
        <f>[1]لرستان!D67</f>
        <v>3800</v>
      </c>
      <c r="B14" s="1">
        <f>($B$2/2)-([1]لرستان!K67/2)</f>
        <v>400</v>
      </c>
      <c r="C14" s="1">
        <f>($B$2/2)+([1]لرستان!K67/2)</f>
        <v>3600</v>
      </c>
      <c r="E14" s="1">
        <f>[1]لرستان!Z67</f>
        <v>3500</v>
      </c>
      <c r="F14" s="1">
        <f>($B$2/2)-([1]لرستان!AH67/2)</f>
        <v>535</v>
      </c>
      <c r="G14" s="1">
        <f>$B$2/2+[1]لرستان!AH67/2</f>
        <v>3465</v>
      </c>
    </row>
    <row r="15" spans="1:7" x14ac:dyDescent="0.25">
      <c r="A15" s="1">
        <f>[1]لرستان!D68</f>
        <v>3700</v>
      </c>
      <c r="B15" s="1">
        <f>($B$2/2)-([1]لرستان!K68/2)</f>
        <v>347</v>
      </c>
      <c r="C15" s="1">
        <f>($B$2/2)+([1]لرستان!K68/2)</f>
        <v>3653</v>
      </c>
      <c r="E15" s="1">
        <f>[1]لرستان!Z68</f>
        <v>3400</v>
      </c>
      <c r="F15" s="1">
        <f>($B$2/2)-([1]لرستان!AH68/2)</f>
        <v>480</v>
      </c>
      <c r="G15" s="1">
        <f>$B$2/2+[1]لرستان!AH68/2</f>
        <v>3520</v>
      </c>
    </row>
    <row r="16" spans="1:7" x14ac:dyDescent="0.25">
      <c r="A16" s="1">
        <f>[1]لرستان!D69</f>
        <v>3600</v>
      </c>
      <c r="B16" s="1">
        <f>($B$2/2)-([1]لرستان!K69/2)</f>
        <v>294</v>
      </c>
      <c r="C16" s="1">
        <f>($B$2/2)+([1]لرستان!K69/2)</f>
        <v>3706</v>
      </c>
      <c r="E16" s="1">
        <f>[1]لرستان!Z69</f>
        <v>3300</v>
      </c>
      <c r="F16" s="1">
        <f>($B$2/2)-([1]لرستان!AH69/2)</f>
        <v>425</v>
      </c>
      <c r="G16" s="1">
        <f>$B$2/2+[1]لرستان!AH69/2</f>
        <v>3575</v>
      </c>
    </row>
    <row r="17" spans="1:7" x14ac:dyDescent="0.25">
      <c r="A17" s="1">
        <f>[1]لرستان!D70</f>
        <v>3500</v>
      </c>
      <c r="B17" s="1">
        <f>($B$2/2)-([1]لرستان!K70/2)</f>
        <v>241</v>
      </c>
      <c r="C17" s="1">
        <f>($B$2/2)+([1]لرستان!K70/2)</f>
        <v>3759</v>
      </c>
      <c r="E17" s="1">
        <f>[1]لرستان!Z70</f>
        <v>450</v>
      </c>
      <c r="F17" s="1">
        <f>($B$2/2)-([1]لرستان!AH70/2)</f>
        <v>425</v>
      </c>
      <c r="G17" s="1">
        <f>$B$2/2+[1]لرستان!AH70/2</f>
        <v>3575</v>
      </c>
    </row>
    <row r="18" spans="1:7" x14ac:dyDescent="0.25">
      <c r="A18" s="1">
        <f>[1]لرستان!D71</f>
        <v>3400</v>
      </c>
      <c r="B18" s="1">
        <f>($B$2/2)-([1]لرستان!K71/2)</f>
        <v>188</v>
      </c>
      <c r="C18" s="1">
        <f>($B$2/2)+([1]لرستان!K71/2)</f>
        <v>3812</v>
      </c>
      <c r="E18" s="1">
        <f>[1]لرستان!Z71</f>
        <v>450</v>
      </c>
      <c r="F18" s="1">
        <f>($B$2/2)-([1]لرستان!AH71/2)</f>
        <v>505</v>
      </c>
      <c r="G18" s="1">
        <f>$B$2/2+[1]لرستان!AH71/2</f>
        <v>3495</v>
      </c>
    </row>
    <row r="19" spans="1:7" x14ac:dyDescent="0.25">
      <c r="A19" s="1">
        <f>[1]لرستان!D72</f>
        <v>3300</v>
      </c>
      <c r="B19" s="1">
        <f>($B$2/2)-([1]لرستان!K72/2)</f>
        <v>135</v>
      </c>
      <c r="C19" s="1">
        <f>($B$2/2)+([1]لرستان!K72/2)</f>
        <v>3865</v>
      </c>
      <c r="E19" s="1">
        <f>[1]لرستان!Z72</f>
        <v>100</v>
      </c>
      <c r="F19" s="1">
        <f>($B$2/2)-([1]لرستان!AH72/2)</f>
        <v>780</v>
      </c>
      <c r="G19" s="1">
        <f>$B$2/2+[1]لرستان!AH72/2</f>
        <v>3220</v>
      </c>
    </row>
    <row r="20" spans="1:7" x14ac:dyDescent="0.25">
      <c r="A20" s="1">
        <f>[1]لرستان!D73</f>
        <v>3200</v>
      </c>
      <c r="B20" s="1">
        <f>($B$2/2)-([1]لرستان!K73/2)</f>
        <v>82</v>
      </c>
      <c r="C20" s="1">
        <f>($B$2/2)+([1]لرستان!K73/2)</f>
        <v>3918</v>
      </c>
    </row>
    <row r="21" spans="1:7" x14ac:dyDescent="0.25">
      <c r="A21" s="1">
        <f>[1]لرستان!D74</f>
        <v>3100</v>
      </c>
      <c r="B21" s="1">
        <f>($B$2/2)-([1]لرستان!K74/2)</f>
        <v>29</v>
      </c>
      <c r="C21" s="1">
        <f>($B$2/2)+([1]لرستان!K74/2)</f>
        <v>3971</v>
      </c>
    </row>
    <row r="22" spans="1:7" x14ac:dyDescent="0.25">
      <c r="A22" s="1">
        <f>[1]لرستان!D75</f>
        <v>3050</v>
      </c>
      <c r="B22" s="1">
        <f>($B$2/2)-([1]لرستان!K75/2)</f>
        <v>0</v>
      </c>
      <c r="C22" s="1">
        <f>($B$2/2)+([1]لرستان!K75/2)</f>
        <v>4000</v>
      </c>
    </row>
    <row r="23" spans="1:7" x14ac:dyDescent="0.25">
      <c r="A23" s="1">
        <f>[1]لرستان!D76</f>
        <v>1120</v>
      </c>
      <c r="B23" s="1">
        <f>($B$2/2)-([1]لرستان!K76/2)</f>
        <v>0</v>
      </c>
      <c r="C23" s="1">
        <f>($B$2/2)+([1]لرستان!K76/2)</f>
        <v>4000</v>
      </c>
    </row>
    <row r="24" spans="1:7" x14ac:dyDescent="0.25">
      <c r="A24" s="1">
        <f>[1]لرستان!D77</f>
        <v>1120</v>
      </c>
      <c r="B24" s="1">
        <v>0</v>
      </c>
      <c r="C24" s="1">
        <f>C23-300</f>
        <v>3700</v>
      </c>
    </row>
    <row r="25" spans="1:7" x14ac:dyDescent="0.25">
      <c r="A25" s="1">
        <f>[1]لرستان!D78</f>
        <v>760</v>
      </c>
      <c r="B25" s="1">
        <v>0</v>
      </c>
      <c r="C25" s="1">
        <f>C24</f>
        <v>3700</v>
      </c>
    </row>
    <row r="26" spans="1:7" x14ac:dyDescent="0.25">
      <c r="A26" s="1">
        <f>[1]لرستان!D79</f>
        <v>760</v>
      </c>
      <c r="B26" s="1">
        <v>300</v>
      </c>
      <c r="C26" s="1">
        <f>C25</f>
        <v>3700</v>
      </c>
    </row>
    <row r="27" spans="1:7" x14ac:dyDescent="0.25">
      <c r="A27" s="1">
        <f>[1]لرستان!D80</f>
        <v>380</v>
      </c>
      <c r="B27" s="1">
        <f>B26</f>
        <v>300</v>
      </c>
      <c r="C27" s="1">
        <f>C26</f>
        <v>3700</v>
      </c>
    </row>
    <row r="28" spans="1:7" x14ac:dyDescent="0.25">
      <c r="A28" s="1">
        <f>[1]لرستان!D81</f>
        <v>380</v>
      </c>
      <c r="B28" s="1">
        <f>B27+100</f>
        <v>400</v>
      </c>
      <c r="C28" s="1">
        <f>C27-100</f>
        <v>3600</v>
      </c>
    </row>
    <row r="29" spans="1:7" x14ac:dyDescent="0.25">
      <c r="A29" s="1">
        <f>[1]لرستان!D82</f>
        <v>0</v>
      </c>
      <c r="B29" s="1">
        <f>($B$2/2)-([1]لرستان!K82/2)</f>
        <v>725</v>
      </c>
      <c r="C29" s="1">
        <f>($B$2/2)+([1]لرستان!K82/2)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workbookViewId="0">
      <selection activeCell="D2" sqref="D2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MAX([2]شمال!Z58:AG69,[2]شمال!D58:J76)</f>
        <v>4600</v>
      </c>
      <c r="B2" s="2">
        <f>MAX([2]شمال!AH58:AN69,[2]شمال!K58:Q75)</f>
        <v>4000</v>
      </c>
      <c r="C2" s="4" t="s">
        <v>8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f>($B$2/2)-([2]شمال!K58/2)</f>
        <v>1056</v>
      </c>
      <c r="C5" s="2">
        <f>($B$2/2)+([2]شمال!K58/2)</f>
        <v>2944</v>
      </c>
      <c r="E5" s="2">
        <f>[2]شمال!Z58</f>
        <v>4400</v>
      </c>
      <c r="F5" s="2">
        <f>($B$2/2)-([2]شمال!AH58/2)</f>
        <v>1300</v>
      </c>
      <c r="G5" s="2">
        <f>$B$2/2+[2]شمال!AH58/2</f>
        <v>2700</v>
      </c>
    </row>
    <row r="6" spans="1:7" x14ac:dyDescent="0.25">
      <c r="A6" s="2">
        <f>[2]شمال!D59</f>
        <v>4500</v>
      </c>
      <c r="B6" s="2">
        <f>($B$2/2)-([2]شمال!K59/2)</f>
        <v>974</v>
      </c>
      <c r="C6" s="2">
        <f>($B$2/2)+([2]شمال!K59/2)</f>
        <v>3026</v>
      </c>
      <c r="E6" s="2">
        <f>[2]شمال!Z59</f>
        <v>4300</v>
      </c>
      <c r="F6" s="2">
        <f>($B$2/2)-([2]شمال!AH59/2)</f>
        <v>1250</v>
      </c>
      <c r="G6" s="2">
        <f>$B$2/2+[2]شمال!AH59/2</f>
        <v>2750</v>
      </c>
    </row>
    <row r="7" spans="1:7" x14ac:dyDescent="0.25">
      <c r="A7" s="2">
        <f>[2]شمال!D60</f>
        <v>4400</v>
      </c>
      <c r="B7" s="2">
        <f>($B$2/2)-([2]شمال!K60/2)</f>
        <v>892</v>
      </c>
      <c r="C7" s="2">
        <f>($B$2/2)+([2]شمال!K60/2)</f>
        <v>3108</v>
      </c>
      <c r="E7" s="2">
        <f>[2]شمال!Z60</f>
        <v>4200</v>
      </c>
      <c r="F7" s="2">
        <f>($B$2/2)-([2]شمال!AH60/2)</f>
        <v>1100</v>
      </c>
      <c r="G7" s="2">
        <f>$B$2/2+[2]شمال!AH60/2</f>
        <v>2900</v>
      </c>
    </row>
    <row r="8" spans="1:7" x14ac:dyDescent="0.25">
      <c r="A8" s="2">
        <f>[2]شمال!D61</f>
        <v>4300</v>
      </c>
      <c r="B8" s="2">
        <f>($B$2/2)-([2]شمال!K61/2)</f>
        <v>810</v>
      </c>
      <c r="C8" s="2">
        <f>($B$2/2)+([2]شمال!K61/2)</f>
        <v>3190</v>
      </c>
      <c r="E8" s="2">
        <f>[2]شمال!Z61</f>
        <v>4100</v>
      </c>
      <c r="F8" s="2">
        <f>($B$2/2)-([2]شمال!AH61/2)</f>
        <v>1000</v>
      </c>
      <c r="G8" s="2">
        <f>$B$2/2+[2]شمال!AH61/2</f>
        <v>3000</v>
      </c>
    </row>
    <row r="9" spans="1:7" x14ac:dyDescent="0.25">
      <c r="A9" s="2">
        <f>[2]شمال!D62</f>
        <v>4200</v>
      </c>
      <c r="B9" s="2">
        <f>($B$2/2)-([2]شمال!K62/2)</f>
        <v>728</v>
      </c>
      <c r="C9" s="2">
        <f>($B$2/2)+([2]شمال!K62/2)</f>
        <v>3272</v>
      </c>
      <c r="E9" s="2">
        <f>[2]شمال!Z62</f>
        <v>4000</v>
      </c>
      <c r="F9" s="2">
        <f>($B$2/2)-([2]شمال!AH62/2)</f>
        <v>900</v>
      </c>
      <c r="G9" s="2">
        <f>$B$2/2+[2]شمال!AH62/2</f>
        <v>3100</v>
      </c>
    </row>
    <row r="10" spans="1:7" x14ac:dyDescent="0.25">
      <c r="A10" s="2">
        <f>[2]شمال!D63</f>
        <v>4100</v>
      </c>
      <c r="B10" s="2">
        <f>($B$2/2)-([2]شمال!K63/2)</f>
        <v>646</v>
      </c>
      <c r="C10" s="2">
        <f>($B$2/2)+([2]شمال!K63/2)</f>
        <v>3354</v>
      </c>
      <c r="E10" s="2">
        <f>[2]شمال!Z63</f>
        <v>3900</v>
      </c>
      <c r="F10" s="2">
        <f>($B$2/2)-([2]شمال!AH63/2)</f>
        <v>800</v>
      </c>
      <c r="G10" s="2">
        <f>$B$2/2+[2]شمال!AH63/2</f>
        <v>3200</v>
      </c>
    </row>
    <row r="11" spans="1:7" x14ac:dyDescent="0.25">
      <c r="A11" s="2">
        <f>[2]شمال!D64</f>
        <v>4000</v>
      </c>
      <c r="B11" s="2">
        <f>($B$2/2)-([2]شمال!K64/2)</f>
        <v>564</v>
      </c>
      <c r="C11" s="2">
        <f>($B$2/2)+([2]شمال!K64/2)</f>
        <v>3436</v>
      </c>
      <c r="E11" s="2">
        <f>[2]شمال!Z64</f>
        <v>3800</v>
      </c>
      <c r="F11" s="2">
        <f>($B$2/2)-([2]شمال!AH64/2)</f>
        <v>700</v>
      </c>
      <c r="G11" s="2">
        <f>$B$2/2+[2]شمال!AH64/2</f>
        <v>3300</v>
      </c>
    </row>
    <row r="12" spans="1:7" x14ac:dyDescent="0.25">
      <c r="A12" s="2">
        <f>[2]شمال!D65</f>
        <v>3900</v>
      </c>
      <c r="B12" s="2">
        <f>($B$2/2)-([2]شمال!K65/2)</f>
        <v>482</v>
      </c>
      <c r="C12" s="2">
        <f>($B$2/2)+([2]شمال!K65/2)</f>
        <v>3518</v>
      </c>
      <c r="E12" s="2">
        <f>[2]شمال!Z65</f>
        <v>3700</v>
      </c>
      <c r="F12" s="2">
        <f>($B$2/2)-([2]شمال!AH65/2)</f>
        <v>645</v>
      </c>
      <c r="G12" s="2">
        <f>$B$2/2+[2]شمال!AH65/2</f>
        <v>3355</v>
      </c>
    </row>
    <row r="13" spans="1:7" x14ac:dyDescent="0.25">
      <c r="A13" s="2">
        <f>[2]شمال!D66</f>
        <v>3800</v>
      </c>
      <c r="B13" s="2">
        <f>($B$2/2)-([2]شمال!K66/2)</f>
        <v>400</v>
      </c>
      <c r="C13" s="2">
        <f>($B$2/2)+([2]شمال!K66/2)</f>
        <v>3600</v>
      </c>
      <c r="E13" s="2">
        <f>[2]شمال!Z66</f>
        <v>3600</v>
      </c>
      <c r="F13" s="2">
        <f>($B$2/2)-([2]شمال!AH66/2)</f>
        <v>590</v>
      </c>
      <c r="G13" s="2">
        <f>$B$2/2+[2]شمال!AH66/2</f>
        <v>3410</v>
      </c>
    </row>
    <row r="14" spans="1:7" x14ac:dyDescent="0.25">
      <c r="A14" s="2">
        <f>[2]شمال!D67</f>
        <v>3700</v>
      </c>
      <c r="B14" s="2">
        <f>($B$2/2)-([2]شمال!K67/2)</f>
        <v>347</v>
      </c>
      <c r="C14" s="2">
        <f>($B$2/2)+([2]شمال!K67/2)</f>
        <v>3653</v>
      </c>
      <c r="E14" s="2">
        <f>[2]شمال!Z67</f>
        <v>3500</v>
      </c>
      <c r="F14" s="2">
        <f>($B$2/2)-([2]شمال!AH67/2)</f>
        <v>535</v>
      </c>
      <c r="G14" s="2">
        <f>$B$2/2+[2]شمال!AH67/2</f>
        <v>3465</v>
      </c>
    </row>
    <row r="15" spans="1:7" x14ac:dyDescent="0.25">
      <c r="A15" s="2">
        <f>[2]شمال!D68</f>
        <v>3600</v>
      </c>
      <c r="B15" s="2">
        <f>($B$2/2)-([2]شمال!K68/2)</f>
        <v>294</v>
      </c>
      <c r="C15" s="2">
        <f>($B$2/2)+([2]شمال!K68/2)</f>
        <v>3706</v>
      </c>
      <c r="E15" s="2">
        <f>[2]شمال!Z68</f>
        <v>3400</v>
      </c>
      <c r="F15" s="2">
        <f>($B$2/2)-([2]شمال!AH68/2)</f>
        <v>480</v>
      </c>
      <c r="G15" s="2">
        <f>$B$2/2+[2]شمال!AH68/2</f>
        <v>3520</v>
      </c>
    </row>
    <row r="16" spans="1:7" x14ac:dyDescent="0.25">
      <c r="A16" s="2">
        <f>[2]شمال!D69</f>
        <v>3500</v>
      </c>
      <c r="B16" s="2">
        <f>($B$2/2)-([2]شمال!K69/2)</f>
        <v>241</v>
      </c>
      <c r="C16" s="2">
        <f>($B$2/2)+([2]شمال!K69/2)</f>
        <v>3759</v>
      </c>
      <c r="E16" s="2">
        <f>[2]شمال!Z69</f>
        <v>3300</v>
      </c>
      <c r="F16" s="2">
        <f>($B$2/2)-([2]شمال!AH69/2)</f>
        <v>425</v>
      </c>
      <c r="G16" s="2">
        <f>$B$2/2+[2]شمال!AH69/2</f>
        <v>3575</v>
      </c>
    </row>
    <row r="17" spans="1:7" x14ac:dyDescent="0.25">
      <c r="A17" s="2">
        <f>[2]شمال!D70</f>
        <v>3400</v>
      </c>
      <c r="B17" s="2">
        <f>($B$2/2)-([2]شمال!K70/2)</f>
        <v>188</v>
      </c>
      <c r="C17" s="2">
        <f>($B$2/2)+([2]شمال!K70/2)</f>
        <v>3812</v>
      </c>
      <c r="E17" s="2">
        <f>[2]شمال!Z70</f>
        <v>450</v>
      </c>
      <c r="F17" s="2">
        <f>($B$2/2)-([2]شمال!AH70/2)</f>
        <v>425</v>
      </c>
      <c r="G17" s="2">
        <f>$B$2/2+[2]شمال!AH70/2</f>
        <v>3575</v>
      </c>
    </row>
    <row r="18" spans="1:7" x14ac:dyDescent="0.25">
      <c r="A18" s="2">
        <f>[2]شمال!D71</f>
        <v>3300</v>
      </c>
      <c r="B18" s="2">
        <f>($B$2/2)-([2]شمال!K71/2)</f>
        <v>135</v>
      </c>
      <c r="C18" s="2">
        <f>($B$2/2)+([2]شمال!K71/2)</f>
        <v>3865</v>
      </c>
      <c r="E18" s="2">
        <f>[2]شمال!Z71</f>
        <v>450</v>
      </c>
      <c r="F18" s="2">
        <f>($B$2/2)-([2]شمال!AH71/2)</f>
        <v>505</v>
      </c>
      <c r="G18" s="2">
        <f>$B$2/2+[2]شمال!AH71/2</f>
        <v>3495</v>
      </c>
    </row>
    <row r="19" spans="1:7" x14ac:dyDescent="0.25">
      <c r="A19" s="2">
        <f>[2]شمال!D72</f>
        <v>3200</v>
      </c>
      <c r="B19" s="2">
        <f>($B$2/2)-([2]شمال!K72/2)</f>
        <v>82</v>
      </c>
      <c r="C19" s="2">
        <f>($B$2/2)+([2]شمال!K72/2)</f>
        <v>3918</v>
      </c>
      <c r="E19" s="2">
        <f>[2]شمال!Z72</f>
        <v>100</v>
      </c>
      <c r="F19" s="2">
        <f>($B$2/2)-([2]شمال!AH72/2)</f>
        <v>780</v>
      </c>
      <c r="G19" s="2">
        <f>$B$2/2+[2]شمال!AH72/2</f>
        <v>3220</v>
      </c>
    </row>
    <row r="20" spans="1:7" x14ac:dyDescent="0.25">
      <c r="A20" s="2">
        <f>[2]شمال!D73</f>
        <v>3100</v>
      </c>
      <c r="B20" s="2">
        <f>($B$2/2)-([2]شمال!K73/2)</f>
        <v>29</v>
      </c>
      <c r="C20" s="2">
        <f>($B$2/2)+([2]شمال!K73/2)</f>
        <v>3971</v>
      </c>
    </row>
    <row r="21" spans="1:7" x14ac:dyDescent="0.25">
      <c r="A21" s="2">
        <f>[2]شمال!D74</f>
        <v>3050</v>
      </c>
      <c r="B21" s="2">
        <f>($B$2/2)-([2]شمال!K74/2)</f>
        <v>0</v>
      </c>
      <c r="C21" s="2">
        <f>($B$2/2)+([2]شمال!K74/2)</f>
        <v>4000</v>
      </c>
    </row>
    <row r="22" spans="1:7" x14ac:dyDescent="0.25">
      <c r="A22" s="2">
        <f>[2]شمال!D75</f>
        <v>1120</v>
      </c>
      <c r="B22" s="2">
        <f>($B$2/2)-([2]شمال!K75/2)</f>
        <v>0</v>
      </c>
      <c r="C22" s="2">
        <f>($B$2/2)+([2]شمال!K75/2)</f>
        <v>4000</v>
      </c>
    </row>
    <row r="23" spans="1:7" x14ac:dyDescent="0.25">
      <c r="A23" s="2">
        <f>[2]شمال!D76</f>
        <v>1120</v>
      </c>
      <c r="B23" s="2">
        <v>0</v>
      </c>
      <c r="C23" s="2">
        <f>C22-300</f>
        <v>3700</v>
      </c>
    </row>
    <row r="24" spans="1:7" x14ac:dyDescent="0.25">
      <c r="A24" s="2">
        <f>[2]شمال!D77</f>
        <v>760</v>
      </c>
      <c r="B24" s="2">
        <v>0</v>
      </c>
      <c r="C24" s="2">
        <f>C23</f>
        <v>3700</v>
      </c>
    </row>
    <row r="25" spans="1:7" x14ac:dyDescent="0.25">
      <c r="A25" s="2">
        <f>[2]شمال!D78</f>
        <v>760</v>
      </c>
      <c r="B25" s="2">
        <v>300</v>
      </c>
      <c r="C25" s="2">
        <f>C24</f>
        <v>3700</v>
      </c>
    </row>
    <row r="26" spans="1:7" x14ac:dyDescent="0.25">
      <c r="A26" s="2">
        <f>[2]شمال!D79</f>
        <v>380</v>
      </c>
      <c r="B26" s="2">
        <f>B25</f>
        <v>300</v>
      </c>
      <c r="C26" s="2">
        <f>C25</f>
        <v>3700</v>
      </c>
    </row>
    <row r="27" spans="1:7" x14ac:dyDescent="0.25">
      <c r="A27" s="2">
        <f>[2]شمال!D80</f>
        <v>380</v>
      </c>
      <c r="B27" s="2">
        <f>B26+100</f>
        <v>400</v>
      </c>
      <c r="C27" s="2">
        <f>C26-100</f>
        <v>3600</v>
      </c>
    </row>
    <row r="28" spans="1:7" x14ac:dyDescent="0.25">
      <c r="A28" s="2">
        <f>[2]شمال!D81</f>
        <v>0</v>
      </c>
      <c r="B28" s="2">
        <f>($B$2/2)-([2]شمال!K81/2)</f>
        <v>725</v>
      </c>
      <c r="C28" s="2">
        <f>($B$2/2)+([2]شمال!K81/2)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workbookViewId="0">
      <selection activeCell="D2" sqref="D2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MAX([3]آذربايجان!Z58:AG69,[3]آذربايجان!D59:J90)</f>
        <v>4900</v>
      </c>
      <c r="B2" s="2">
        <f>MAX([3]آذربايجان!AH58:AN69,[3]آذربايجان!K59:Q90)</f>
        <v>4000</v>
      </c>
      <c r="C2" s="4" t="s">
        <v>9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f>($B$2/2)-([3]آذربايجان!K59/2)</f>
        <v>1220</v>
      </c>
      <c r="C5" s="2">
        <f>($B$2/2)+([3]آذربايجان!K59/2)</f>
        <v>2780</v>
      </c>
      <c r="E5" s="2">
        <f>[3]آذربايجان!Z59</f>
        <v>4500</v>
      </c>
      <c r="F5" s="2">
        <f>($B$2/2)-([3]آذربايجان!AH59/2)</f>
        <v>1300</v>
      </c>
      <c r="G5" s="2">
        <f>$B$2/2+[3]آذربايجان!AH59/2</f>
        <v>2700</v>
      </c>
    </row>
    <row r="6" spans="1:7" x14ac:dyDescent="0.25">
      <c r="A6" s="2">
        <f>[3]آذربايجان!D60</f>
        <v>4800</v>
      </c>
      <c r="B6" s="2">
        <f>($B$2/2)-([3]آذربايجان!K60/2)</f>
        <v>1138</v>
      </c>
      <c r="C6" s="2">
        <f>($B$2/2)+([3]آذربايجان!K60/2)</f>
        <v>2862</v>
      </c>
      <c r="E6" s="2">
        <f>[3]آذربايجان!Z60</f>
        <v>4400</v>
      </c>
      <c r="F6" s="2">
        <f>($B$2/2)-([3]آذربايجان!AH60/2)</f>
        <v>1200</v>
      </c>
      <c r="G6" s="2">
        <f>$B$2/2+[3]آذربايجان!AH60/2</f>
        <v>2800</v>
      </c>
    </row>
    <row r="7" spans="1:7" x14ac:dyDescent="0.25">
      <c r="A7" s="2">
        <f>[3]آذربايجان!D61</f>
        <v>4700</v>
      </c>
      <c r="B7" s="2">
        <f>($B$2/2)-([3]آذربايجان!K61/2)</f>
        <v>1056</v>
      </c>
      <c r="C7" s="2">
        <f>($B$2/2)+([3]آذربايجان!K61/2)</f>
        <v>2944</v>
      </c>
      <c r="E7" s="2">
        <f>[3]آذربايجان!Z61</f>
        <v>4300</v>
      </c>
      <c r="F7" s="2">
        <f>($B$2/2)-([3]آذربايجان!AH61/2)</f>
        <v>1100</v>
      </c>
      <c r="G7" s="2">
        <f>$B$2/2+[3]آذربايجان!AH61/2</f>
        <v>2900</v>
      </c>
    </row>
    <row r="8" spans="1:7" x14ac:dyDescent="0.25">
      <c r="A8" s="2">
        <f>[3]آذربايجان!D62</f>
        <v>4600</v>
      </c>
      <c r="B8" s="2">
        <f>($B$2/2)-([3]آذربايجان!K62/2)</f>
        <v>974</v>
      </c>
      <c r="C8" s="2">
        <f>($B$2/2)+([3]آذربايجان!K62/2)</f>
        <v>3026</v>
      </c>
      <c r="E8" s="2">
        <f>[3]آذربايجان!Z62</f>
        <v>4200</v>
      </c>
      <c r="F8" s="2">
        <f>($B$2/2)-([3]آذربايجان!AH62/2)</f>
        <v>1000</v>
      </c>
      <c r="G8" s="2">
        <f>$B$2/2+[3]آذربايجان!AH62/2</f>
        <v>3000</v>
      </c>
    </row>
    <row r="9" spans="1:7" x14ac:dyDescent="0.25">
      <c r="A9" s="2">
        <f>[3]آذربايجان!D63</f>
        <v>4500</v>
      </c>
      <c r="B9" s="2">
        <f>($B$2/2)-([3]آذربايجان!K63/2)</f>
        <v>892</v>
      </c>
      <c r="C9" s="2">
        <f>($B$2/2)+([3]آذربايجان!K63/2)</f>
        <v>3108</v>
      </c>
      <c r="E9" s="2">
        <f>[3]آذربايجان!Z63</f>
        <v>4100</v>
      </c>
      <c r="F9" s="2">
        <f>($B$2/2)-([3]آذربايجان!AH63/2)</f>
        <v>900</v>
      </c>
      <c r="G9" s="2">
        <f>$B$2/2+[3]آذربايجان!AH63/2</f>
        <v>3100</v>
      </c>
    </row>
    <row r="10" spans="1:7" x14ac:dyDescent="0.25">
      <c r="A10" s="2">
        <f>[3]آذربايجان!D64</f>
        <v>4400</v>
      </c>
      <c r="B10" s="2">
        <f>($B$2/2)-([3]آذربايجان!K64/2)</f>
        <v>810</v>
      </c>
      <c r="C10" s="2">
        <f>($B$2/2)+([3]آذربايجان!K64/2)</f>
        <v>3190</v>
      </c>
      <c r="E10" s="2">
        <f>[3]آذربايجان!Z64</f>
        <v>4000</v>
      </c>
      <c r="F10" s="2">
        <f>($B$2/2)-([3]آذربايجان!AH64/2)</f>
        <v>800</v>
      </c>
      <c r="G10" s="2">
        <f>$B$2/2+[3]آذربايجان!AH64/2</f>
        <v>3200</v>
      </c>
    </row>
    <row r="11" spans="1:7" x14ac:dyDescent="0.25">
      <c r="A11" s="2">
        <f>[3]آذربايجان!D65</f>
        <v>4300</v>
      </c>
      <c r="B11" s="2">
        <f>($B$2/2)-([3]آذربايجان!K65/2)</f>
        <v>728</v>
      </c>
      <c r="C11" s="2">
        <f>($B$2/2)+([3]آذربايجان!K65/2)</f>
        <v>3272</v>
      </c>
      <c r="E11" s="2">
        <f>[3]آذربايجان!Z65</f>
        <v>3900</v>
      </c>
      <c r="F11" s="2">
        <f>($B$2/2)-([3]آذربايجان!AH65/2)</f>
        <v>700</v>
      </c>
      <c r="G11" s="2">
        <f>$B$2/2+[3]آذربايجان!AH65/2</f>
        <v>3300</v>
      </c>
    </row>
    <row r="12" spans="1:7" x14ac:dyDescent="0.25">
      <c r="A12" s="2">
        <f>[3]آذربايجان!D66</f>
        <v>4200</v>
      </c>
      <c r="B12" s="2">
        <f>($B$2/2)-([3]آذربايجان!K66/2)</f>
        <v>646</v>
      </c>
      <c r="C12" s="2">
        <f>($B$2/2)+([3]آذربايجان!K66/2)</f>
        <v>3354</v>
      </c>
      <c r="E12" s="2">
        <f>[3]آذربايجان!Z66</f>
        <v>3800</v>
      </c>
      <c r="F12" s="2">
        <f>($B$2/2)-([3]آذربايجان!AH66/2)</f>
        <v>645</v>
      </c>
      <c r="G12" s="2">
        <f>$B$2/2+[3]آذربايجان!AH66/2</f>
        <v>3355</v>
      </c>
    </row>
    <row r="13" spans="1:7" x14ac:dyDescent="0.25">
      <c r="A13" s="2">
        <f>[3]آذربايجان!D67</f>
        <v>4100</v>
      </c>
      <c r="B13" s="2">
        <f>($B$2/2)-([3]آذربايجان!K67/2)</f>
        <v>564</v>
      </c>
      <c r="C13" s="2">
        <f>($B$2/2)+([3]آذربايجان!K67/2)</f>
        <v>3436</v>
      </c>
      <c r="E13" s="2">
        <f>[3]آذربايجان!Z67</f>
        <v>3700</v>
      </c>
      <c r="F13" s="2">
        <f>($B$2/2)-([3]آذربايجان!AH67/2)</f>
        <v>590</v>
      </c>
      <c r="G13" s="2">
        <f>$B$2/2+[3]آذربايجان!AH67/2</f>
        <v>3410</v>
      </c>
    </row>
    <row r="14" spans="1:7" x14ac:dyDescent="0.25">
      <c r="A14" s="2">
        <f>[3]آذربايجان!D68</f>
        <v>4000</v>
      </c>
      <c r="B14" s="2">
        <f>($B$2/2)-([3]آذربايجان!K68/2)</f>
        <v>482</v>
      </c>
      <c r="C14" s="2">
        <f>($B$2/2)+([3]آذربايجان!K68/2)</f>
        <v>3518</v>
      </c>
      <c r="E14" s="2">
        <f>[3]آذربايجان!Z68</f>
        <v>3600</v>
      </c>
      <c r="F14" s="2">
        <f>($B$2/2)-([3]آذربايجان!AH68/2)</f>
        <v>535</v>
      </c>
      <c r="G14" s="2">
        <f>$B$2/2+[3]آذربايجان!AH68/2</f>
        <v>3465</v>
      </c>
    </row>
    <row r="15" spans="1:7" x14ac:dyDescent="0.25">
      <c r="A15" s="2">
        <f>[3]آذربايجان!D69</f>
        <v>3900</v>
      </c>
      <c r="B15" s="2">
        <f>($B$2/2)-([3]آذربايجان!K69/2)</f>
        <v>400</v>
      </c>
      <c r="C15" s="2">
        <f>($B$2/2)+([3]آذربايجان!K69/2)</f>
        <v>3600</v>
      </c>
      <c r="E15" s="2">
        <f>[3]آذربايجان!Z69</f>
        <v>3500</v>
      </c>
      <c r="F15" s="2">
        <f>($B$2/2)-([3]آذربايجان!AH69/2)</f>
        <v>480</v>
      </c>
      <c r="G15" s="2">
        <f>$B$2/2+[3]آذربايجان!AH69/2</f>
        <v>3520</v>
      </c>
    </row>
    <row r="16" spans="1:7" x14ac:dyDescent="0.25">
      <c r="A16" s="2">
        <f>[3]آذربايجان!D70</f>
        <v>3800</v>
      </c>
      <c r="B16" s="2">
        <f>($B$2/2)-([3]آذربايجان!K70/2)</f>
        <v>347</v>
      </c>
      <c r="C16" s="2">
        <f>($B$2/2)+([3]آذربايجان!K70/2)</f>
        <v>3653</v>
      </c>
      <c r="E16" s="2">
        <f>[3]آذربايجان!Z70</f>
        <v>3400</v>
      </c>
      <c r="F16" s="2">
        <f>($B$2/2)-([3]آذربايجان!AH70/2)</f>
        <v>425</v>
      </c>
      <c r="G16" s="2">
        <f>$B$2/2+[3]آذربايجان!AH70/2</f>
        <v>3575</v>
      </c>
    </row>
    <row r="17" spans="1:7" x14ac:dyDescent="0.25">
      <c r="A17" s="2">
        <f>[3]آذربايجان!D71</f>
        <v>3700</v>
      </c>
      <c r="B17" s="2">
        <f>($B$2/2)-([3]آذربايجان!K71/2)</f>
        <v>294</v>
      </c>
      <c r="C17" s="2">
        <f>($B$2/2)+([3]آذربايجان!K71/2)</f>
        <v>3706</v>
      </c>
      <c r="E17" s="2">
        <f>[3]آذربايجان!Z71</f>
        <v>450</v>
      </c>
      <c r="F17" s="2">
        <f>($B$2/2)-([3]آذربايجان!AH71/2)</f>
        <v>425</v>
      </c>
      <c r="G17" s="2">
        <f>$B$2/2+[3]آذربايجان!AH71/2</f>
        <v>3575</v>
      </c>
    </row>
    <row r="18" spans="1:7" x14ac:dyDescent="0.25">
      <c r="A18" s="2">
        <f>[3]آذربايجان!D72</f>
        <v>3600</v>
      </c>
      <c r="B18" s="2">
        <f>($B$2/2)-([3]آذربايجان!K72/2)</f>
        <v>241</v>
      </c>
      <c r="C18" s="2">
        <f>($B$2/2)+([3]آذربايجان!K72/2)</f>
        <v>3759</v>
      </c>
      <c r="E18" s="2">
        <f>[3]آذربايجان!Z72</f>
        <v>450</v>
      </c>
      <c r="F18" s="2">
        <f>($B$2/2)-([3]آذربايجان!AH72/2)</f>
        <v>505</v>
      </c>
      <c r="G18" s="2">
        <f>$B$2/2+[3]آذربايجان!AH72/2</f>
        <v>3495</v>
      </c>
    </row>
    <row r="19" spans="1:7" x14ac:dyDescent="0.25">
      <c r="A19" s="2">
        <f>[3]آذربايجان!D73</f>
        <v>3500</v>
      </c>
      <c r="B19" s="2">
        <f>($B$2/2)-([3]آذربايجان!K73/2)</f>
        <v>188</v>
      </c>
      <c r="C19" s="2">
        <f>($B$2/2)+([3]آذربايجان!K73/2)</f>
        <v>3812</v>
      </c>
      <c r="E19" s="2">
        <f>[3]آذربايجان!Z73</f>
        <v>100</v>
      </c>
      <c r="F19" s="2">
        <f>($B$2/2)-([3]آذربايجان!AH73/2)</f>
        <v>780</v>
      </c>
      <c r="G19" s="2">
        <f>$B$2/2+[3]آذربايجان!AH73/2</f>
        <v>3220</v>
      </c>
    </row>
    <row r="20" spans="1:7" x14ac:dyDescent="0.25">
      <c r="A20" s="2">
        <f>[3]آذربايجان!D74</f>
        <v>3400</v>
      </c>
      <c r="B20" s="2">
        <f>($B$2/2)-([3]آذربايجان!K74/2)</f>
        <v>135</v>
      </c>
      <c r="C20" s="2">
        <f>($B$2/2)+([3]آذربايجان!K74/2)</f>
        <v>3865</v>
      </c>
    </row>
    <row r="21" spans="1:7" x14ac:dyDescent="0.25">
      <c r="A21" s="2">
        <f>[3]آذربايجان!D75</f>
        <v>3300</v>
      </c>
      <c r="B21" s="2">
        <f>($B$2/2)-([3]آذربايجان!K75/2)</f>
        <v>82</v>
      </c>
      <c r="C21" s="2">
        <f>($B$2/2)+([3]آذربايجان!K75/2)</f>
        <v>3918</v>
      </c>
    </row>
    <row r="22" spans="1:7" x14ac:dyDescent="0.25">
      <c r="A22" s="2">
        <f>[3]آذربايجان!D76</f>
        <v>3200</v>
      </c>
      <c r="B22" s="2">
        <f>($B$2/2)-([3]آذربايجان!K76/2)</f>
        <v>29</v>
      </c>
      <c r="C22" s="2">
        <f>($B$2/2)+([3]آذربايجان!K76/2)</f>
        <v>3971</v>
      </c>
    </row>
    <row r="23" spans="1:7" x14ac:dyDescent="0.25">
      <c r="A23" s="2">
        <f>[3]آذربايجان!D77</f>
        <v>3150</v>
      </c>
      <c r="B23" s="2">
        <f>($B$2/2)-([3]آذربايجان!K77/2)</f>
        <v>0</v>
      </c>
      <c r="C23" s="2">
        <f>($B$2/2)+([3]آذربايجان!K77/2)</f>
        <v>4000</v>
      </c>
    </row>
    <row r="24" spans="1:7" x14ac:dyDescent="0.25">
      <c r="A24" s="2">
        <f>[3]آذربايجان!D78</f>
        <v>1200</v>
      </c>
      <c r="B24" s="2">
        <f>($B$2/2)-([3]آذربايجان!K78/2)</f>
        <v>0</v>
      </c>
      <c r="C24" s="2">
        <f>($B$2/2)+([3]آذربايجان!K78/2)</f>
        <v>4000</v>
      </c>
    </row>
    <row r="25" spans="1:7" x14ac:dyDescent="0.25">
      <c r="A25" s="2">
        <f>[3]آذربايجان!D79</f>
        <v>1200</v>
      </c>
      <c r="B25" s="2">
        <f>($B$2/2)-([3]آذربايجان!K79/2)</f>
        <v>400</v>
      </c>
      <c r="C25" s="2">
        <f>($B$2/2)+([3]آذربايجان!K79/2)</f>
        <v>3600</v>
      </c>
    </row>
    <row r="26" spans="1:7" x14ac:dyDescent="0.25">
      <c r="A26" s="2">
        <v>380</v>
      </c>
      <c r="B26" s="2">
        <f>($B$2/2)-([3]آذربايجان!K80/2)</f>
        <v>400</v>
      </c>
      <c r="C26" s="2">
        <f>($B$2/2)+([3]آذربايجان!K80/2)</f>
        <v>3600</v>
      </c>
    </row>
    <row r="27" spans="1:7" x14ac:dyDescent="0.25">
      <c r="A27" s="2">
        <f>[3]آذربايجان!D81</f>
        <v>0</v>
      </c>
      <c r="B27" s="2">
        <f>($B$2/2)-([3]آذربايجان!K81/2)</f>
        <v>725</v>
      </c>
      <c r="C27" s="2">
        <f>($B$2/2)+([3]آذربايجان!K81/2)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workbookViewId="0">
      <selection activeCell="D2" sqref="D2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3" width="11.7109375" style="2" bestFit="1" customWidth="1"/>
    <col min="4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MAX('[4]سرخس - تهران'!Z58:AG69,'[4]سرخس - تهران'!D61:J90)</f>
        <v>5200</v>
      </c>
      <c r="B2" s="2">
        <f>MAX('[4]سرخس - تهران'!AH58:AN69,'[4]سرخس - تهران'!K61:Q90)</f>
        <v>4000</v>
      </c>
      <c r="C2" s="4" t="s">
        <v>10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f>($B$2/2)-('[4]سرخس - تهران'!K62/2)</f>
        <v>1220</v>
      </c>
      <c r="C5" s="2">
        <f>($B$2/2)+('[4]سرخس - تهران'!K62/2)</f>
        <v>2780</v>
      </c>
      <c r="E5" s="2">
        <f>'[4]سرخس - تهران'!Z62</f>
        <v>4800</v>
      </c>
      <c r="F5" s="2">
        <f>($B$2/2)-('[4]سرخس - تهران'!AH62/2)</f>
        <v>1300</v>
      </c>
      <c r="G5" s="2">
        <f>$B$2/2+'[4]سرخس - تهران'!AH62/2</f>
        <v>2700</v>
      </c>
    </row>
    <row r="6" spans="1:7" x14ac:dyDescent="0.25">
      <c r="A6" s="2">
        <f>'[4]سرخس - تهران'!D63</f>
        <v>5100</v>
      </c>
      <c r="B6" s="2">
        <f>($B$2/2)-('[4]سرخس - تهران'!K63/2)</f>
        <v>1138</v>
      </c>
      <c r="C6" s="2">
        <f>($B$2/2)+('[4]سرخس - تهران'!K63/2)</f>
        <v>2862</v>
      </c>
      <c r="E6" s="2">
        <f>'[4]سرخس - تهران'!Z63</f>
        <v>4700</v>
      </c>
      <c r="F6" s="2">
        <f>($B$2/2)-('[4]سرخس - تهران'!AH63/2)</f>
        <v>1200</v>
      </c>
      <c r="G6" s="2">
        <f>$B$2/2+'[4]سرخس - تهران'!AH63/2</f>
        <v>2800</v>
      </c>
    </row>
    <row r="7" spans="1:7" x14ac:dyDescent="0.25">
      <c r="A7" s="2">
        <f>'[4]سرخس - تهران'!D64</f>
        <v>5000</v>
      </c>
      <c r="B7" s="2">
        <f>($B$2/2)-('[4]سرخس - تهران'!K64/2)</f>
        <v>1056</v>
      </c>
      <c r="C7" s="2">
        <f>($B$2/2)+('[4]سرخس - تهران'!K64/2)</f>
        <v>2944</v>
      </c>
      <c r="E7" s="2">
        <f>'[4]سرخس - تهران'!Z64</f>
        <v>4600</v>
      </c>
      <c r="F7" s="2">
        <f>($B$2/2)-('[4]سرخس - تهران'!AH64/2)</f>
        <v>1100</v>
      </c>
      <c r="G7" s="2">
        <f>$B$2/2+'[4]سرخس - تهران'!AH64/2</f>
        <v>2900</v>
      </c>
    </row>
    <row r="8" spans="1:7" x14ac:dyDescent="0.25">
      <c r="A8" s="2">
        <f>'[4]سرخس - تهران'!D65</f>
        <v>4900</v>
      </c>
      <c r="B8" s="2">
        <f>($B$2/2)-('[4]سرخس - تهران'!K65/2)</f>
        <v>974</v>
      </c>
      <c r="C8" s="2">
        <f>($B$2/2)+('[4]سرخس - تهران'!K65/2)</f>
        <v>3026</v>
      </c>
      <c r="E8" s="2">
        <f>'[4]سرخس - تهران'!Z65</f>
        <v>4500</v>
      </c>
      <c r="F8" s="2">
        <f>($B$2/2)-('[4]سرخس - تهران'!AH65/2)</f>
        <v>1000</v>
      </c>
      <c r="G8" s="2">
        <f>$B$2/2+'[4]سرخس - تهران'!AH65/2</f>
        <v>3000</v>
      </c>
    </row>
    <row r="9" spans="1:7" x14ac:dyDescent="0.25">
      <c r="A9" s="2">
        <f>'[4]سرخس - تهران'!D66</f>
        <v>4800</v>
      </c>
      <c r="B9" s="2">
        <f>($B$2/2)-('[4]سرخس - تهران'!K66/2)</f>
        <v>892</v>
      </c>
      <c r="C9" s="2">
        <f>($B$2/2)+('[4]سرخس - تهران'!K66/2)</f>
        <v>3108</v>
      </c>
      <c r="E9" s="2">
        <f>'[4]سرخس - تهران'!Z66</f>
        <v>4400</v>
      </c>
      <c r="F9" s="2">
        <f>($B$2/2)-('[4]سرخس - تهران'!AH66/2)</f>
        <v>900</v>
      </c>
      <c r="G9" s="2">
        <f>$B$2/2+'[4]سرخس - تهران'!AH66/2</f>
        <v>3100</v>
      </c>
    </row>
    <row r="10" spans="1:7" x14ac:dyDescent="0.25">
      <c r="A10" s="2">
        <f>'[4]سرخس - تهران'!D67</f>
        <v>4700</v>
      </c>
      <c r="B10" s="2">
        <f>($B$2/2)-('[4]سرخس - تهران'!K67/2)</f>
        <v>810</v>
      </c>
      <c r="C10" s="2">
        <f>($B$2/2)+('[4]سرخس - تهران'!K67/2)</f>
        <v>3190</v>
      </c>
      <c r="E10" s="2">
        <f>'[4]سرخس - تهران'!Z67</f>
        <v>4300</v>
      </c>
      <c r="F10" s="2">
        <f>($B$2/2)-('[4]سرخس - تهران'!AH67/2)</f>
        <v>800</v>
      </c>
      <c r="G10" s="2">
        <f>$B$2/2+'[4]سرخس - تهران'!AH67/2</f>
        <v>3200</v>
      </c>
    </row>
    <row r="11" spans="1:7" x14ac:dyDescent="0.25">
      <c r="A11" s="2">
        <f>'[4]سرخس - تهران'!D68</f>
        <v>4600</v>
      </c>
      <c r="B11" s="2">
        <f>($B$2/2)-('[4]سرخس - تهران'!K68/2)</f>
        <v>728</v>
      </c>
      <c r="C11" s="2">
        <f>($B$2/2)+('[4]سرخس - تهران'!K68/2)</f>
        <v>3272</v>
      </c>
      <c r="E11" s="2">
        <f>'[4]سرخس - تهران'!Z68</f>
        <v>4200</v>
      </c>
      <c r="F11" s="2">
        <f>($B$2/2)-('[4]سرخس - تهران'!AH68/2)</f>
        <v>700</v>
      </c>
      <c r="G11" s="2">
        <f>$B$2/2+'[4]سرخس - تهران'!AH68/2</f>
        <v>3300</v>
      </c>
    </row>
    <row r="12" spans="1:7" x14ac:dyDescent="0.25">
      <c r="A12" s="2">
        <f>'[4]سرخس - تهران'!D69</f>
        <v>4500</v>
      </c>
      <c r="B12" s="2">
        <f>($B$2/2)-('[4]سرخس - تهران'!K69/2)</f>
        <v>646</v>
      </c>
      <c r="C12" s="2">
        <f>($B$2/2)+('[4]سرخس - تهران'!K69/2)</f>
        <v>3354</v>
      </c>
      <c r="E12" s="2">
        <f>'[4]سرخس - تهران'!Z69</f>
        <v>4100</v>
      </c>
      <c r="F12" s="2">
        <f>($B$2/2)-('[4]سرخس - تهران'!AH69/2)</f>
        <v>645</v>
      </c>
      <c r="G12" s="2">
        <f>$B$2/2+'[4]سرخس - تهران'!AH69/2</f>
        <v>3355</v>
      </c>
    </row>
    <row r="13" spans="1:7" x14ac:dyDescent="0.25">
      <c r="A13" s="2">
        <f>'[4]سرخس - تهران'!D70</f>
        <v>4400</v>
      </c>
      <c r="B13" s="2">
        <f>($B$2/2)-('[4]سرخس - تهران'!K70/2)</f>
        <v>564</v>
      </c>
      <c r="C13" s="2">
        <f>($B$2/2)+('[4]سرخس - تهران'!K70/2)</f>
        <v>3436</v>
      </c>
      <c r="E13" s="2">
        <f>'[4]سرخس - تهران'!Z70</f>
        <v>4000</v>
      </c>
      <c r="F13" s="2">
        <f>($B$2/2)-('[4]سرخس - تهران'!AH70/2)</f>
        <v>590</v>
      </c>
      <c r="G13" s="2">
        <f>$B$2/2+'[4]سرخس - تهران'!AH70/2</f>
        <v>3410</v>
      </c>
    </row>
    <row r="14" spans="1:7" x14ac:dyDescent="0.25">
      <c r="A14" s="2">
        <f>'[4]سرخس - تهران'!D71</f>
        <v>4300</v>
      </c>
      <c r="B14" s="2">
        <f>($B$2/2)-('[4]سرخس - تهران'!K71/2)</f>
        <v>482</v>
      </c>
      <c r="C14" s="2">
        <f>($B$2/2)+('[4]سرخس - تهران'!K71/2)</f>
        <v>3518</v>
      </c>
      <c r="E14" s="2">
        <f>'[4]سرخس - تهران'!Z71</f>
        <v>3900</v>
      </c>
      <c r="F14" s="2">
        <f>($B$2/2)-('[4]سرخس - تهران'!AH71/2)</f>
        <v>535</v>
      </c>
      <c r="G14" s="2">
        <f>$B$2/2+'[4]سرخس - تهران'!AH71/2</f>
        <v>3465</v>
      </c>
    </row>
    <row r="15" spans="1:7" x14ac:dyDescent="0.25">
      <c r="A15" s="2">
        <f>'[4]سرخس - تهران'!D72</f>
        <v>4200</v>
      </c>
      <c r="B15" s="2">
        <f>($B$2/2)-('[4]سرخس - تهران'!K72/2)</f>
        <v>400</v>
      </c>
      <c r="C15" s="2">
        <f>($B$2/2)+('[4]سرخس - تهران'!K72/2)</f>
        <v>3600</v>
      </c>
      <c r="E15" s="2">
        <f>'[4]سرخس - تهران'!Z72</f>
        <v>3800</v>
      </c>
      <c r="F15" s="2">
        <f>($B$2/2)-('[4]سرخس - تهران'!AH72/2)</f>
        <v>480</v>
      </c>
      <c r="G15" s="2">
        <f>$B$2/2+'[4]سرخس - تهران'!AH72/2</f>
        <v>3520</v>
      </c>
    </row>
    <row r="16" spans="1:7" x14ac:dyDescent="0.25">
      <c r="A16" s="2">
        <f>'[4]سرخس - تهران'!D73</f>
        <v>4100</v>
      </c>
      <c r="B16" s="2">
        <f>($B$2/2)-('[4]سرخس - تهران'!K73/2)</f>
        <v>347</v>
      </c>
      <c r="C16" s="2">
        <f>($B$2/2)+('[4]سرخس - تهران'!K73/2)</f>
        <v>3653</v>
      </c>
      <c r="E16" s="2">
        <f>'[4]سرخس - تهران'!Z73</f>
        <v>3700</v>
      </c>
      <c r="F16" s="2">
        <f>($B$2/2)-('[4]سرخس - تهران'!AH73/2)</f>
        <v>425</v>
      </c>
      <c r="G16" s="2">
        <f>$B$2/2+'[4]سرخس - تهران'!AH73/2</f>
        <v>3575</v>
      </c>
    </row>
    <row r="17" spans="1:7" x14ac:dyDescent="0.25">
      <c r="A17" s="2">
        <f>'[4]سرخس - تهران'!D74</f>
        <v>4000</v>
      </c>
      <c r="B17" s="2">
        <f>($B$2/2)-('[4]سرخس - تهران'!K74/2)</f>
        <v>294</v>
      </c>
      <c r="C17" s="2">
        <f>($B$2/2)+('[4]سرخس - تهران'!K74/2)</f>
        <v>3706</v>
      </c>
      <c r="E17" s="2">
        <f>'[4]سرخس - تهران'!Z74</f>
        <v>450</v>
      </c>
      <c r="F17" s="2">
        <f>($B$2/2)-('[4]سرخس - تهران'!AH74/2)</f>
        <v>425</v>
      </c>
      <c r="G17" s="2">
        <f>$B$2/2+'[4]سرخس - تهران'!AH74/2</f>
        <v>3575</v>
      </c>
    </row>
    <row r="18" spans="1:7" x14ac:dyDescent="0.25">
      <c r="A18" s="2">
        <f>'[4]سرخس - تهران'!D75</f>
        <v>3900</v>
      </c>
      <c r="B18" s="2">
        <f>($B$2/2)-('[4]سرخس - تهران'!K75/2)</f>
        <v>241</v>
      </c>
      <c r="C18" s="2">
        <f>($B$2/2)+('[4]سرخس - تهران'!K75/2)</f>
        <v>3759</v>
      </c>
      <c r="E18" s="2">
        <f>'[4]سرخس - تهران'!Z75</f>
        <v>450</v>
      </c>
      <c r="F18" s="2">
        <f>($B$2/2)-('[4]سرخس - تهران'!AH75/2)</f>
        <v>505</v>
      </c>
      <c r="G18" s="2">
        <f>$B$2/2+'[4]سرخس - تهران'!AH75/2</f>
        <v>3495</v>
      </c>
    </row>
    <row r="19" spans="1:7" x14ac:dyDescent="0.25">
      <c r="A19" s="2">
        <f>'[4]سرخس - تهران'!D76</f>
        <v>3800</v>
      </c>
      <c r="B19" s="2">
        <f>($B$2/2)-('[4]سرخس - تهران'!K76/2)</f>
        <v>188</v>
      </c>
      <c r="C19" s="2">
        <f>($B$2/2)+('[4]سرخس - تهران'!K76/2)</f>
        <v>3812</v>
      </c>
      <c r="E19" s="2">
        <f>'[4]سرخس - تهران'!Z76</f>
        <v>100</v>
      </c>
      <c r="F19" s="2">
        <f>($B$2/2)-('[4]سرخس - تهران'!AH76/2)</f>
        <v>780</v>
      </c>
      <c r="G19" s="2">
        <f>$B$2/2+'[4]سرخس - تهران'!AH76/2</f>
        <v>3220</v>
      </c>
    </row>
    <row r="20" spans="1:7" x14ac:dyDescent="0.25">
      <c r="A20" s="2">
        <f>'[4]سرخس - تهران'!D77</f>
        <v>3700</v>
      </c>
      <c r="B20" s="2">
        <f>($B$2/2)-('[4]سرخس - تهران'!K77/2)</f>
        <v>135</v>
      </c>
      <c r="C20" s="2">
        <f>($B$2/2)+('[4]سرخس - تهران'!K77/2)</f>
        <v>3865</v>
      </c>
      <c r="E20" s="2">
        <f>'[4]سرخس - تهران'!Z77</f>
        <v>0</v>
      </c>
      <c r="F20" s="2">
        <f>($B$2/2)-('[4]سرخس - تهران'!AH77/2)</f>
        <v>2000</v>
      </c>
      <c r="G20" s="2">
        <f>$B$2/2+'[4]سرخس - تهران'!AH77/2</f>
        <v>2000</v>
      </c>
    </row>
    <row r="21" spans="1:7" x14ac:dyDescent="0.25">
      <c r="A21" s="2">
        <f>'[4]سرخس - تهران'!D78</f>
        <v>3600</v>
      </c>
      <c r="B21" s="2">
        <f>($B$2/2)-('[4]سرخس - تهران'!K78/2)</f>
        <v>82</v>
      </c>
      <c r="C21" s="2">
        <f>($B$2/2)+('[4]سرخس - تهران'!K78/2)</f>
        <v>3918</v>
      </c>
    </row>
    <row r="22" spans="1:7" x14ac:dyDescent="0.25">
      <c r="A22" s="2">
        <f>'[4]سرخس - تهران'!D79</f>
        <v>3500</v>
      </c>
      <c r="B22" s="2">
        <f>($B$2/2)-('[4]سرخس - تهران'!K79/2)</f>
        <v>29</v>
      </c>
      <c r="C22" s="2">
        <f>($B$2/2)+('[4]سرخس - تهران'!K79/2)</f>
        <v>3971</v>
      </c>
    </row>
    <row r="23" spans="1:7" x14ac:dyDescent="0.25">
      <c r="A23" s="2">
        <f>'[4]سرخس - تهران'!D80</f>
        <v>3450</v>
      </c>
      <c r="B23" s="2">
        <f>($B$2/2)-('[4]سرخس - تهران'!K80/2)</f>
        <v>0</v>
      </c>
      <c r="C23" s="2">
        <f>($B$2/2)+('[4]سرخس - تهران'!K80/2)</f>
        <v>4000</v>
      </c>
    </row>
    <row r="24" spans="1:7" x14ac:dyDescent="0.25">
      <c r="A24" s="2">
        <f>'[4]سرخس - تهران'!D81</f>
        <v>1120</v>
      </c>
      <c r="B24" s="2">
        <f>($B$2/2)-('[4]سرخس - تهران'!K81/2)</f>
        <v>0</v>
      </c>
      <c r="C24" s="2">
        <f>($B$2/2)+('[4]سرخس - تهران'!K81/2)</f>
        <v>4000</v>
      </c>
    </row>
    <row r="25" spans="1:7" x14ac:dyDescent="0.25">
      <c r="A25" s="2">
        <f>'[4]سرخس - تهران'!D82</f>
        <v>1120</v>
      </c>
      <c r="B25" s="2">
        <v>0</v>
      </c>
      <c r="C25" s="2">
        <f>C24-300</f>
        <v>3700</v>
      </c>
    </row>
    <row r="26" spans="1:7" x14ac:dyDescent="0.25">
      <c r="A26" s="2">
        <f>'[4]سرخس - تهران'!D83</f>
        <v>760</v>
      </c>
      <c r="B26" s="2">
        <v>0</v>
      </c>
      <c r="C26" s="2">
        <f>C25</f>
        <v>3700</v>
      </c>
    </row>
    <row r="27" spans="1:7" x14ac:dyDescent="0.25">
      <c r="A27" s="2">
        <f>'[4]سرخس - تهران'!D84</f>
        <v>760</v>
      </c>
      <c r="B27" s="2">
        <v>300</v>
      </c>
      <c r="C27" s="2">
        <f>C26</f>
        <v>3700</v>
      </c>
    </row>
    <row r="28" spans="1:7" x14ac:dyDescent="0.25">
      <c r="A28" s="2">
        <f>'[4]سرخس - تهران'!D85</f>
        <v>380</v>
      </c>
      <c r="B28" s="2">
        <f>B27</f>
        <v>300</v>
      </c>
      <c r="C28" s="2">
        <f>C27</f>
        <v>3700</v>
      </c>
    </row>
    <row r="29" spans="1:7" x14ac:dyDescent="0.25">
      <c r="A29" s="2">
        <f>'[4]سرخس - تهران'!D86</f>
        <v>380</v>
      </c>
      <c r="B29" s="2">
        <f>B28+100</f>
        <v>400</v>
      </c>
      <c r="C29" s="2">
        <f>C28-100</f>
        <v>3600</v>
      </c>
    </row>
    <row r="30" spans="1:7" x14ac:dyDescent="0.25">
      <c r="A30" s="2">
        <f>'[4]سرخس - تهران'!D87</f>
        <v>0</v>
      </c>
      <c r="B30" s="2">
        <f>($B$2/2)-('[4]سرخس - تهران'!K87/2)</f>
        <v>725</v>
      </c>
      <c r="C30" s="2">
        <f>($B$2/2)+('[4]سرخس - تهران'!K87/2)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tabSelected="1" workbookViewId="0">
      <selection activeCell="D2" sqref="D2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3" width="10" style="3" bestFit="1" customWidth="1"/>
    <col min="4" max="7" width="9.140625" style="3"/>
  </cols>
  <sheetData>
    <row r="1" spans="1:7" x14ac:dyDescent="0.25">
      <c r="A1" s="3" t="s">
        <v>5</v>
      </c>
      <c r="B1" s="3" t="s">
        <v>4</v>
      </c>
      <c r="C1" s="4" t="s">
        <v>6</v>
      </c>
    </row>
    <row r="2" spans="1:7" x14ac:dyDescent="0.25">
      <c r="A2" s="3">
        <f>MAX('[5]بندر- شوراب'!Z58:AG69,'[5]بندر- شوراب'!D64:J89)</f>
        <v>5400</v>
      </c>
      <c r="B2" s="3">
        <f>MAX('[5]بندر- شوراب'!AH58:AN69,'[5]بندر- شوراب'!K64:Q89)</f>
        <v>4000</v>
      </c>
      <c r="C2" s="4" t="s">
        <v>11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f>($B$2/2)-('[5]بندر- شوراب'!K64/2)</f>
        <v>1220</v>
      </c>
      <c r="C5" s="3">
        <f>($B$2/2)+('[5]بندر- شوراب'!K64/2)</f>
        <v>2780</v>
      </c>
      <c r="E5" s="3">
        <f>'[5]بندر- شوراب'!Z64</f>
        <v>5000</v>
      </c>
      <c r="F5" s="3">
        <f>($B$2/2)-('[5]بندر- شوراب'!AH64/2)</f>
        <v>1300</v>
      </c>
      <c r="G5" s="3">
        <f>$B$2/2+'[5]بندر- شوراب'!AH64/2</f>
        <v>2700</v>
      </c>
    </row>
    <row r="6" spans="1:7" x14ac:dyDescent="0.25">
      <c r="A6" s="3">
        <f>'[5]بندر- شوراب'!D65</f>
        <v>5300</v>
      </c>
      <c r="B6" s="3">
        <f>($B$2/2)-('[5]بندر- شوراب'!K65/2)</f>
        <v>1138</v>
      </c>
      <c r="C6" s="3">
        <f>($B$2/2)+('[5]بندر- شوراب'!K65/2)</f>
        <v>2862</v>
      </c>
      <c r="E6" s="3">
        <f>'[5]بندر- شوراب'!Z65</f>
        <v>4900</v>
      </c>
      <c r="F6" s="3">
        <f>($B$2/2)-('[5]بندر- شوراب'!AH65/2)</f>
        <v>1200</v>
      </c>
      <c r="G6" s="3">
        <f>$B$2/2+'[5]بندر- شوراب'!AH65/2</f>
        <v>2800</v>
      </c>
    </row>
    <row r="7" spans="1:7" x14ac:dyDescent="0.25">
      <c r="A7" s="3">
        <f>'[5]بندر- شوراب'!D66</f>
        <v>5200</v>
      </c>
      <c r="B7" s="3">
        <f>($B$2/2)-('[5]بندر- شوراب'!K66/2)</f>
        <v>1056</v>
      </c>
      <c r="C7" s="3">
        <f>($B$2/2)+('[5]بندر- شوراب'!K66/2)</f>
        <v>2944</v>
      </c>
      <c r="E7" s="3">
        <f>'[5]بندر- شوراب'!Z66</f>
        <v>4800</v>
      </c>
      <c r="F7" s="3">
        <f>($B$2/2)-('[5]بندر- شوراب'!AH66/2)</f>
        <v>1100</v>
      </c>
      <c r="G7" s="3">
        <f>$B$2/2+'[5]بندر- شوراب'!AH66/2</f>
        <v>2900</v>
      </c>
    </row>
    <row r="8" spans="1:7" x14ac:dyDescent="0.25">
      <c r="A8" s="3">
        <f>'[5]بندر- شوراب'!D67</f>
        <v>5100</v>
      </c>
      <c r="B8" s="3">
        <f>($B$2/2)-('[5]بندر- شوراب'!K67/2)</f>
        <v>974</v>
      </c>
      <c r="C8" s="3">
        <f>($B$2/2)+('[5]بندر- شوراب'!K67/2)</f>
        <v>3026</v>
      </c>
      <c r="E8" s="3">
        <f>'[5]بندر- شوراب'!Z67</f>
        <v>4700</v>
      </c>
      <c r="F8" s="3">
        <f>($B$2/2)-('[5]بندر- شوراب'!AH67/2)</f>
        <v>1000</v>
      </c>
      <c r="G8" s="3">
        <f>$B$2/2+'[5]بندر- شوراب'!AH67/2</f>
        <v>3000</v>
      </c>
    </row>
    <row r="9" spans="1:7" x14ac:dyDescent="0.25">
      <c r="A9" s="3">
        <f>'[5]بندر- شوراب'!D68</f>
        <v>5000</v>
      </c>
      <c r="B9" s="3">
        <f>($B$2/2)-('[5]بندر- شوراب'!K68/2)</f>
        <v>892</v>
      </c>
      <c r="C9" s="3">
        <f>($B$2/2)+('[5]بندر- شوراب'!K68/2)</f>
        <v>3108</v>
      </c>
      <c r="E9" s="3">
        <f>'[5]بندر- شوراب'!Z68</f>
        <v>4600</v>
      </c>
      <c r="F9" s="3">
        <f>($B$2/2)-('[5]بندر- شوراب'!AH68/2)</f>
        <v>900</v>
      </c>
      <c r="G9" s="3">
        <f>$B$2/2+'[5]بندر- شوراب'!AH68/2</f>
        <v>3100</v>
      </c>
    </row>
    <row r="10" spans="1:7" x14ac:dyDescent="0.25">
      <c r="A10" s="3">
        <f>'[5]بندر- شوراب'!D69</f>
        <v>4900</v>
      </c>
      <c r="B10" s="3">
        <f>($B$2/2)-('[5]بندر- شوراب'!K69/2)</f>
        <v>810</v>
      </c>
      <c r="C10" s="3">
        <f>($B$2/2)+('[5]بندر- شوراب'!K69/2)</f>
        <v>3190</v>
      </c>
      <c r="E10" s="3">
        <f>'[5]بندر- شوراب'!Z69</f>
        <v>4500</v>
      </c>
      <c r="F10" s="3">
        <f>($B$2/2)-('[5]بندر- شوراب'!AH69/2)</f>
        <v>800</v>
      </c>
      <c r="G10" s="3">
        <f>$B$2/2+'[5]بندر- شوراب'!AH69/2</f>
        <v>3200</v>
      </c>
    </row>
    <row r="11" spans="1:7" x14ac:dyDescent="0.25">
      <c r="A11" s="3">
        <f>'[5]بندر- شوراب'!D70</f>
        <v>4800</v>
      </c>
      <c r="B11" s="3">
        <f>($B$2/2)-('[5]بندر- شوراب'!K70/2)</f>
        <v>728</v>
      </c>
      <c r="C11" s="3">
        <f>($B$2/2)+('[5]بندر- شوراب'!K70/2)</f>
        <v>3272</v>
      </c>
      <c r="E11" s="3">
        <f>'[5]بندر- شوراب'!Z70</f>
        <v>4400</v>
      </c>
      <c r="F11" s="3">
        <f>($B$2/2)-('[5]بندر- شوراب'!AH70/2)</f>
        <v>700</v>
      </c>
      <c r="G11" s="3">
        <f>$B$2/2+'[5]بندر- شوراب'!AH70/2</f>
        <v>3300</v>
      </c>
    </row>
    <row r="12" spans="1:7" x14ac:dyDescent="0.25">
      <c r="A12" s="3">
        <f>'[5]بندر- شوراب'!D71</f>
        <v>4700</v>
      </c>
      <c r="B12" s="3">
        <f>($B$2/2)-('[5]بندر- شوراب'!K71/2)</f>
        <v>646</v>
      </c>
      <c r="C12" s="3">
        <f>($B$2/2)+('[5]بندر- شوراب'!K71/2)</f>
        <v>3354</v>
      </c>
      <c r="E12" s="3">
        <f>'[5]بندر- شوراب'!Z71</f>
        <v>4300</v>
      </c>
      <c r="F12" s="3">
        <f>($B$2/2)-('[5]بندر- شوراب'!AH71/2)</f>
        <v>645</v>
      </c>
      <c r="G12" s="3">
        <f>$B$2/2+'[5]بندر- شوراب'!AH71/2</f>
        <v>3355</v>
      </c>
    </row>
    <row r="13" spans="1:7" x14ac:dyDescent="0.25">
      <c r="A13" s="3">
        <f>'[5]بندر- شوراب'!D72</f>
        <v>4600</v>
      </c>
      <c r="B13" s="3">
        <f>($B$2/2)-('[5]بندر- شوراب'!K72/2)</f>
        <v>564</v>
      </c>
      <c r="C13" s="3">
        <f>($B$2/2)+('[5]بندر- شوراب'!K72/2)</f>
        <v>3436</v>
      </c>
      <c r="E13" s="3">
        <f>'[5]بندر- شوراب'!Z72</f>
        <v>4200</v>
      </c>
      <c r="F13" s="3">
        <f>($B$2/2)-('[5]بندر- شوراب'!AH72/2)</f>
        <v>590</v>
      </c>
      <c r="G13" s="3">
        <f>$B$2/2+'[5]بندر- شوراب'!AH72/2</f>
        <v>3410</v>
      </c>
    </row>
    <row r="14" spans="1:7" x14ac:dyDescent="0.25">
      <c r="A14" s="3">
        <f>'[5]بندر- شوراب'!D73</f>
        <v>4500</v>
      </c>
      <c r="B14" s="3">
        <f>($B$2/2)-('[5]بندر- شوراب'!K73/2)</f>
        <v>482</v>
      </c>
      <c r="C14" s="3">
        <f>($B$2/2)+('[5]بندر- شوراب'!K73/2)</f>
        <v>3518</v>
      </c>
      <c r="E14" s="3">
        <f>'[5]بندر- شوراب'!Z73</f>
        <v>4100</v>
      </c>
      <c r="F14" s="3">
        <f>($B$2/2)-('[5]بندر- شوراب'!AH73/2)</f>
        <v>535</v>
      </c>
      <c r="G14" s="3">
        <f>$B$2/2+'[5]بندر- شوراب'!AH73/2</f>
        <v>3465</v>
      </c>
    </row>
    <row r="15" spans="1:7" x14ac:dyDescent="0.25">
      <c r="A15" s="3">
        <f>'[5]بندر- شوراب'!D74</f>
        <v>4400</v>
      </c>
      <c r="B15" s="3">
        <f>($B$2/2)-('[5]بندر- شوراب'!K74/2)</f>
        <v>400</v>
      </c>
      <c r="C15" s="3">
        <f>($B$2/2)+('[5]بندر- شوراب'!K74/2)</f>
        <v>3600</v>
      </c>
      <c r="E15" s="3">
        <f>'[5]بندر- شوراب'!Z74</f>
        <v>4000</v>
      </c>
      <c r="F15" s="3">
        <f>($B$2/2)-('[5]بندر- شوراب'!AH74/2)</f>
        <v>480</v>
      </c>
      <c r="G15" s="3">
        <f>$B$2/2+'[5]بندر- شوراب'!AH74/2</f>
        <v>3520</v>
      </c>
    </row>
    <row r="16" spans="1:7" x14ac:dyDescent="0.25">
      <c r="A16" s="3">
        <f>'[5]بندر- شوراب'!D75</f>
        <v>4300</v>
      </c>
      <c r="B16" s="3">
        <f>($B$2/2)-('[5]بندر- شوراب'!K75/2)</f>
        <v>347</v>
      </c>
      <c r="C16" s="3">
        <f>($B$2/2)+('[5]بندر- شوراب'!K75/2)</f>
        <v>3653</v>
      </c>
      <c r="E16" s="3">
        <f>'[5]بندر- شوراب'!Z75</f>
        <v>3900</v>
      </c>
      <c r="F16" s="3">
        <f>($B$2/2)-('[5]بندر- شوراب'!AH75/2)</f>
        <v>425</v>
      </c>
      <c r="G16" s="3">
        <f>$B$2/2+'[5]بندر- شوراب'!AH75/2</f>
        <v>3575</v>
      </c>
    </row>
    <row r="17" spans="1:7" x14ac:dyDescent="0.25">
      <c r="A17" s="3">
        <f>'[5]بندر- شوراب'!D76</f>
        <v>4200</v>
      </c>
      <c r="B17" s="3">
        <f>($B$2/2)-('[5]بندر- شوراب'!K76/2)</f>
        <v>294</v>
      </c>
      <c r="C17" s="3">
        <f>($B$2/2)+('[5]بندر- شوراب'!K76/2)</f>
        <v>3706</v>
      </c>
      <c r="E17" s="3">
        <f>'[5]بندر- شوراب'!Z76</f>
        <v>450</v>
      </c>
      <c r="F17" s="3">
        <f>($B$2/2)-('[5]بندر- شوراب'!AH76/2)</f>
        <v>425</v>
      </c>
      <c r="G17" s="3">
        <f>$B$2/2+'[5]بندر- شوراب'!AH76/2</f>
        <v>3575</v>
      </c>
    </row>
    <row r="18" spans="1:7" x14ac:dyDescent="0.25">
      <c r="A18" s="3">
        <f>'[5]بندر- شوراب'!D77</f>
        <v>4100</v>
      </c>
      <c r="B18" s="3">
        <f>($B$2/2)-('[5]بندر- شوراب'!K77/2)</f>
        <v>241</v>
      </c>
      <c r="C18" s="3">
        <f>($B$2/2)+('[5]بندر- شوراب'!K77/2)</f>
        <v>3759</v>
      </c>
      <c r="E18" s="3">
        <f>'[5]بندر- شوراب'!Z77</f>
        <v>450</v>
      </c>
      <c r="F18" s="3">
        <f>($B$2/2)-('[5]بندر- شوراب'!AH77/2)</f>
        <v>505</v>
      </c>
      <c r="G18" s="3">
        <f>$B$2/2+'[5]بندر- شوراب'!AH77/2</f>
        <v>3495</v>
      </c>
    </row>
    <row r="19" spans="1:7" x14ac:dyDescent="0.25">
      <c r="A19" s="3">
        <f>'[5]بندر- شوراب'!D78</f>
        <v>4000</v>
      </c>
      <c r="B19" s="3">
        <f>($B$2/2)-('[5]بندر- شوراب'!K78/2)</f>
        <v>188</v>
      </c>
      <c r="C19" s="3">
        <f>($B$2/2)+('[5]بندر- شوراب'!K78/2)</f>
        <v>3812</v>
      </c>
      <c r="E19" s="3">
        <f>'[5]بندر- شوراب'!Z78</f>
        <v>100</v>
      </c>
      <c r="F19" s="3">
        <f>($B$2/2)-('[5]بندر- شوراب'!AH78/2)</f>
        <v>780</v>
      </c>
      <c r="G19" s="3">
        <f>$B$2/2+'[5]بندر- شوراب'!AH78/2</f>
        <v>3220</v>
      </c>
    </row>
    <row r="20" spans="1:7" x14ac:dyDescent="0.25">
      <c r="A20" s="3">
        <f>'[5]بندر- شوراب'!D79</f>
        <v>3900</v>
      </c>
      <c r="B20" s="3">
        <f>($B$2/2)-('[5]بندر- شوراب'!K79/2)</f>
        <v>135</v>
      </c>
      <c r="C20" s="3">
        <f>($B$2/2)+('[5]بندر- شوراب'!K79/2)</f>
        <v>3865</v>
      </c>
    </row>
    <row r="21" spans="1:7" x14ac:dyDescent="0.25">
      <c r="A21" s="3">
        <f>'[5]بندر- شوراب'!D80</f>
        <v>3800</v>
      </c>
      <c r="B21" s="3">
        <f>($B$2/2)-('[5]بندر- شوراب'!K80/2)</f>
        <v>82</v>
      </c>
      <c r="C21" s="3">
        <f>($B$2/2)+('[5]بندر- شوراب'!K80/2)</f>
        <v>3918</v>
      </c>
    </row>
    <row r="22" spans="1:7" x14ac:dyDescent="0.25">
      <c r="A22" s="3">
        <f>'[5]بندر- شوراب'!D81</f>
        <v>3700</v>
      </c>
      <c r="B22" s="3">
        <f>($B$2/2)-('[5]بندر- شوراب'!K81/2)</f>
        <v>29</v>
      </c>
      <c r="C22" s="3">
        <f>($B$2/2)+('[5]بندر- شوراب'!K81/2)</f>
        <v>3971</v>
      </c>
    </row>
    <row r="23" spans="1:7" x14ac:dyDescent="0.25">
      <c r="A23" s="3">
        <f>'[5]بندر- شوراب'!D82</f>
        <v>3600</v>
      </c>
      <c r="B23" s="3">
        <f>($B$2/2)-('[5]بندر- شوراب'!K82/2)</f>
        <v>0</v>
      </c>
      <c r="C23" s="3">
        <f>($B$2/2)+('[5]بندر- شوراب'!K82/2)</f>
        <v>4000</v>
      </c>
    </row>
    <row r="24" spans="1:7" x14ac:dyDescent="0.25">
      <c r="A24" s="3">
        <f>'[5]بندر- شوراب'!D83</f>
        <v>1120</v>
      </c>
      <c r="B24" s="3">
        <f>($B$2/2)-('[5]بندر- شوراب'!K83/2)</f>
        <v>0</v>
      </c>
      <c r="C24" s="3">
        <f>($B$2/2)+('[5]بندر- شوراب'!K83/2)</f>
        <v>4000</v>
      </c>
    </row>
    <row r="25" spans="1:7" x14ac:dyDescent="0.25">
      <c r="A25" s="3">
        <f>'[5]بندر- شوراب'!D84</f>
        <v>1120</v>
      </c>
      <c r="B25" s="3">
        <v>0</v>
      </c>
      <c r="C25" s="3">
        <f>C24-300</f>
        <v>3700</v>
      </c>
    </row>
    <row r="26" spans="1:7" x14ac:dyDescent="0.25">
      <c r="A26" s="3">
        <f>'[5]بندر- شوراب'!D85</f>
        <v>760</v>
      </c>
      <c r="B26" s="3">
        <v>0</v>
      </c>
      <c r="C26" s="3">
        <f>C25</f>
        <v>3700</v>
      </c>
    </row>
    <row r="27" spans="1:7" x14ac:dyDescent="0.25">
      <c r="A27" s="3">
        <f>'[5]بندر- شوراب'!D86</f>
        <v>760</v>
      </c>
      <c r="B27" s="3">
        <v>300</v>
      </c>
      <c r="C27" s="3">
        <f>C26</f>
        <v>3700</v>
      </c>
    </row>
    <row r="28" spans="1:7" x14ac:dyDescent="0.25">
      <c r="A28" s="3">
        <f>'[5]بندر- شوراب'!D87</f>
        <v>380</v>
      </c>
      <c r="B28" s="3">
        <f>B27</f>
        <v>300</v>
      </c>
      <c r="C28" s="3">
        <f>C27</f>
        <v>3700</v>
      </c>
    </row>
    <row r="29" spans="1:7" x14ac:dyDescent="0.25">
      <c r="A29" s="3">
        <f>'[5]بندر- شوراب'!D88</f>
        <v>380</v>
      </c>
      <c r="B29" s="3">
        <f>B28+100</f>
        <v>400</v>
      </c>
      <c r="C29" s="3">
        <f>C28-100</f>
        <v>3600</v>
      </c>
    </row>
    <row r="30" spans="1:7" x14ac:dyDescent="0.25">
      <c r="A30" s="3">
        <f>'[5]بندر- شوراب'!D89</f>
        <v>0</v>
      </c>
      <c r="B30" s="3">
        <f>($B$2/2)-('[5]بندر- شوراب'!K89/2)</f>
        <v>725</v>
      </c>
      <c r="C30" s="3">
        <f>($B$2/2)+('[5]بندر- شوراب'!K89/2)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2021-09-06T10:40:30Z</dcterms:modified>
</cp:coreProperties>
</file>