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bkaho-my.sharepoint.com/personal/mehdi_moujahidsorroukh_student_odisee_be/Documents/3de jaar/Sales/"/>
    </mc:Choice>
  </mc:AlternateContent>
  <xr:revisionPtr revIDLastSave="134" documentId="13_ncr:1_{02924E55-F32C-49F1-A37F-B452E6183526}" xr6:coauthVersionLast="47" xr6:coauthVersionMax="47" xr10:uidLastSave="{04D08EF3-FC3E-4DD4-8861-8AA67BFA6D8C}"/>
  <bookViews>
    <workbookView xWindow="-120" yWindow="-120" windowWidth="29040" windowHeight="15840" xr2:uid="{EBB331F4-68DC-47D4-8370-D64244CABD28}"/>
  </bookViews>
  <sheets>
    <sheet name="CF" sheetId="1" r:id="rId1"/>
    <sheet name="I" sheetId="6" r:id="rId2"/>
    <sheet name="NPV" sheetId="4" r:id="rId3"/>
    <sheet name="IRR" sheetId="3" r:id="rId4"/>
    <sheet name="FV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F9" i="1"/>
  <c r="E9" i="1"/>
  <c r="D9" i="1"/>
  <c r="C7" i="7"/>
  <c r="D5" i="7"/>
  <c r="E5" i="7" s="1"/>
  <c r="F5" i="7" s="1"/>
  <c r="G5" i="7" s="1"/>
  <c r="D5" i="6"/>
  <c r="E5" i="6" s="1"/>
  <c r="F5" i="6" s="1"/>
  <c r="G5" i="6" s="1"/>
  <c r="C7" i="3"/>
  <c r="C7" i="4"/>
  <c r="G9" i="1"/>
  <c r="H9" i="1"/>
  <c r="I9" i="1"/>
  <c r="J9" i="1"/>
  <c r="K9" i="1"/>
  <c r="L9" i="1"/>
  <c r="M9" i="1"/>
  <c r="N9" i="1"/>
  <c r="O9" i="1"/>
  <c r="N15" i="1"/>
  <c r="N16" i="1"/>
  <c r="E15" i="1"/>
  <c r="E16" i="1"/>
  <c r="M16" i="1"/>
  <c r="M15" i="1"/>
  <c r="D16" i="1"/>
  <c r="O16" i="1"/>
  <c r="O15" i="1"/>
  <c r="G16" i="1"/>
  <c r="G15" i="1"/>
  <c r="K16" i="1"/>
  <c r="K15" i="1"/>
  <c r="F16" i="1"/>
  <c r="F15" i="1"/>
  <c r="J16" i="1"/>
  <c r="J15" i="1"/>
  <c r="L16" i="1"/>
  <c r="L15" i="1"/>
  <c r="H15" i="1"/>
  <c r="H16" i="1"/>
  <c r="O17" i="1"/>
  <c r="D15" i="1"/>
  <c r="D17" i="1"/>
  <c r="E5" i="1"/>
  <c r="E17" i="1"/>
  <c r="F5" i="1"/>
  <c r="F17" i="1"/>
  <c r="G5" i="1"/>
  <c r="G17" i="1"/>
  <c r="H5" i="1"/>
  <c r="H17" i="1"/>
  <c r="I5" i="1"/>
  <c r="I17" i="1"/>
  <c r="J5" i="1"/>
  <c r="J17" i="1"/>
  <c r="K5" i="1"/>
  <c r="K17" i="1"/>
  <c r="L5" i="1"/>
  <c r="L17" i="1"/>
  <c r="M5" i="1"/>
  <c r="M17" i="1"/>
  <c r="N5" i="1"/>
  <c r="N17" i="1"/>
  <c r="O5" i="1"/>
  <c r="I15" i="1"/>
  <c r="I16" i="1"/>
</calcChain>
</file>

<file path=xl/sharedStrings.xml><?xml version="1.0" encoding="utf-8"?>
<sst xmlns="http://schemas.openxmlformats.org/spreadsheetml/2006/main" count="56" uniqueCount="35">
  <si>
    <t>Starting Balance</t>
  </si>
  <si>
    <t>Inflows</t>
  </si>
  <si>
    <t>Inflow 1</t>
  </si>
  <si>
    <t>Inflow 2</t>
  </si>
  <si>
    <t>Inflow 3</t>
  </si>
  <si>
    <t>Total Inflows</t>
  </si>
  <si>
    <t>Outflows</t>
  </si>
  <si>
    <t>Outflow 1</t>
  </si>
  <si>
    <t>Outflow 2</t>
  </si>
  <si>
    <t>Outflow 3</t>
  </si>
  <si>
    <t>Outflow 4</t>
  </si>
  <si>
    <t>Outflow 5</t>
  </si>
  <si>
    <t>Total Outflows</t>
  </si>
  <si>
    <t>Net Cash Flow</t>
  </si>
  <si>
    <t>Closing Balance</t>
  </si>
  <si>
    <t>Year 1</t>
  </si>
  <si>
    <t>Year 2</t>
  </si>
  <si>
    <t>Year 3</t>
  </si>
  <si>
    <t>Year 4</t>
  </si>
  <si>
    <t>Year</t>
  </si>
  <si>
    <t>Year 0</t>
  </si>
  <si>
    <t>Nominal amount</t>
  </si>
  <si>
    <t>Discount rate (WACC)</t>
  </si>
  <si>
    <t>Net present Value</t>
  </si>
  <si>
    <t>Internal Rate of Return</t>
  </si>
  <si>
    <t>Value of investment</t>
  </si>
  <si>
    <t>Constant return/interest</t>
  </si>
  <si>
    <t>Years</t>
  </si>
  <si>
    <t>Value of investement</t>
  </si>
  <si>
    <t xml:space="preserve">Constant return/ intrest </t>
  </si>
  <si>
    <t>CASHFLOW</t>
  </si>
  <si>
    <t>Interest</t>
  </si>
  <si>
    <t>Net Present Value</t>
  </si>
  <si>
    <t xml:space="preserve">Future Value </t>
  </si>
  <si>
    <t>Future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</si>
</sst>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[$€-2]\ * #,##0.00_-;\-[$€-2]\ * #,##0.00_-;_-[$€-2]\ * &quot;-&quot;??_-;_-@_-"/>
    <numFmt numFmtId="165" formatCode="_-[$€-2]\ * #,##0_-;\-[$€-2]\ * #,##0_-;_-[$€-2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44" fontId="0" fillId="0" borderId="0" xfId="1" applyFont="1" applyBorder="1"/>
    <xf numFmtId="0" fontId="0" fillId="0" borderId="0" xfId="0" applyBorder="1"/>
    <xf numFmtId="0" fontId="0" fillId="2" borderId="3" xfId="0" applyFill="1" applyBorder="1"/>
    <xf numFmtId="0" fontId="4" fillId="2" borderId="1" xfId="0" applyFont="1" applyFill="1" applyBorder="1"/>
    <xf numFmtId="0" fontId="0" fillId="0" borderId="4" xfId="0" applyBorder="1"/>
    <xf numFmtId="0" fontId="0" fillId="0" borderId="5" xfId="0" applyBorder="1"/>
    <xf numFmtId="17" fontId="4" fillId="2" borderId="6" xfId="0" applyNumberFormat="1" applyFont="1" applyFill="1" applyBorder="1" applyAlignment="1">
      <alignment horizontal="center"/>
    </xf>
    <xf numFmtId="17" fontId="4" fillId="2" borderId="7" xfId="0" applyNumberFormat="1" applyFont="1" applyFill="1" applyBorder="1" applyAlignment="1">
      <alignment horizontal="center"/>
    </xf>
    <xf numFmtId="0" fontId="5" fillId="2" borderId="8" xfId="0" applyFont="1" applyFill="1" applyBorder="1"/>
    <xf numFmtId="0" fontId="0" fillId="0" borderId="9" xfId="0" applyBorder="1"/>
    <xf numFmtId="0" fontId="2" fillId="2" borderId="8" xfId="0" applyFont="1" applyFill="1" applyBorder="1"/>
    <xf numFmtId="0" fontId="0" fillId="0" borderId="10" xfId="0" applyBorder="1"/>
    <xf numFmtId="0" fontId="2" fillId="2" borderId="11" xfId="0" applyFont="1" applyFill="1" applyBorder="1"/>
    <xf numFmtId="0" fontId="5" fillId="2" borderId="12" xfId="0" applyFont="1" applyFill="1" applyBorder="1"/>
    <xf numFmtId="0" fontId="0" fillId="2" borderId="13" xfId="0" applyFill="1" applyBorder="1"/>
    <xf numFmtId="0" fontId="0" fillId="0" borderId="14" xfId="0" applyBorder="1"/>
    <xf numFmtId="0" fontId="0" fillId="0" borderId="15" xfId="0" applyBorder="1"/>
    <xf numFmtId="0" fontId="6" fillId="0" borderId="0" xfId="0" applyFont="1"/>
    <xf numFmtId="165" fontId="0" fillId="0" borderId="0" xfId="1" applyNumberFormat="1" applyFont="1" applyBorder="1"/>
    <xf numFmtId="165" fontId="0" fillId="0" borderId="0" xfId="0" applyNumberFormat="1" applyBorder="1"/>
    <xf numFmtId="165" fontId="0" fillId="0" borderId="9" xfId="0" applyNumberFormat="1" applyBorder="1"/>
    <xf numFmtId="9" fontId="0" fillId="0" borderId="14" xfId="0" applyNumberFormat="1" applyBorder="1"/>
    <xf numFmtId="0" fontId="2" fillId="3" borderId="1" xfId="0" applyFont="1" applyFill="1" applyBorder="1"/>
    <xf numFmtId="0" fontId="0" fillId="0" borderId="2" xfId="0" applyBorder="1"/>
    <xf numFmtId="0" fontId="0" fillId="0" borderId="16" xfId="0" applyBorder="1"/>
    <xf numFmtId="0" fontId="0" fillId="0" borderId="3" xfId="0" applyBorder="1"/>
    <xf numFmtId="0" fontId="2" fillId="3" borderId="17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3" borderId="11" xfId="0" applyFont="1" applyFill="1" applyBorder="1"/>
    <xf numFmtId="165" fontId="0" fillId="0" borderId="9" xfId="1" applyNumberFormat="1" applyFont="1" applyBorder="1"/>
    <xf numFmtId="9" fontId="0" fillId="0" borderId="0" xfId="0" applyNumberFormat="1" applyBorder="1"/>
    <xf numFmtId="0" fontId="2" fillId="3" borderId="21" xfId="0" applyFont="1" applyFill="1" applyBorder="1"/>
    <xf numFmtId="165" fontId="0" fillId="0" borderId="14" xfId="0" applyNumberFormat="1" applyBorder="1"/>
    <xf numFmtId="165" fontId="0" fillId="0" borderId="15" xfId="0" applyNumberFormat="1" applyBorder="1"/>
    <xf numFmtId="0" fontId="0" fillId="4" borderId="0" xfId="0" applyFill="1" applyBorder="1"/>
    <xf numFmtId="0" fontId="0" fillId="4" borderId="9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4" xfId="0" applyFill="1" applyBorder="1"/>
    <xf numFmtId="0" fontId="0" fillId="5" borderId="15" xfId="0" applyFill="1" applyBorder="1"/>
    <xf numFmtId="164" fontId="0" fillId="0" borderId="0" xfId="0" applyNumberFormat="1" applyBorder="1"/>
    <xf numFmtId="44" fontId="0" fillId="0" borderId="9" xfId="1" applyFont="1" applyBorder="1"/>
    <xf numFmtId="164" fontId="0" fillId="0" borderId="14" xfId="0" applyNumberFormat="1" applyBorder="1"/>
    <xf numFmtId="0" fontId="6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AF195-62AE-4733-B829-146BB7D98D24}">
  <dimension ref="A1:O17"/>
  <sheetViews>
    <sheetView tabSelected="1" workbookViewId="0">
      <selection activeCell="P9" sqref="P9"/>
    </sheetView>
  </sheetViews>
  <sheetFormatPr defaultRowHeight="15" x14ac:dyDescent="0.25"/>
  <cols>
    <col min="2" max="2" width="9.140625" customWidth="1"/>
    <col min="3" max="4" width="10.140625" bestFit="1" customWidth="1"/>
  </cols>
  <sheetData>
    <row r="1" spans="1:15" ht="61.5" x14ac:dyDescent="0.9">
      <c r="A1" s="18" t="s">
        <v>30</v>
      </c>
    </row>
    <row r="3" spans="1:15" ht="15.75" thickBot="1" x14ac:dyDescent="0.3"/>
    <row r="4" spans="1:15" x14ac:dyDescent="0.25">
      <c r="B4" s="5"/>
      <c r="C4" s="6"/>
      <c r="D4" s="7">
        <v>36892</v>
      </c>
      <c r="E4" s="7">
        <v>36923</v>
      </c>
      <c r="F4" s="7">
        <v>36951</v>
      </c>
      <c r="G4" s="7">
        <v>36982</v>
      </c>
      <c r="H4" s="7">
        <v>37012</v>
      </c>
      <c r="I4" s="7">
        <v>37043</v>
      </c>
      <c r="J4" s="7">
        <v>37073</v>
      </c>
      <c r="K4" s="7">
        <v>37104</v>
      </c>
      <c r="L4" s="7">
        <v>37135</v>
      </c>
      <c r="M4" s="7">
        <v>37165</v>
      </c>
      <c r="N4" s="7">
        <v>37196</v>
      </c>
      <c r="O4" s="8">
        <v>37226</v>
      </c>
    </row>
    <row r="5" spans="1:15" ht="15.75" x14ac:dyDescent="0.25">
      <c r="B5" s="9" t="s">
        <v>0</v>
      </c>
      <c r="C5" s="3"/>
      <c r="D5" s="39">
        <v>10000</v>
      </c>
      <c r="E5" s="39">
        <f ca="1">+D17</f>
        <v>11000</v>
      </c>
      <c r="F5" s="39">
        <f ca="1">+E17</f>
        <v>11650</v>
      </c>
      <c r="G5" s="39">
        <f ca="1">+F17</f>
        <v>12750</v>
      </c>
      <c r="H5" s="39">
        <f ca="1">+G17</f>
        <v>15950</v>
      </c>
      <c r="I5" s="39">
        <f ca="1">+H17</f>
        <v>15950</v>
      </c>
      <c r="J5" s="39">
        <f ca="1">+I17</f>
        <v>15950</v>
      </c>
      <c r="K5" s="39">
        <f ca="1">+J17</f>
        <v>15950</v>
      </c>
      <c r="L5" s="39">
        <f ca="1">+K17</f>
        <v>15950</v>
      </c>
      <c r="M5" s="39">
        <f ca="1">+L17</f>
        <v>15950</v>
      </c>
      <c r="N5" s="39">
        <f ca="1">+M17</f>
        <v>15950</v>
      </c>
      <c r="O5" s="40">
        <f ca="1">+N17</f>
        <v>15950</v>
      </c>
    </row>
    <row r="6" spans="1:15" x14ac:dyDescent="0.25">
      <c r="B6" s="11" t="s">
        <v>1</v>
      </c>
      <c r="C6" s="4" t="s">
        <v>2</v>
      </c>
      <c r="D6" s="2">
        <v>2000</v>
      </c>
      <c r="E6" s="2">
        <v>100</v>
      </c>
      <c r="F6" s="2">
        <v>1000</v>
      </c>
      <c r="G6" s="2">
        <v>5000</v>
      </c>
      <c r="H6" s="2"/>
      <c r="I6" s="2"/>
      <c r="J6" s="2"/>
      <c r="K6" s="2"/>
      <c r="L6" s="2"/>
      <c r="M6" s="2"/>
      <c r="N6" s="2"/>
      <c r="O6" s="10"/>
    </row>
    <row r="7" spans="1:15" x14ac:dyDescent="0.25">
      <c r="B7" s="12"/>
      <c r="C7" s="4" t="s">
        <v>3</v>
      </c>
      <c r="D7" s="2"/>
      <c r="E7" s="2">
        <v>2000</v>
      </c>
      <c r="F7" s="2">
        <v>3000</v>
      </c>
      <c r="G7" s="2"/>
      <c r="H7" s="2"/>
      <c r="I7" s="2"/>
      <c r="J7" s="2"/>
      <c r="K7" s="2"/>
      <c r="L7" s="2"/>
      <c r="M7" s="2"/>
      <c r="N7" s="2"/>
      <c r="O7" s="10"/>
    </row>
    <row r="8" spans="1:15" x14ac:dyDescent="0.25">
      <c r="B8" s="12"/>
      <c r="C8" s="4" t="s"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0"/>
    </row>
    <row r="9" spans="1:15" ht="15.75" x14ac:dyDescent="0.25">
      <c r="B9" s="9" t="s">
        <v>5</v>
      </c>
      <c r="C9" s="3"/>
      <c r="D9" s="37">
        <f>SUM(D6:D8)</f>
        <v>2000</v>
      </c>
      <c r="E9" s="37">
        <f>SUM(E6:E8)</f>
        <v>2100</v>
      </c>
      <c r="F9" s="37">
        <f>SUM(F6:F8)</f>
        <v>4000</v>
      </c>
      <c r="G9" s="37">
        <f t="shared" ref="F9:O9" si="0">SUM(G6:G8)</f>
        <v>5000</v>
      </c>
      <c r="H9" s="37">
        <f t="shared" si="0"/>
        <v>0</v>
      </c>
      <c r="I9" s="37">
        <f t="shared" si="0"/>
        <v>0</v>
      </c>
      <c r="J9" s="37">
        <f t="shared" si="0"/>
        <v>0</v>
      </c>
      <c r="K9" s="37">
        <f t="shared" si="0"/>
        <v>0</v>
      </c>
      <c r="L9" s="37">
        <f t="shared" si="0"/>
        <v>0</v>
      </c>
      <c r="M9" s="37">
        <f t="shared" si="0"/>
        <v>0</v>
      </c>
      <c r="N9" s="37">
        <f t="shared" si="0"/>
        <v>0</v>
      </c>
      <c r="O9" s="38">
        <f t="shared" si="0"/>
        <v>0</v>
      </c>
    </row>
    <row r="10" spans="1:15" x14ac:dyDescent="0.25">
      <c r="B10" s="13" t="s">
        <v>6</v>
      </c>
      <c r="C10" s="4" t="s">
        <v>7</v>
      </c>
      <c r="D10" s="2">
        <v>500</v>
      </c>
      <c r="E10" s="2">
        <v>200</v>
      </c>
      <c r="F10" s="2">
        <v>800</v>
      </c>
      <c r="G10" s="2">
        <v>3000</v>
      </c>
      <c r="H10" s="2"/>
      <c r="I10" s="2"/>
      <c r="J10" s="2"/>
      <c r="K10" s="2"/>
      <c r="L10" s="2"/>
      <c r="M10" s="2"/>
      <c r="N10" s="2"/>
      <c r="O10" s="10"/>
    </row>
    <row r="11" spans="1:15" x14ac:dyDescent="0.25">
      <c r="B11" s="12"/>
      <c r="C11" s="4" t="s">
        <v>8</v>
      </c>
      <c r="D11" s="2">
        <v>400</v>
      </c>
      <c r="E11" s="2">
        <v>450</v>
      </c>
      <c r="F11" s="2">
        <v>300</v>
      </c>
      <c r="G11" s="2">
        <v>200</v>
      </c>
      <c r="H11" s="2"/>
      <c r="I11" s="2"/>
      <c r="J11" s="2"/>
      <c r="K11" s="2"/>
      <c r="L11" s="2"/>
      <c r="M11" s="2"/>
      <c r="N11" s="2"/>
      <c r="O11" s="10"/>
    </row>
    <row r="12" spans="1:15" x14ac:dyDescent="0.25">
      <c r="B12" s="12"/>
      <c r="C12" s="4" t="s">
        <v>9</v>
      </c>
      <c r="D12" s="2">
        <v>100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10"/>
    </row>
    <row r="13" spans="1:15" x14ac:dyDescent="0.25">
      <c r="B13" s="12"/>
      <c r="C13" s="4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0"/>
    </row>
    <row r="14" spans="1:15" x14ac:dyDescent="0.25">
      <c r="B14" s="12"/>
      <c r="C14" s="4" t="s">
        <v>11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0"/>
    </row>
    <row r="15" spans="1:15" ht="15.75" x14ac:dyDescent="0.25">
      <c r="B15" s="9" t="s">
        <v>12</v>
      </c>
      <c r="C15" s="3"/>
      <c r="D15" s="39">
        <f ca="1">SUM(D10:D17)</f>
        <v>1000</v>
      </c>
      <c r="E15" s="39">
        <f ca="1">SUM(E10:E17)</f>
        <v>650</v>
      </c>
      <c r="F15" s="39">
        <f ca="1">SUM(F10:F17)</f>
        <v>1100</v>
      </c>
      <c r="G15" s="39">
        <f ca="1">SUM(G10:G17)</f>
        <v>3200</v>
      </c>
      <c r="H15" s="39">
        <f ca="1">SUM(H10:H17)</f>
        <v>0</v>
      </c>
      <c r="I15" s="39">
        <f ca="1">SUM(I10:I17)</f>
        <v>0</v>
      </c>
      <c r="J15" s="39">
        <f ca="1">SUM(J10:J17)</f>
        <v>0</v>
      </c>
      <c r="K15" s="39">
        <f ca="1">SUM(K10:K17)</f>
        <v>0</v>
      </c>
      <c r="L15" s="39">
        <f ca="1">SUM(L10:L17)</f>
        <v>0</v>
      </c>
      <c r="M15" s="39">
        <f ca="1">SUM(M10:M17)</f>
        <v>0</v>
      </c>
      <c r="N15" s="39">
        <f ca="1">SUM(N10:N17)</f>
        <v>0</v>
      </c>
      <c r="O15" s="40">
        <f ca="1">SUM(O10:O17)</f>
        <v>0</v>
      </c>
    </row>
    <row r="16" spans="1:15" ht="15.75" x14ac:dyDescent="0.25">
      <c r="B16" s="9" t="s">
        <v>13</v>
      </c>
      <c r="C16" s="3"/>
      <c r="D16" s="39">
        <f ca="1">+D9-D15</f>
        <v>1000</v>
      </c>
      <c r="E16" s="39">
        <f ca="1">+E9-E15</f>
        <v>1450</v>
      </c>
      <c r="F16" s="39">
        <f ca="1">+F9-F15</f>
        <v>2900</v>
      </c>
      <c r="G16" s="39">
        <f ca="1">+G9-G15</f>
        <v>1800</v>
      </c>
      <c r="H16" s="39">
        <f ca="1">+H9-H15</f>
        <v>0</v>
      </c>
      <c r="I16" s="39">
        <f ca="1">+I9-I15</f>
        <v>0</v>
      </c>
      <c r="J16" s="39">
        <f ca="1">+J9-J15</f>
        <v>0</v>
      </c>
      <c r="K16" s="39">
        <f ca="1">+K9-K15</f>
        <v>0</v>
      </c>
      <c r="L16" s="39">
        <f ca="1">+L9-L15</f>
        <v>0</v>
      </c>
      <c r="M16" s="39">
        <f ca="1">+M9-M15</f>
        <v>0</v>
      </c>
      <c r="N16" s="39">
        <f ca="1">+N9-N15</f>
        <v>0</v>
      </c>
      <c r="O16" s="40">
        <f ca="1">+O9-O15</f>
        <v>0</v>
      </c>
    </row>
    <row r="17" spans="2:15" ht="16.5" thickBot="1" x14ac:dyDescent="0.3">
      <c r="B17" s="14" t="s">
        <v>14</v>
      </c>
      <c r="C17" s="15"/>
      <c r="D17" s="41">
        <f ca="1">+D5+D15</f>
        <v>11000</v>
      </c>
      <c r="E17" s="41">
        <f ca="1">+E5+E15</f>
        <v>11650</v>
      </c>
      <c r="F17" s="41">
        <f ca="1">+F5+F15</f>
        <v>12750</v>
      </c>
      <c r="G17" s="41">
        <f ca="1">+G5+G15</f>
        <v>15950</v>
      </c>
      <c r="H17" s="41">
        <f ca="1">+H5+H15</f>
        <v>15950</v>
      </c>
      <c r="I17" s="41">
        <f ca="1">+I5+I15</f>
        <v>15950</v>
      </c>
      <c r="J17" s="41">
        <f ca="1">+J5+J15</f>
        <v>15950</v>
      </c>
      <c r="K17" s="41">
        <f ca="1">+K5+K15</f>
        <v>15950</v>
      </c>
      <c r="L17" s="41">
        <f ca="1">+L5+L15</f>
        <v>15950</v>
      </c>
      <c r="M17" s="41">
        <f ca="1">+M5+M15</f>
        <v>15950</v>
      </c>
      <c r="N17" s="41">
        <f ca="1">+N5+N15</f>
        <v>15950</v>
      </c>
      <c r="O17" s="42">
        <f ca="1">+O5+O15</f>
        <v>15950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6553-D2A5-49DB-85C6-18ABCFF56C56}">
  <dimension ref="A1:G6"/>
  <sheetViews>
    <sheetView workbookViewId="0">
      <selection activeCell="D12" sqref="D12"/>
    </sheetView>
  </sheetViews>
  <sheetFormatPr defaultRowHeight="15" x14ac:dyDescent="0.25"/>
  <cols>
    <col min="1" max="1" width="9.140625" customWidth="1"/>
    <col min="2" max="2" width="23.140625" bestFit="1" customWidth="1"/>
  </cols>
  <sheetData>
    <row r="1" spans="1:7" ht="61.5" x14ac:dyDescent="0.9">
      <c r="A1" s="18" t="s">
        <v>31</v>
      </c>
    </row>
    <row r="4" spans="1:7" x14ac:dyDescent="0.25">
      <c r="B4" s="23" t="s">
        <v>19</v>
      </c>
      <c r="C4" s="24" t="s">
        <v>20</v>
      </c>
      <c r="D4" s="25" t="s">
        <v>15</v>
      </c>
      <c r="E4" s="25" t="s">
        <v>16</v>
      </c>
      <c r="F4" s="25" t="s">
        <v>17</v>
      </c>
      <c r="G4" s="26" t="s">
        <v>18</v>
      </c>
    </row>
    <row r="5" spans="1:7" x14ac:dyDescent="0.25">
      <c r="B5" s="23" t="s">
        <v>25</v>
      </c>
      <c r="C5" s="19">
        <v>1000</v>
      </c>
      <c r="D5" s="20">
        <f>C5*(1+C6)</f>
        <v>1200</v>
      </c>
      <c r="E5" s="20">
        <f>D5*(1+C6)</f>
        <v>1440</v>
      </c>
      <c r="F5" s="20">
        <f>E5*(1+C6)</f>
        <v>1728</v>
      </c>
      <c r="G5" s="21">
        <f>F5*(1+C6)</f>
        <v>2073.6</v>
      </c>
    </row>
    <row r="6" spans="1:7" ht="15.75" thickBot="1" x14ac:dyDescent="0.3">
      <c r="B6" s="23" t="s">
        <v>26</v>
      </c>
      <c r="C6" s="22">
        <v>0.2</v>
      </c>
      <c r="D6" s="16"/>
      <c r="E6" s="16"/>
      <c r="F6" s="16"/>
      <c r="G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1B64-843B-4621-A48E-319C063580A1}">
  <dimension ref="A1:G7"/>
  <sheetViews>
    <sheetView workbookViewId="0">
      <selection activeCell="H11" sqref="H11"/>
    </sheetView>
  </sheetViews>
  <sheetFormatPr defaultRowHeight="15" x14ac:dyDescent="0.25"/>
  <cols>
    <col min="1" max="1" width="9.140625" customWidth="1"/>
    <col min="2" max="2" width="20.28515625" bestFit="1" customWidth="1"/>
  </cols>
  <sheetData>
    <row r="1" spans="1:7" ht="61.5" x14ac:dyDescent="0.9">
      <c r="A1" s="18" t="s">
        <v>32</v>
      </c>
    </row>
    <row r="3" spans="1:7" ht="15.75" thickBot="1" x14ac:dyDescent="0.3"/>
    <row r="4" spans="1:7" x14ac:dyDescent="0.25">
      <c r="B4" s="27" t="s">
        <v>19</v>
      </c>
      <c r="C4" s="28" t="s">
        <v>20</v>
      </c>
      <c r="D4" s="29" t="s">
        <v>15</v>
      </c>
      <c r="E4" s="29" t="s">
        <v>16</v>
      </c>
      <c r="F4" s="29" t="s">
        <v>17</v>
      </c>
      <c r="G4" s="30" t="s">
        <v>18</v>
      </c>
    </row>
    <row r="5" spans="1:7" x14ac:dyDescent="0.25">
      <c r="B5" s="31" t="s">
        <v>21</v>
      </c>
      <c r="C5" s="19">
        <v>-1000</v>
      </c>
      <c r="D5" s="19">
        <v>400</v>
      </c>
      <c r="E5" s="19">
        <v>400</v>
      </c>
      <c r="F5" s="19">
        <v>400</v>
      </c>
      <c r="G5" s="32">
        <v>400</v>
      </c>
    </row>
    <row r="6" spans="1:7" x14ac:dyDescent="0.25">
      <c r="B6" s="31" t="s">
        <v>22</v>
      </c>
      <c r="C6" s="33">
        <v>0.14000000000000001</v>
      </c>
      <c r="D6" s="2"/>
      <c r="E6" s="2"/>
      <c r="F6" s="2"/>
      <c r="G6" s="10"/>
    </row>
    <row r="7" spans="1:7" ht="15.75" thickBot="1" x14ac:dyDescent="0.3">
      <c r="B7" s="34" t="s">
        <v>23</v>
      </c>
      <c r="C7" s="35">
        <f>C5+NPV(C6,D5:G5)</f>
        <v>165.48492179945788</v>
      </c>
      <c r="D7" s="35"/>
      <c r="E7" s="35"/>
      <c r="F7" s="35"/>
      <c r="G7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72CA-54B0-406A-A391-4A787F2265B2}">
  <dimension ref="A1:G8"/>
  <sheetViews>
    <sheetView workbookViewId="0">
      <selection activeCell="E24" sqref="E24"/>
    </sheetView>
  </sheetViews>
  <sheetFormatPr defaultRowHeight="15" x14ac:dyDescent="0.25"/>
  <cols>
    <col min="1" max="1" width="9.140625" customWidth="1"/>
    <col min="2" max="2" width="21.5703125" bestFit="1" customWidth="1"/>
    <col min="3" max="6" width="9.42578125" bestFit="1" customWidth="1"/>
  </cols>
  <sheetData>
    <row r="1" spans="1:7" ht="61.5" x14ac:dyDescent="0.9">
      <c r="A1" s="18" t="s">
        <v>24</v>
      </c>
    </row>
    <row r="4" spans="1:7" x14ac:dyDescent="0.25">
      <c r="B4" s="23" t="s">
        <v>19</v>
      </c>
      <c r="C4" s="24" t="s">
        <v>20</v>
      </c>
      <c r="D4" s="25" t="s">
        <v>15</v>
      </c>
      <c r="E4" s="25" t="s">
        <v>16</v>
      </c>
      <c r="F4" s="25" t="s">
        <v>17</v>
      </c>
      <c r="G4" s="26" t="s">
        <v>18</v>
      </c>
    </row>
    <row r="5" spans="1:7" x14ac:dyDescent="0.25">
      <c r="B5" s="23" t="s">
        <v>21</v>
      </c>
      <c r="C5" s="19">
        <v>-1000</v>
      </c>
      <c r="D5" s="19">
        <v>400</v>
      </c>
      <c r="E5" s="19">
        <v>400</v>
      </c>
      <c r="F5" s="19">
        <v>400</v>
      </c>
      <c r="G5" s="32">
        <v>400</v>
      </c>
    </row>
    <row r="6" spans="1:7" x14ac:dyDescent="0.25">
      <c r="B6" s="23" t="s">
        <v>22</v>
      </c>
      <c r="C6" s="33">
        <v>0.14000000000000001</v>
      </c>
      <c r="D6" s="2"/>
      <c r="E6" s="2"/>
      <c r="F6" s="2"/>
      <c r="G6" s="10"/>
    </row>
    <row r="7" spans="1:7" x14ac:dyDescent="0.25">
      <c r="B7" s="23" t="s">
        <v>23</v>
      </c>
      <c r="C7" s="20">
        <f>C5+NPV(C6,D5:G5)</f>
        <v>165.48492179945788</v>
      </c>
      <c r="D7" s="20"/>
      <c r="E7" s="20"/>
      <c r="F7" s="20"/>
      <c r="G7" s="21"/>
    </row>
    <row r="8" spans="1:7" ht="15.75" thickBot="1" x14ac:dyDescent="0.3">
      <c r="B8" s="23" t="s">
        <v>24</v>
      </c>
      <c r="C8" s="22">
        <f>IRR(C5:G5)</f>
        <v>0.21862269609829066</v>
      </c>
      <c r="D8" s="16"/>
      <c r="E8" s="16"/>
      <c r="F8" s="16"/>
      <c r="G8" s="17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E461-7881-492B-8D88-38A32ECB11BF}">
  <dimension ref="A1:H7"/>
  <sheetViews>
    <sheetView workbookViewId="0">
      <selection activeCell="G12" sqref="G12"/>
    </sheetView>
  </sheetViews>
  <sheetFormatPr defaultRowHeight="15" x14ac:dyDescent="0.25"/>
  <cols>
    <col min="2" max="2" width="22.85546875" bestFit="1" customWidth="1"/>
    <col min="3" max="7" width="9.42578125" bestFit="1" customWidth="1"/>
  </cols>
  <sheetData>
    <row r="1" spans="1:8" ht="61.5" x14ac:dyDescent="0.9">
      <c r="A1" s="46" t="s">
        <v>34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H2" s="2"/>
    </row>
    <row r="3" spans="1:8" ht="15.75" thickBot="1" x14ac:dyDescent="0.3">
      <c r="A3" s="2"/>
      <c r="H3" s="2"/>
    </row>
    <row r="4" spans="1:8" x14ac:dyDescent="0.25">
      <c r="A4" s="2"/>
      <c r="B4" s="27" t="s">
        <v>27</v>
      </c>
      <c r="C4" s="28" t="s">
        <v>20</v>
      </c>
      <c r="D4" s="29" t="s">
        <v>15</v>
      </c>
      <c r="E4" s="29" t="s">
        <v>16</v>
      </c>
      <c r="F4" s="29" t="s">
        <v>17</v>
      </c>
      <c r="G4" s="30" t="s">
        <v>18</v>
      </c>
      <c r="H4" s="2"/>
    </row>
    <row r="5" spans="1:8" x14ac:dyDescent="0.25">
      <c r="A5" s="2"/>
      <c r="B5" s="31" t="s">
        <v>28</v>
      </c>
      <c r="C5" s="43">
        <v>400</v>
      </c>
      <c r="D5" s="1">
        <f>C5*(1+$C6)</f>
        <v>480</v>
      </c>
      <c r="E5" s="1">
        <f>D5*(1+$C6)</f>
        <v>576</v>
      </c>
      <c r="F5" s="1">
        <f>E5*(1+$C6)</f>
        <v>691.19999999999993</v>
      </c>
      <c r="G5" s="44">
        <f>F5*(1+$C6)</f>
        <v>829.43999999999994</v>
      </c>
      <c r="H5" s="2"/>
    </row>
    <row r="6" spans="1:8" x14ac:dyDescent="0.25">
      <c r="A6" s="2"/>
      <c r="B6" s="31" t="s">
        <v>29</v>
      </c>
      <c r="C6" s="33">
        <v>0.2</v>
      </c>
      <c r="D6" s="2"/>
      <c r="E6" s="2"/>
      <c r="F6" s="2"/>
      <c r="G6" s="10"/>
      <c r="H6" s="2"/>
    </row>
    <row r="7" spans="1:8" ht="15.75" thickBot="1" x14ac:dyDescent="0.3">
      <c r="B7" s="34" t="s">
        <v>33</v>
      </c>
      <c r="C7" s="45">
        <f>-FV(C6,4,,C5)</f>
        <v>829.43999999999994</v>
      </c>
      <c r="D7" s="16"/>
      <c r="E7" s="16"/>
      <c r="F7" s="16"/>
      <c r="G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CF</vt:lpstr>
      <vt:lpstr>I</vt:lpstr>
      <vt:lpstr>NPV</vt:lpstr>
      <vt:lpstr>IRR</vt:lpstr>
      <vt:lpstr>FV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Moujahid</dc:creator>
  <cp:lastModifiedBy>Mehdi Moujahid</cp:lastModifiedBy>
  <dcterms:created xsi:type="dcterms:W3CDTF">2023-01-04T11:18:01Z</dcterms:created>
  <dcterms:modified xsi:type="dcterms:W3CDTF">2023-01-08T11:34:34Z</dcterms:modified>
</cp:coreProperties>
</file>