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19440" windowHeight="79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X13" i="1"/>
  <c r="AX6"/>
  <c r="AX7"/>
  <c r="AX8"/>
  <c r="AX9"/>
  <c r="AX10"/>
  <c r="AX11"/>
  <c r="AX12"/>
  <c r="AX5"/>
  <c r="AX4"/>
  <c r="BJ6"/>
  <c r="BJ7"/>
  <c r="BJ8"/>
  <c r="BJ9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27"/>
  <c r="BJ28"/>
  <c r="BJ29"/>
  <c r="BJ30"/>
  <c r="BJ31"/>
  <c r="BJ32"/>
  <c r="BJ33"/>
  <c r="BJ34"/>
  <c r="BJ35"/>
  <c r="BJ5"/>
  <c r="AU12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O14"/>
  <c r="K12"/>
  <c r="AU11"/>
  <c r="K11"/>
  <c r="AU5"/>
  <c r="AU6"/>
  <c r="AU7"/>
  <c r="AU8"/>
  <c r="AU9"/>
  <c r="AU10"/>
  <c r="AU4"/>
  <c r="K4"/>
  <c r="BB15" l="1"/>
  <c r="BJ38"/>
  <c r="AX21"/>
  <c r="AX24"/>
  <c r="AU14"/>
  <c r="BM71"/>
  <c r="K5"/>
  <c r="K6"/>
  <c r="K7"/>
  <c r="K8"/>
  <c r="K9"/>
  <c r="K10"/>
  <c r="BB14" l="1"/>
  <c r="BB17" s="1"/>
  <c r="AX27"/>
  <c r="AV9" s="1"/>
  <c r="AW9" s="1"/>
  <c r="AY9" s="1"/>
  <c r="K14"/>
  <c r="AV7" l="1"/>
  <c r="AW7" s="1"/>
  <c r="AY7" s="1"/>
  <c r="AV12"/>
  <c r="AW12" s="1"/>
  <c r="AY12" s="1"/>
  <c r="AV6"/>
  <c r="AW6" s="1"/>
  <c r="AY6" s="1"/>
  <c r="AV5"/>
  <c r="AW5" s="1"/>
  <c r="AY5" s="1"/>
  <c r="AV8"/>
  <c r="AW8" s="1"/>
  <c r="AY8" s="1"/>
  <c r="AV4"/>
  <c r="AW4" s="1"/>
  <c r="AV11"/>
  <c r="AW11" s="1"/>
  <c r="AY11" s="1"/>
  <c r="AV10"/>
  <c r="AW10" s="1"/>
  <c r="AY10" s="1"/>
  <c r="AY4" l="1"/>
  <c r="AW13"/>
  <c r="AY14" l="1"/>
  <c r="AY17" s="1"/>
  <c r="AY13"/>
</calcChain>
</file>

<file path=xl/sharedStrings.xml><?xml version="1.0" encoding="utf-8"?>
<sst xmlns="http://schemas.openxmlformats.org/spreadsheetml/2006/main" count="92" uniqueCount="38">
  <si>
    <t>Mehedi</t>
  </si>
  <si>
    <t>Name</t>
  </si>
  <si>
    <t>Date</t>
  </si>
  <si>
    <t>Total</t>
  </si>
  <si>
    <t>SL</t>
  </si>
  <si>
    <t>Total mail date wise</t>
  </si>
  <si>
    <t>Total Cost</t>
  </si>
  <si>
    <t>Total Money Collection =</t>
  </si>
  <si>
    <t>Backup Money</t>
  </si>
  <si>
    <t>Masud Bhai</t>
  </si>
  <si>
    <t>Titu Bhai</t>
  </si>
  <si>
    <t>Marof Bhai</t>
  </si>
  <si>
    <t>Oli Bhai</t>
  </si>
  <si>
    <t>Wadud Bhai</t>
  </si>
  <si>
    <t>Miru Bhai</t>
  </si>
  <si>
    <t>Shalim</t>
  </si>
  <si>
    <t>Somon</t>
  </si>
  <si>
    <t>Cost</t>
  </si>
  <si>
    <t>Mail Rate</t>
  </si>
  <si>
    <t>Total Mail</t>
  </si>
  <si>
    <t>Total Pay</t>
  </si>
  <si>
    <t>Total Due</t>
  </si>
  <si>
    <t>Total Amount</t>
  </si>
  <si>
    <t>Cash Money</t>
  </si>
  <si>
    <t>Net Total</t>
  </si>
  <si>
    <t xml:space="preserve">Somon </t>
  </si>
  <si>
    <t>Balance</t>
  </si>
  <si>
    <t>Salim</t>
  </si>
  <si>
    <t>11 A[ro;</t>
  </si>
  <si>
    <t>Note</t>
  </si>
  <si>
    <t>Taka</t>
  </si>
  <si>
    <t>টাংকি পরিস্কার</t>
  </si>
  <si>
    <t xml:space="preserve">14 তারিখ </t>
  </si>
  <si>
    <t>Comments</t>
  </si>
  <si>
    <t>ম্যানেজার দিয়েছে</t>
  </si>
  <si>
    <t>17 Aprl</t>
  </si>
  <si>
    <t>masod internet ar bill 500 taka diase</t>
  </si>
  <si>
    <t>Saving Money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</si>
</sst>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rgb="FFFF0000"/>
      <name val="Calibri"/>
      <family val="2"/>
      <scheme val="minor"/>
    </font>
    <font>
      <b/>
      <sz val="25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6" tint="0.7999816888943144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7" fillId="0" borderId="0" xfId="0" applyFont="1" applyAlignment="1"/>
    <xf numFmtId="0" fontId="6" fillId="0" borderId="0" xfId="0" applyFont="1" applyAlignment="1"/>
    <xf numFmtId="0" fontId="0" fillId="0" borderId="1" xfId="0" applyBorder="1" applyAlignment="1"/>
    <xf numFmtId="0" fontId="10" fillId="0" borderId="1" xfId="0" applyFont="1" applyBorder="1" applyAlignment="1"/>
    <xf numFmtId="0" fontId="0" fillId="0" borderId="2" xfId="0" applyFill="1" applyBorder="1" applyAlignment="1"/>
    <xf numFmtId="0" fontId="11" fillId="4" borderId="0" xfId="1" applyFont="1" applyFill="1" applyAlignment="1"/>
    <xf numFmtId="0" fontId="0" fillId="5" borderId="1" xfId="0" applyFill="1" applyBorder="1" applyAlignment="1"/>
    <xf numFmtId="0" fontId="3" fillId="5" borderId="0" xfId="1" applyFont="1" applyFill="1" applyAlignment="1"/>
    <xf numFmtId="0" fontId="0" fillId="5" borderId="0" xfId="0" applyFill="1" applyAlignment="1"/>
    <xf numFmtId="0" fontId="7" fillId="5" borderId="0" xfId="0" applyFont="1" applyFill="1" applyAlignment="1"/>
    <xf numFmtId="0" fontId="0" fillId="0" borderId="0" xfId="0" applyFill="1" applyBorder="1" applyAlignment="1"/>
    <xf numFmtId="0" fontId="0" fillId="7" borderId="0" xfId="0" applyFill="1" applyAlignment="1"/>
    <xf numFmtId="0" fontId="2" fillId="0" borderId="0" xfId="0" applyFont="1" applyAlignment="1"/>
    <xf numFmtId="0" fontId="0" fillId="0" borderId="0" xfId="0" applyAlignment="1">
      <alignment horizontal="left"/>
    </xf>
    <xf numFmtId="0" fontId="0" fillId="7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5" borderId="0" xfId="0" applyFill="1"/>
    <xf numFmtId="0" fontId="7" fillId="7" borderId="0" xfId="0" applyFont="1" applyFill="1" applyAlignment="1">
      <alignment horizontal="left"/>
    </xf>
    <xf numFmtId="0" fontId="5" fillId="0" borderId="0" xfId="0" applyFont="1" applyAlignment="1"/>
    <xf numFmtId="0" fontId="4" fillId="0" borderId="0" xfId="0" applyFont="1" applyAlignment="1"/>
    <xf numFmtId="0" fontId="13" fillId="0" borderId="0" xfId="0" applyFont="1" applyAlignment="1"/>
    <xf numFmtId="0" fontId="9" fillId="5" borderId="0" xfId="0" applyFont="1" applyFill="1" applyAlignment="1"/>
    <xf numFmtId="0" fontId="9" fillId="0" borderId="0" xfId="0" applyFont="1" applyAlignment="1"/>
    <xf numFmtId="0" fontId="14" fillId="6" borderId="0" xfId="0" applyFont="1" applyFill="1" applyAlignment="1"/>
    <xf numFmtId="0" fontId="10" fillId="8" borderId="0" xfId="0" applyFont="1" applyFill="1"/>
    <xf numFmtId="0" fontId="9" fillId="10" borderId="0" xfId="0" applyFont="1" applyFill="1" applyAlignment="1"/>
    <xf numFmtId="0" fontId="9" fillId="11" borderId="0" xfId="0" applyFont="1" applyFill="1" applyAlignment="1"/>
    <xf numFmtId="0" fontId="16" fillId="0" borderId="0" xfId="0" applyFont="1" applyAlignment="1"/>
    <xf numFmtId="0" fontId="17" fillId="6" borderId="0" xfId="0" applyFont="1" applyFill="1" applyAlignment="1"/>
    <xf numFmtId="0" fontId="18" fillId="9" borderId="0" xfId="0" applyFont="1" applyFill="1" applyAlignment="1"/>
    <xf numFmtId="0" fontId="16" fillId="9" borderId="0" xfId="0" applyFont="1" applyFill="1" applyAlignment="1"/>
    <xf numFmtId="0" fontId="1" fillId="5" borderId="1" xfId="0" applyFont="1" applyFill="1" applyBorder="1" applyAlignment="1"/>
    <xf numFmtId="0" fontId="19" fillId="5" borderId="1" xfId="2" applyFont="1" applyFill="1" applyBorder="1" applyAlignment="1"/>
    <xf numFmtId="0" fontId="15" fillId="5" borderId="0" xfId="0" applyFont="1" applyFill="1" applyAlignment="1"/>
    <xf numFmtId="0" fontId="15" fillId="5" borderId="0" xfId="0" applyFont="1" applyFill="1"/>
    <xf numFmtId="16" fontId="0" fillId="5" borderId="0" xfId="0" applyNumberFormat="1" applyFill="1"/>
    <xf numFmtId="0" fontId="12" fillId="5" borderId="0" xfId="0" applyFont="1" applyFill="1" applyAlignment="1"/>
    <xf numFmtId="0" fontId="0" fillId="12" borderId="1" xfId="0" applyFill="1" applyBorder="1" applyAlignment="1"/>
    <xf numFmtId="0" fontId="19" fillId="5" borderId="3" xfId="2" applyFont="1" applyFill="1" applyBorder="1" applyAlignment="1"/>
    <xf numFmtId="0" fontId="20" fillId="0" borderId="0" xfId="0" applyFont="1" applyAlignment="1"/>
    <xf numFmtId="0" fontId="0" fillId="13" borderId="1" xfId="0" applyFill="1" applyBorder="1" applyAlignment="1"/>
    <xf numFmtId="0" fontId="21" fillId="13" borderId="1" xfId="0" applyFont="1" applyFill="1" applyBorder="1" applyAlignment="1"/>
    <xf numFmtId="0" fontId="7" fillId="12" borderId="0" xfId="0" applyFont="1" applyFill="1" applyAlignment="1"/>
    <xf numFmtId="0" fontId="22" fillId="12" borderId="0" xfId="0" applyFont="1" applyFill="1"/>
    <xf numFmtId="0" fontId="19" fillId="5" borderId="3" xfId="2" applyFont="1" applyFill="1" applyBorder="1" applyAlignment="1">
      <alignment horizontal="center"/>
    </xf>
    <xf numFmtId="0" fontId="19" fillId="5" borderId="4" xfId="2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5" borderId="0" xfId="0" applyFont="1" applyFill="1" applyAlignment="1">
      <alignment horizontal="center"/>
    </xf>
    <xf numFmtId="0" fontId="6" fillId="0" borderId="0" xfId="0" applyFont="1" applyAlignment="1"/>
  </cellXfs>
  <cellStyles count="3">
    <cellStyle name="Accent2" xfId="1" builtinId="33"/>
    <cellStyle name="Accent3" xfId="2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L87"/>
  <sheetViews>
    <sheetView tabSelected="1" topLeftCell="A4" zoomScale="85" zoomScaleNormal="85" workbookViewId="0">
      <selection activeCell="BM34" sqref="BM34"/>
    </sheetView>
  </sheetViews>
  <sheetFormatPr defaultRowHeight="15"/>
  <cols>
    <col min="1" max="1" width="16" style="1" customWidth="1"/>
    <col min="2" max="2" width="9.140625" style="1"/>
    <col min="3" max="3" width="13.7109375" style="1" bestFit="1" customWidth="1"/>
    <col min="4" max="4" width="15.42578125" style="1" bestFit="1" customWidth="1"/>
    <col min="5" max="5" width="13.7109375" style="1" bestFit="1" customWidth="1"/>
    <col min="6" max="8" width="9.140625" style="1"/>
    <col min="9" max="9" width="12.28515625" style="1" customWidth="1"/>
    <col min="10" max="10" width="20" style="1" bestFit="1" customWidth="1"/>
    <col min="11" max="11" width="13.5703125" style="1" customWidth="1"/>
    <col min="12" max="12" width="5.5703125" style="1" bestFit="1" customWidth="1"/>
    <col min="13" max="13" width="3.28515625" style="1" bestFit="1" customWidth="1"/>
    <col min="14" max="14" width="20.42578125" style="1" bestFit="1" customWidth="1"/>
    <col min="15" max="15" width="4.140625" style="1" customWidth="1"/>
    <col min="16" max="16" width="4" style="1" bestFit="1" customWidth="1"/>
    <col min="17" max="17" width="5" style="1" bestFit="1" customWidth="1"/>
    <col min="18" max="18" width="6.140625" style="1" customWidth="1"/>
    <col min="19" max="19" width="5.85546875" style="1" customWidth="1"/>
    <col min="20" max="20" width="7.42578125" style="1" customWidth="1"/>
    <col min="21" max="21" width="5.28515625" style="1" customWidth="1"/>
    <col min="22" max="22" width="7.42578125" style="1" customWidth="1"/>
    <col min="23" max="23" width="6.42578125" style="1" customWidth="1"/>
    <col min="24" max="24" width="7.85546875" style="1" customWidth="1"/>
    <col min="25" max="25" width="7.5703125" style="1" customWidth="1"/>
    <col min="26" max="26" width="6.42578125" style="1" customWidth="1"/>
    <col min="27" max="27" width="6.5703125" style="1" customWidth="1"/>
    <col min="28" max="28" width="7.140625" style="1" customWidth="1"/>
    <col min="29" max="29" width="8.140625" style="1" bestFit="1" customWidth="1"/>
    <col min="30" max="33" width="6.5703125" style="1" bestFit="1" customWidth="1"/>
    <col min="34" max="34" width="8.140625" style="1" bestFit="1" customWidth="1"/>
    <col min="35" max="36" width="4.85546875" style="1" bestFit="1" customWidth="1"/>
    <col min="37" max="37" width="4.140625" style="1" bestFit="1" customWidth="1"/>
    <col min="38" max="40" width="5" style="1" bestFit="1" customWidth="1"/>
    <col min="41" max="41" width="6.28515625" style="1" bestFit="1" customWidth="1"/>
    <col min="42" max="42" width="5" style="1" bestFit="1" customWidth="1"/>
    <col min="43" max="43" width="6.28515625" style="1" bestFit="1" customWidth="1"/>
    <col min="44" max="46" width="5" style="1" bestFit="1" customWidth="1"/>
    <col min="47" max="47" width="9.85546875" style="1" bestFit="1" customWidth="1"/>
    <col min="48" max="48" width="19.7109375" style="1" customWidth="1"/>
    <col min="49" max="49" width="20" style="1" customWidth="1"/>
    <col min="50" max="50" width="20.5703125" style="1" bestFit="1" customWidth="1"/>
    <col min="51" max="51" width="18.5703125" style="1" customWidth="1"/>
    <col min="52" max="52" width="17.5703125" style="1" bestFit="1" customWidth="1"/>
    <col min="53" max="53" width="18.140625" style="1" bestFit="1" customWidth="1"/>
    <col min="54" max="54" width="27.140625" style="1" customWidth="1"/>
    <col min="55" max="55" width="14.85546875" style="1" customWidth="1"/>
    <col min="56" max="56" width="9.140625" style="1"/>
    <col min="57" max="57" width="10.28515625" style="16" customWidth="1"/>
    <col min="58" max="58" width="15.85546875" style="16" customWidth="1"/>
    <col min="59" max="61" width="9.140625" style="1"/>
    <col min="62" max="62" width="9.85546875" style="1" bestFit="1" customWidth="1"/>
    <col min="63" max="63" width="9.140625" style="1"/>
    <col min="64" max="64" width="15.140625" style="1" bestFit="1" customWidth="1"/>
    <col min="65" max="65" width="6.85546875" style="1" bestFit="1" customWidth="1"/>
    <col min="66" max="66" width="17.5703125" style="1" bestFit="1" customWidth="1"/>
    <col min="67" max="67" width="15.140625" style="1" bestFit="1" customWidth="1"/>
    <col min="68" max="68" width="9" style="1" bestFit="1" customWidth="1"/>
    <col min="69" max="69" width="17.5703125" style="1" bestFit="1" customWidth="1"/>
    <col min="70" max="70" width="12.5703125" style="1" customWidth="1"/>
    <col min="71" max="71" width="6.85546875" style="1" customWidth="1"/>
    <col min="72" max="72" width="12.140625" style="1" bestFit="1" customWidth="1"/>
    <col min="73" max="73" width="5.5703125" style="1" customWidth="1"/>
    <col min="74" max="74" width="16.7109375" style="1" bestFit="1" customWidth="1"/>
    <col min="75" max="75" width="9" style="1" bestFit="1" customWidth="1"/>
    <col min="76" max="76" width="15" style="1" bestFit="1" customWidth="1"/>
    <col min="77" max="77" width="15.140625" style="1" bestFit="1" customWidth="1"/>
    <col min="78" max="78" width="9" style="1" bestFit="1" customWidth="1"/>
    <col min="79" max="79" width="15" style="1" bestFit="1" customWidth="1"/>
    <col min="80" max="16384" width="9.140625" style="1"/>
  </cols>
  <sheetData>
    <row r="1" spans="1:90"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</row>
    <row r="2" spans="1:90">
      <c r="A2"/>
      <c r="B2"/>
      <c r="C2"/>
      <c r="D2"/>
      <c r="E2"/>
      <c r="F2"/>
      <c r="G2"/>
      <c r="H2"/>
      <c r="I2"/>
      <c r="J2"/>
      <c r="K2"/>
      <c r="N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</row>
    <row r="3" spans="1:90" ht="21">
      <c r="A3" s="35" t="s">
        <v>1</v>
      </c>
      <c r="B3" s="35">
        <v>1</v>
      </c>
      <c r="C3" s="35">
        <v>2</v>
      </c>
      <c r="D3" s="35">
        <v>3</v>
      </c>
      <c r="E3" s="35">
        <v>4</v>
      </c>
      <c r="F3" s="35">
        <v>5</v>
      </c>
      <c r="G3" s="41"/>
      <c r="H3" s="41"/>
      <c r="I3" s="47" t="s">
        <v>8</v>
      </c>
      <c r="J3" s="48"/>
      <c r="K3" s="35"/>
      <c r="M3" s="10" t="s">
        <v>4</v>
      </c>
      <c r="N3" s="10" t="s">
        <v>1</v>
      </c>
      <c r="O3" s="10">
        <v>1</v>
      </c>
      <c r="P3" s="10">
        <v>2</v>
      </c>
      <c r="Q3" s="10">
        <v>3</v>
      </c>
      <c r="R3" s="10">
        <v>4</v>
      </c>
      <c r="S3" s="10">
        <v>5</v>
      </c>
      <c r="T3" s="10">
        <v>6</v>
      </c>
      <c r="U3" s="10">
        <v>7</v>
      </c>
      <c r="V3" s="10">
        <v>8</v>
      </c>
      <c r="W3" s="10">
        <v>9</v>
      </c>
      <c r="X3" s="10">
        <v>10</v>
      </c>
      <c r="Y3" s="10">
        <v>11</v>
      </c>
      <c r="Z3" s="10">
        <v>12</v>
      </c>
      <c r="AA3" s="10">
        <v>13</v>
      </c>
      <c r="AB3" s="10">
        <v>14</v>
      </c>
      <c r="AC3" s="10">
        <v>15</v>
      </c>
      <c r="AD3" s="10">
        <v>16</v>
      </c>
      <c r="AE3" s="10">
        <v>17</v>
      </c>
      <c r="AF3" s="10">
        <v>18</v>
      </c>
      <c r="AG3" s="10">
        <v>19</v>
      </c>
      <c r="AH3" s="10">
        <v>20</v>
      </c>
      <c r="AI3" s="10">
        <v>21</v>
      </c>
      <c r="AJ3" s="10">
        <v>22</v>
      </c>
      <c r="AK3" s="10">
        <v>23</v>
      </c>
      <c r="AL3" s="10">
        <v>24</v>
      </c>
      <c r="AM3" s="10">
        <v>25</v>
      </c>
      <c r="AN3" s="10">
        <v>26</v>
      </c>
      <c r="AO3" s="10">
        <v>27</v>
      </c>
      <c r="AP3" s="10">
        <v>28</v>
      </c>
      <c r="AQ3" s="10">
        <v>29</v>
      </c>
      <c r="AR3" s="10">
        <v>30</v>
      </c>
      <c r="AS3" s="10">
        <v>31</v>
      </c>
      <c r="AT3" s="8"/>
      <c r="AU3" s="11"/>
      <c r="AV3" s="12" t="s">
        <v>18</v>
      </c>
      <c r="AW3" s="12" t="s">
        <v>6</v>
      </c>
      <c r="AX3" s="12" t="s">
        <v>20</v>
      </c>
      <c r="AY3" s="12" t="s">
        <v>21</v>
      </c>
      <c r="AZ3" s="12" t="s">
        <v>1</v>
      </c>
      <c r="BA3"/>
      <c r="BB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</row>
    <row r="4" spans="1:90" ht="21">
      <c r="A4" s="34" t="s">
        <v>9</v>
      </c>
      <c r="B4" s="5">
        <v>400</v>
      </c>
      <c r="C4" s="5"/>
      <c r="D4" s="5"/>
      <c r="E4" s="5"/>
      <c r="F4" s="7"/>
      <c r="G4" s="7"/>
      <c r="H4" s="7"/>
      <c r="I4" s="5"/>
      <c r="J4" s="5"/>
      <c r="K4" s="6">
        <f>SUM(B4:J4)</f>
        <v>400</v>
      </c>
      <c r="M4" s="14">
        <v>1</v>
      </c>
      <c r="N4" s="34" t="s">
        <v>9</v>
      </c>
      <c r="O4" s="1">
        <v>0</v>
      </c>
      <c r="P4" s="1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3</v>
      </c>
      <c r="Y4" s="13">
        <v>3</v>
      </c>
      <c r="Z4" s="13">
        <v>4</v>
      </c>
      <c r="AA4" s="13">
        <v>1</v>
      </c>
      <c r="AB4" s="13">
        <v>2</v>
      </c>
      <c r="AC4" s="13">
        <v>2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2</v>
      </c>
      <c r="AU4" s="1">
        <f t="shared" ref="AU4:AU12" si="0">SUM(O4:AT4)</f>
        <v>17</v>
      </c>
      <c r="AV4" s="3">
        <f>AX27</f>
        <v>43.86852589641434</v>
      </c>
      <c r="AW4" s="3">
        <f>AU4*AV4</f>
        <v>745.76494023904377</v>
      </c>
      <c r="AX4" s="6">
        <f>SUM(B4:J4)</f>
        <v>400</v>
      </c>
      <c r="AY4">
        <f>AX4-AW4</f>
        <v>-345.76494023904377</v>
      </c>
      <c r="AZ4" s="9" t="s">
        <v>9</v>
      </c>
      <c r="BA4"/>
      <c r="BB4"/>
      <c r="BE4" s="17" t="s">
        <v>2</v>
      </c>
      <c r="BF4" s="18" t="s">
        <v>17</v>
      </c>
      <c r="BG4" s="19"/>
      <c r="BH4" s="19"/>
      <c r="BI4" s="19"/>
      <c r="BJ4" s="37"/>
      <c r="BK4" s="37"/>
      <c r="BL4" s="37" t="s">
        <v>1</v>
      </c>
      <c r="BM4" s="37" t="s">
        <v>2</v>
      </c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</row>
    <row r="5" spans="1:90" ht="21">
      <c r="A5" s="34" t="s">
        <v>10</v>
      </c>
      <c r="B5" s="5">
        <v>1100</v>
      </c>
      <c r="C5" s="5"/>
      <c r="D5" s="5"/>
      <c r="E5" s="5"/>
      <c r="F5" s="7"/>
      <c r="G5" s="7"/>
      <c r="H5" s="7"/>
      <c r="I5" s="5"/>
      <c r="J5" s="5"/>
      <c r="K5" s="6">
        <f>SUM(B5:J5)</f>
        <v>1100</v>
      </c>
      <c r="M5" s="14">
        <v>2</v>
      </c>
      <c r="N5" s="34" t="s">
        <v>10</v>
      </c>
      <c r="O5" s="1">
        <v>0</v>
      </c>
      <c r="P5" s="1">
        <v>0.5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1</v>
      </c>
      <c r="AD5" s="13">
        <v>2</v>
      </c>
      <c r="AE5" s="13">
        <v>3</v>
      </c>
      <c r="AF5" s="13">
        <v>3</v>
      </c>
      <c r="AG5" s="13">
        <v>2</v>
      </c>
      <c r="AH5" s="13">
        <v>2</v>
      </c>
      <c r="AI5" s="13">
        <v>3</v>
      </c>
      <c r="AJ5" s="13">
        <v>4</v>
      </c>
      <c r="AU5" s="1">
        <f t="shared" si="0"/>
        <v>20.5</v>
      </c>
      <c r="AV5" s="3">
        <f>AX27</f>
        <v>43.86852589641434</v>
      </c>
      <c r="AW5" s="3">
        <f t="shared" ref="AW5:AW12" si="1">AU5*AV5</f>
        <v>899.30478087649396</v>
      </c>
      <c r="AX5" s="6">
        <f>SUM(B5:J5)</f>
        <v>1100</v>
      </c>
      <c r="AY5">
        <f t="shared" ref="AY5:AY12" si="2">AX5-AW5</f>
        <v>200.69521912350604</v>
      </c>
      <c r="AZ5" s="9" t="s">
        <v>10</v>
      </c>
      <c r="BA5"/>
      <c r="BB5"/>
      <c r="BE5" s="17">
        <v>1</v>
      </c>
      <c r="BF5" s="16">
        <v>270</v>
      </c>
      <c r="BJ5" s="11">
        <f>SUM(BF5:BI5)</f>
        <v>270</v>
      </c>
      <c r="BL5" t="s">
        <v>0</v>
      </c>
      <c r="BM5" s="19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</row>
    <row r="6" spans="1:90" ht="21">
      <c r="A6" s="34" t="s">
        <v>11</v>
      </c>
      <c r="B6" s="5">
        <v>230</v>
      </c>
      <c r="C6" s="5"/>
      <c r="D6" s="5"/>
      <c r="E6" s="5"/>
      <c r="F6" s="5"/>
      <c r="G6" s="5"/>
      <c r="H6" s="5"/>
      <c r="I6" s="5"/>
      <c r="J6" s="5"/>
      <c r="K6" s="6">
        <f t="shared" ref="K6:K12" si="3">SUM(B6:J6)</f>
        <v>230</v>
      </c>
      <c r="M6" s="14">
        <v>3</v>
      </c>
      <c r="N6" s="34" t="s">
        <v>11</v>
      </c>
      <c r="O6" s="13">
        <v>0.5</v>
      </c>
      <c r="P6" s="1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U6" s="1">
        <f t="shared" si="0"/>
        <v>0.5</v>
      </c>
      <c r="AV6" s="3">
        <f>AX27</f>
        <v>43.86852589641434</v>
      </c>
      <c r="AW6" s="3">
        <f t="shared" si="1"/>
        <v>21.93426294820717</v>
      </c>
      <c r="AX6" s="6">
        <f t="shared" ref="AX6:AX12" si="4">SUM(B6:J6)</f>
        <v>230</v>
      </c>
      <c r="AY6">
        <f t="shared" si="2"/>
        <v>208.06573705179284</v>
      </c>
      <c r="AZ6" s="9" t="s">
        <v>11</v>
      </c>
      <c r="BA6"/>
      <c r="BB6"/>
      <c r="BE6" s="17">
        <v>2</v>
      </c>
      <c r="BF6" s="16">
        <v>935</v>
      </c>
      <c r="BJ6" s="11">
        <f t="shared" ref="BJ6:BJ35" si="5">SUM(BF6:BI6)</f>
        <v>935</v>
      </c>
      <c r="BL6" t="s">
        <v>16</v>
      </c>
      <c r="BM6" s="19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</row>
    <row r="7" spans="1:90" ht="21">
      <c r="A7" s="34" t="s">
        <v>12</v>
      </c>
      <c r="B7" s="5">
        <v>1000</v>
      </c>
      <c r="C7" s="5">
        <v>134</v>
      </c>
      <c r="D7" s="5"/>
      <c r="E7" s="5"/>
      <c r="F7" s="5"/>
      <c r="G7" s="5"/>
      <c r="H7" s="5"/>
      <c r="I7" s="5"/>
      <c r="J7" s="5"/>
      <c r="K7" s="6">
        <f t="shared" si="3"/>
        <v>1134</v>
      </c>
      <c r="M7" s="14">
        <v>4</v>
      </c>
      <c r="N7" s="34" t="s">
        <v>12</v>
      </c>
      <c r="O7" s="13">
        <v>0</v>
      </c>
      <c r="P7" s="1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1</v>
      </c>
      <c r="Y7" s="13">
        <v>0</v>
      </c>
      <c r="Z7" s="13">
        <v>0</v>
      </c>
      <c r="AA7" s="13">
        <v>0</v>
      </c>
      <c r="AB7" s="13">
        <v>0</v>
      </c>
      <c r="AC7" s="13">
        <v>1</v>
      </c>
      <c r="AD7" s="13">
        <v>2</v>
      </c>
      <c r="AE7" s="13">
        <v>2</v>
      </c>
      <c r="AF7" s="13">
        <v>2</v>
      </c>
      <c r="AG7" s="13">
        <v>2</v>
      </c>
      <c r="AH7" s="13">
        <v>2</v>
      </c>
      <c r="AI7" s="13">
        <v>3</v>
      </c>
      <c r="AJ7" s="13">
        <v>2</v>
      </c>
      <c r="AU7" s="1">
        <f t="shared" si="0"/>
        <v>17</v>
      </c>
      <c r="AV7" s="3">
        <f>AX27</f>
        <v>43.86852589641434</v>
      </c>
      <c r="AW7" s="3">
        <f t="shared" si="1"/>
        <v>745.76494023904377</v>
      </c>
      <c r="AX7" s="6">
        <f t="shared" si="4"/>
        <v>1134</v>
      </c>
      <c r="AY7">
        <f t="shared" si="2"/>
        <v>388.23505976095623</v>
      </c>
      <c r="AZ7" s="9" t="s">
        <v>12</v>
      </c>
      <c r="BA7"/>
      <c r="BB7"/>
      <c r="BE7" s="17">
        <v>3</v>
      </c>
      <c r="BF7" s="16">
        <v>790</v>
      </c>
      <c r="BJ7" s="11">
        <f t="shared" si="5"/>
        <v>790</v>
      </c>
      <c r="BL7" t="s">
        <v>25</v>
      </c>
      <c r="BM7" s="38">
        <v>42099</v>
      </c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</row>
    <row r="8" spans="1:90" ht="21">
      <c r="A8" s="34" t="s">
        <v>13</v>
      </c>
      <c r="B8" s="5">
        <v>500</v>
      </c>
      <c r="C8" s="5">
        <v>500</v>
      </c>
      <c r="D8" s="5"/>
      <c r="E8" s="5"/>
      <c r="F8" s="5"/>
      <c r="G8" s="5"/>
      <c r="H8" s="5"/>
      <c r="I8" s="5"/>
      <c r="J8" s="5"/>
      <c r="K8" s="6">
        <f t="shared" si="3"/>
        <v>1000</v>
      </c>
      <c r="M8" s="14">
        <v>5</v>
      </c>
      <c r="N8" s="34" t="s">
        <v>13</v>
      </c>
      <c r="O8" s="13">
        <v>1</v>
      </c>
      <c r="P8" s="1">
        <v>0.5</v>
      </c>
      <c r="Q8" s="13">
        <v>0</v>
      </c>
      <c r="R8" s="13">
        <v>0</v>
      </c>
      <c r="S8" s="13">
        <v>0</v>
      </c>
      <c r="T8" s="13">
        <v>1</v>
      </c>
      <c r="U8" s="13">
        <v>2</v>
      </c>
      <c r="V8" s="13">
        <v>2</v>
      </c>
      <c r="W8" s="13">
        <v>2</v>
      </c>
      <c r="X8" s="13">
        <v>2</v>
      </c>
      <c r="Y8" s="13">
        <v>2</v>
      </c>
      <c r="Z8" s="13">
        <v>2</v>
      </c>
      <c r="AA8" s="13">
        <v>2</v>
      </c>
      <c r="AB8" s="13">
        <v>1</v>
      </c>
      <c r="AC8" s="13">
        <v>1</v>
      </c>
      <c r="AD8" s="13">
        <v>1</v>
      </c>
      <c r="AE8" s="13">
        <v>1</v>
      </c>
      <c r="AF8" s="13">
        <v>1</v>
      </c>
      <c r="AG8" s="13">
        <v>1</v>
      </c>
      <c r="AH8" s="13">
        <v>1</v>
      </c>
      <c r="AI8" s="13">
        <v>1</v>
      </c>
      <c r="AJ8" s="13">
        <v>2</v>
      </c>
      <c r="AU8" s="1">
        <f t="shared" si="0"/>
        <v>26.5</v>
      </c>
      <c r="AV8" s="3">
        <f>AX27</f>
        <v>43.86852589641434</v>
      </c>
      <c r="AW8" s="3">
        <f t="shared" si="1"/>
        <v>1162.51593625498</v>
      </c>
      <c r="AX8" s="6">
        <f t="shared" si="4"/>
        <v>1000</v>
      </c>
      <c r="AY8">
        <f t="shared" si="2"/>
        <v>-162.51593625498003</v>
      </c>
      <c r="AZ8" s="9" t="s">
        <v>13</v>
      </c>
      <c r="BA8"/>
      <c r="BB8"/>
      <c r="BE8" s="17">
        <v>4</v>
      </c>
      <c r="BF8" s="16">
        <v>475</v>
      </c>
      <c r="BJ8" s="11">
        <f t="shared" si="5"/>
        <v>475</v>
      </c>
      <c r="BL8" t="s">
        <v>13</v>
      </c>
      <c r="BM8" s="38">
        <v>42100</v>
      </c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</row>
    <row r="9" spans="1:90" ht="21">
      <c r="A9" s="34" t="s">
        <v>14</v>
      </c>
      <c r="B9" s="5">
        <v>1000</v>
      </c>
      <c r="C9" s="5"/>
      <c r="D9" s="5"/>
      <c r="E9" s="5"/>
      <c r="F9" s="5"/>
      <c r="G9" s="5"/>
      <c r="H9" s="5"/>
      <c r="I9" s="5"/>
      <c r="J9" s="5"/>
      <c r="K9" s="6">
        <f t="shared" si="3"/>
        <v>1000</v>
      </c>
      <c r="M9" s="14">
        <v>6</v>
      </c>
      <c r="N9" s="34" t="s">
        <v>14</v>
      </c>
      <c r="O9" s="13">
        <v>1</v>
      </c>
      <c r="P9" s="1">
        <v>1.5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1</v>
      </c>
      <c r="W9" s="13">
        <v>4</v>
      </c>
      <c r="X9" s="13">
        <v>1</v>
      </c>
      <c r="Y9" s="13">
        <v>1</v>
      </c>
      <c r="Z9" s="13">
        <v>2</v>
      </c>
      <c r="AA9" s="13">
        <v>2</v>
      </c>
      <c r="AB9" s="13">
        <v>0</v>
      </c>
      <c r="AC9" s="13">
        <v>2</v>
      </c>
      <c r="AD9" s="13">
        <v>2</v>
      </c>
      <c r="AE9" s="13">
        <v>2</v>
      </c>
      <c r="AF9" s="13">
        <v>2</v>
      </c>
      <c r="AG9" s="13">
        <v>2</v>
      </c>
      <c r="AH9" s="13">
        <v>2</v>
      </c>
      <c r="AI9" s="13">
        <v>2</v>
      </c>
      <c r="AJ9" s="13">
        <v>2</v>
      </c>
      <c r="AK9" s="13"/>
      <c r="AL9" s="13"/>
      <c r="AM9" s="13"/>
      <c r="AN9" s="13"/>
      <c r="AO9" s="13"/>
      <c r="AP9" s="13"/>
      <c r="AQ9" s="13"/>
      <c r="AR9" s="13"/>
      <c r="AS9" s="13"/>
      <c r="AU9" s="1">
        <f t="shared" si="0"/>
        <v>29.5</v>
      </c>
      <c r="AV9" s="3">
        <f>AX27</f>
        <v>43.86852589641434</v>
      </c>
      <c r="AW9" s="3">
        <f t="shared" si="1"/>
        <v>1294.1215139442231</v>
      </c>
      <c r="AX9" s="6">
        <f t="shared" si="4"/>
        <v>1000</v>
      </c>
      <c r="AY9">
        <f t="shared" si="2"/>
        <v>-294.12151394422312</v>
      </c>
      <c r="AZ9" s="9" t="s">
        <v>14</v>
      </c>
      <c r="BA9"/>
      <c r="BB9"/>
      <c r="BE9" s="17">
        <v>5</v>
      </c>
      <c r="BF9" s="16">
        <v>57</v>
      </c>
      <c r="BJ9" s="11">
        <f t="shared" si="5"/>
        <v>57</v>
      </c>
      <c r="BL9" t="s">
        <v>0</v>
      </c>
      <c r="BM9" s="38">
        <v>42099</v>
      </c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</row>
    <row r="10" spans="1:90" ht="21">
      <c r="A10" s="34" t="s">
        <v>15</v>
      </c>
      <c r="B10" s="5">
        <v>2000</v>
      </c>
      <c r="C10" s="5"/>
      <c r="D10" s="5"/>
      <c r="E10" s="5"/>
      <c r="F10" s="5"/>
      <c r="G10" s="5"/>
      <c r="H10" s="5"/>
      <c r="I10" s="5"/>
      <c r="J10" s="5"/>
      <c r="K10" s="6">
        <f t="shared" si="3"/>
        <v>2000</v>
      </c>
      <c r="M10" s="14">
        <v>7</v>
      </c>
      <c r="N10" s="34" t="s">
        <v>15</v>
      </c>
      <c r="O10" s="13">
        <v>0</v>
      </c>
      <c r="P10" s="1">
        <v>1</v>
      </c>
      <c r="Q10" s="13">
        <v>2.5</v>
      </c>
      <c r="R10" s="13">
        <v>2</v>
      </c>
      <c r="S10" s="13">
        <v>2</v>
      </c>
      <c r="T10" s="13">
        <v>2</v>
      </c>
      <c r="U10" s="13">
        <v>2</v>
      </c>
      <c r="V10" s="13">
        <v>2</v>
      </c>
      <c r="W10" s="13">
        <v>1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1</v>
      </c>
      <c r="AH10" s="13">
        <v>2</v>
      </c>
      <c r="AI10" s="13">
        <v>2</v>
      </c>
      <c r="AJ10" s="13">
        <v>2</v>
      </c>
      <c r="AM10" s="13"/>
      <c r="AN10" s="13"/>
      <c r="AP10" s="13"/>
      <c r="AQ10" s="13"/>
      <c r="AR10" s="13"/>
      <c r="AS10" s="13"/>
      <c r="AU10" s="1">
        <f t="shared" si="0"/>
        <v>21.5</v>
      </c>
      <c r="AV10" s="3">
        <f>AX27</f>
        <v>43.86852589641434</v>
      </c>
      <c r="AW10" s="3">
        <f t="shared" si="1"/>
        <v>943.17330677290829</v>
      </c>
      <c r="AX10" s="6">
        <f t="shared" si="4"/>
        <v>2000</v>
      </c>
      <c r="AY10">
        <f t="shared" si="2"/>
        <v>1056.8266932270917</v>
      </c>
      <c r="AZ10" s="9" t="s">
        <v>15</v>
      </c>
      <c r="BA10"/>
      <c r="BB10"/>
      <c r="BE10" s="17">
        <v>6</v>
      </c>
      <c r="BF10" s="16">
        <v>100</v>
      </c>
      <c r="BJ10" s="11">
        <f t="shared" si="5"/>
        <v>100</v>
      </c>
      <c r="BL10"/>
      <c r="BM10" s="38">
        <v>42100</v>
      </c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</row>
    <row r="11" spans="1:90" ht="21">
      <c r="A11" s="34" t="s">
        <v>16</v>
      </c>
      <c r="B11" s="5">
        <v>400</v>
      </c>
      <c r="C11" s="5">
        <v>50</v>
      </c>
      <c r="D11" s="5">
        <v>32</v>
      </c>
      <c r="E11" s="5">
        <v>710</v>
      </c>
      <c r="F11" s="5"/>
      <c r="G11" s="5"/>
      <c r="H11" s="40"/>
      <c r="I11" s="40"/>
      <c r="J11" s="40"/>
      <c r="K11" s="6">
        <f t="shared" si="3"/>
        <v>1192</v>
      </c>
      <c r="M11" s="14">
        <v>8</v>
      </c>
      <c r="N11" s="34" t="s">
        <v>16</v>
      </c>
      <c r="O11" s="13">
        <v>0.5</v>
      </c>
      <c r="P11" s="1">
        <v>1.5</v>
      </c>
      <c r="Q11" s="13">
        <v>2.5</v>
      </c>
      <c r="R11" s="13">
        <v>2</v>
      </c>
      <c r="S11" s="13">
        <v>2</v>
      </c>
      <c r="T11" s="13">
        <v>2</v>
      </c>
      <c r="U11" s="13">
        <v>2</v>
      </c>
      <c r="V11" s="13">
        <v>2</v>
      </c>
      <c r="W11" s="13">
        <v>3</v>
      </c>
      <c r="X11" s="13">
        <v>4</v>
      </c>
      <c r="Y11" s="13">
        <v>2</v>
      </c>
      <c r="Z11" s="13">
        <v>1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1</v>
      </c>
      <c r="AI11" s="13">
        <v>2</v>
      </c>
      <c r="AJ11" s="13">
        <v>2</v>
      </c>
      <c r="AK11" s="13"/>
      <c r="AL11" s="13"/>
      <c r="AM11" s="13"/>
      <c r="AN11" s="13"/>
      <c r="AO11" s="13"/>
      <c r="AP11" s="13"/>
      <c r="AQ11" s="13"/>
      <c r="AR11" s="13"/>
      <c r="AS11" s="13"/>
      <c r="AU11" s="1">
        <f t="shared" si="0"/>
        <v>29.5</v>
      </c>
      <c r="AV11" s="3">
        <f>AX27</f>
        <v>43.86852589641434</v>
      </c>
      <c r="AW11" s="3">
        <f t="shared" si="1"/>
        <v>1294.1215139442231</v>
      </c>
      <c r="AX11" s="6">
        <f t="shared" si="4"/>
        <v>1192</v>
      </c>
      <c r="AY11">
        <f t="shared" si="2"/>
        <v>-102.12151394422312</v>
      </c>
      <c r="AZ11" s="9" t="s">
        <v>16</v>
      </c>
      <c r="BA11"/>
      <c r="BB11"/>
      <c r="BE11" s="17">
        <v>7</v>
      </c>
      <c r="BF11" s="16">
        <v>1020</v>
      </c>
      <c r="BJ11" s="11">
        <f t="shared" si="5"/>
        <v>1020</v>
      </c>
      <c r="BL11" t="s">
        <v>0</v>
      </c>
      <c r="BM11" s="38">
        <v>42101</v>
      </c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</row>
    <row r="12" spans="1:90" ht="21">
      <c r="A12" s="34" t="s">
        <v>0</v>
      </c>
      <c r="B12" s="5"/>
      <c r="C12" s="5">
        <v>1500</v>
      </c>
      <c r="D12" s="5">
        <v>1500</v>
      </c>
      <c r="E12" s="5">
        <v>1000</v>
      </c>
      <c r="F12" s="5"/>
      <c r="G12" s="5"/>
      <c r="H12" s="5"/>
      <c r="I12" s="5"/>
      <c r="J12" s="5"/>
      <c r="K12" s="6">
        <f t="shared" si="3"/>
        <v>4000</v>
      </c>
      <c r="M12" s="14">
        <v>9</v>
      </c>
      <c r="N12" s="34" t="s">
        <v>0</v>
      </c>
      <c r="O12" s="13">
        <v>0</v>
      </c>
      <c r="P12" s="1">
        <v>0</v>
      </c>
      <c r="Q12" s="13">
        <v>4</v>
      </c>
      <c r="R12" s="13">
        <v>5</v>
      </c>
      <c r="S12" s="13">
        <v>5</v>
      </c>
      <c r="T12" s="13">
        <v>5</v>
      </c>
      <c r="U12" s="13">
        <v>5</v>
      </c>
      <c r="V12" s="13">
        <v>5</v>
      </c>
      <c r="W12" s="13">
        <v>5</v>
      </c>
      <c r="X12" s="13">
        <v>7</v>
      </c>
      <c r="Y12" s="13">
        <v>4</v>
      </c>
      <c r="Z12" s="13">
        <v>4</v>
      </c>
      <c r="AA12" s="13">
        <v>4</v>
      </c>
      <c r="AB12" s="13">
        <v>3</v>
      </c>
      <c r="AC12" s="13">
        <v>4</v>
      </c>
      <c r="AD12" s="13">
        <v>4</v>
      </c>
      <c r="AE12" s="13">
        <v>5</v>
      </c>
      <c r="AF12" s="13">
        <v>4</v>
      </c>
      <c r="AG12" s="13">
        <v>4</v>
      </c>
      <c r="AH12" s="13">
        <v>4</v>
      </c>
      <c r="AI12" s="13">
        <v>4</v>
      </c>
      <c r="AJ12" s="13">
        <v>4</v>
      </c>
      <c r="AK12" s="13"/>
      <c r="AL12" s="13"/>
      <c r="AM12" s="13"/>
      <c r="AN12" s="13"/>
      <c r="AO12" s="13"/>
      <c r="AP12" s="13"/>
      <c r="AQ12" s="13"/>
      <c r="AR12" s="13"/>
      <c r="AS12" s="13"/>
      <c r="AU12" s="1">
        <f t="shared" si="0"/>
        <v>89</v>
      </c>
      <c r="AV12" s="3">
        <f>AX27</f>
        <v>43.86852589641434</v>
      </c>
      <c r="AW12" s="3">
        <f t="shared" si="1"/>
        <v>3904.2988047808763</v>
      </c>
      <c r="AX12" s="6">
        <f t="shared" si="4"/>
        <v>4000</v>
      </c>
      <c r="AY12">
        <f t="shared" si="2"/>
        <v>95.701195219123747</v>
      </c>
      <c r="AZ12" s="9" t="s">
        <v>0</v>
      </c>
      <c r="BA12"/>
      <c r="BB12"/>
      <c r="BE12" s="17">
        <v>8</v>
      </c>
      <c r="BF12" s="16">
        <v>125</v>
      </c>
      <c r="BJ12" s="11">
        <f t="shared" si="5"/>
        <v>125</v>
      </c>
      <c r="BL12" t="s">
        <v>16</v>
      </c>
      <c r="BM12" s="38">
        <v>42102</v>
      </c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</row>
    <row r="13" spans="1:90" ht="21" customHeight="1">
      <c r="A13" s="43" t="s">
        <v>37</v>
      </c>
      <c r="B13" s="43"/>
      <c r="C13" s="43"/>
      <c r="D13" s="43"/>
      <c r="E13" s="43"/>
      <c r="F13" s="43"/>
      <c r="G13" s="43"/>
      <c r="H13" s="43"/>
      <c r="I13" s="43"/>
      <c r="J13" s="43"/>
      <c r="K13" s="44">
        <v>4000</v>
      </c>
      <c r="M13" s="14"/>
      <c r="AV13" s="45"/>
      <c r="AW13" s="46">
        <f>SUM(AW4:AW12)</f>
        <v>11010.999999999998</v>
      </c>
      <c r="AX13" s="46">
        <f t="shared" ref="AX13:AY13" si="6">SUM(AX4:AX12)</f>
        <v>12056</v>
      </c>
      <c r="AY13" s="46">
        <f t="shared" si="6"/>
        <v>1045.0000000000005</v>
      </c>
      <c r="AZ13"/>
      <c r="BA13"/>
      <c r="BB13"/>
      <c r="BE13" s="17">
        <v>9</v>
      </c>
      <c r="BF13" s="16">
        <v>35</v>
      </c>
      <c r="BJ13" s="11">
        <f t="shared" si="5"/>
        <v>35</v>
      </c>
      <c r="BL13" t="s">
        <v>27</v>
      </c>
      <c r="BM13" s="38">
        <v>42102</v>
      </c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</row>
    <row r="14" spans="1:90" ht="33.75">
      <c r="A14" s="49" t="s">
        <v>7</v>
      </c>
      <c r="B14" s="49"/>
      <c r="C14" s="49"/>
      <c r="D14" s="49"/>
      <c r="E14" s="49"/>
      <c r="F14" s="49"/>
      <c r="G14" s="49"/>
      <c r="H14" s="49"/>
      <c r="I14" s="49"/>
      <c r="J14" s="49"/>
      <c r="K14" s="6">
        <f>SUM(K4:K13)</f>
        <v>16056</v>
      </c>
      <c r="L14" s="2"/>
      <c r="M14" s="14"/>
      <c r="N14" s="36" t="s">
        <v>5</v>
      </c>
      <c r="O14" s="24">
        <f>SUM(O4:O12)</f>
        <v>3</v>
      </c>
      <c r="P14" s="24">
        <f t="shared" ref="P14:AS14" si="7">SUM(P4:P12)</f>
        <v>5</v>
      </c>
      <c r="Q14" s="24">
        <f t="shared" si="7"/>
        <v>9</v>
      </c>
      <c r="R14" s="24">
        <f t="shared" si="7"/>
        <v>9</v>
      </c>
      <c r="S14" s="24">
        <f t="shared" si="7"/>
        <v>9</v>
      </c>
      <c r="T14" s="24">
        <f t="shared" si="7"/>
        <v>10</v>
      </c>
      <c r="U14" s="24">
        <f t="shared" si="7"/>
        <v>11</v>
      </c>
      <c r="V14" s="24">
        <f t="shared" si="7"/>
        <v>12</v>
      </c>
      <c r="W14" s="24">
        <f t="shared" si="7"/>
        <v>15</v>
      </c>
      <c r="X14" s="24">
        <f t="shared" si="7"/>
        <v>18</v>
      </c>
      <c r="Y14" s="24">
        <f t="shared" si="7"/>
        <v>12</v>
      </c>
      <c r="Z14" s="24">
        <f t="shared" si="7"/>
        <v>13</v>
      </c>
      <c r="AA14" s="24">
        <f t="shared" si="7"/>
        <v>9</v>
      </c>
      <c r="AB14" s="24">
        <f t="shared" si="7"/>
        <v>6</v>
      </c>
      <c r="AC14" s="24">
        <f t="shared" si="7"/>
        <v>11</v>
      </c>
      <c r="AD14" s="24">
        <f t="shared" si="7"/>
        <v>11</v>
      </c>
      <c r="AE14" s="24">
        <f t="shared" si="7"/>
        <v>13</v>
      </c>
      <c r="AF14" s="24">
        <f t="shared" si="7"/>
        <v>12</v>
      </c>
      <c r="AG14" s="24">
        <f t="shared" si="7"/>
        <v>12</v>
      </c>
      <c r="AH14" s="24">
        <f t="shared" si="7"/>
        <v>14</v>
      </c>
      <c r="AI14" s="24">
        <f t="shared" si="7"/>
        <v>17</v>
      </c>
      <c r="AJ14" s="24">
        <f t="shared" si="7"/>
        <v>20</v>
      </c>
      <c r="AK14" s="24">
        <f t="shared" si="7"/>
        <v>0</v>
      </c>
      <c r="AL14" s="24">
        <f t="shared" si="7"/>
        <v>0</v>
      </c>
      <c r="AM14" s="24">
        <f t="shared" si="7"/>
        <v>0</v>
      </c>
      <c r="AN14" s="24">
        <f t="shared" si="7"/>
        <v>0</v>
      </c>
      <c r="AO14" s="24">
        <f t="shared" si="7"/>
        <v>0</v>
      </c>
      <c r="AP14" s="24">
        <f t="shared" si="7"/>
        <v>0</v>
      </c>
      <c r="AQ14" s="24">
        <f t="shared" si="7"/>
        <v>0</v>
      </c>
      <c r="AR14" s="24">
        <f t="shared" si="7"/>
        <v>0</v>
      </c>
      <c r="AS14" s="24">
        <f t="shared" si="7"/>
        <v>0</v>
      </c>
      <c r="AU14" s="24">
        <f>SUM(AU4:AU12)</f>
        <v>251</v>
      </c>
      <c r="AV14" s="3"/>
      <c r="AW14"/>
      <c r="AX14" s="27" t="s">
        <v>22</v>
      </c>
      <c r="AY14" s="27">
        <f>SUM(AY4:AY12)</f>
        <v>1045.0000000000005</v>
      </c>
      <c r="AZ14"/>
      <c r="BA14" s="28" t="s">
        <v>20</v>
      </c>
      <c r="BB14" s="28">
        <f>SUM(K4:K13)</f>
        <v>16056</v>
      </c>
      <c r="BE14" s="17">
        <v>10</v>
      </c>
      <c r="BF14" s="16">
        <v>50</v>
      </c>
      <c r="BJ14" s="11">
        <f t="shared" si="5"/>
        <v>50</v>
      </c>
      <c r="BL14" t="s">
        <v>16</v>
      </c>
      <c r="BM14" s="38">
        <v>42103</v>
      </c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</row>
    <row r="15" spans="1:90" ht="23.25">
      <c r="AV15" s="3"/>
      <c r="AW15" s="3"/>
      <c r="AX15" s="32" t="s">
        <v>23</v>
      </c>
      <c r="AY15" s="33"/>
      <c r="BA15" s="29" t="s">
        <v>6</v>
      </c>
      <c r="BB15" s="29">
        <f>SUM(BJ5:BJ35)</f>
        <v>11011</v>
      </c>
      <c r="BE15" s="17">
        <v>11</v>
      </c>
      <c r="BF15" s="16">
        <v>20</v>
      </c>
      <c r="BJ15" s="11">
        <f t="shared" si="5"/>
        <v>20</v>
      </c>
      <c r="BL15" t="s">
        <v>0</v>
      </c>
      <c r="BM15" s="38">
        <v>42103</v>
      </c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</row>
    <row r="16" spans="1:90">
      <c r="AX16" s="30"/>
      <c r="AY16" s="30"/>
      <c r="BA16" s="30"/>
      <c r="BB16" s="30"/>
      <c r="BE16" s="17">
        <v>12</v>
      </c>
      <c r="BF16" s="16">
        <v>400</v>
      </c>
      <c r="BJ16" s="11">
        <f t="shared" si="5"/>
        <v>400</v>
      </c>
      <c r="BL16" t="s">
        <v>16</v>
      </c>
      <c r="BM16" s="38">
        <v>42103</v>
      </c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</row>
    <row r="17" spans="1:90" ht="33.75" customHeight="1">
      <c r="AX17" s="26" t="s">
        <v>24</v>
      </c>
      <c r="AY17" s="26">
        <f>SUM(AY14:AY15)</f>
        <v>1045.0000000000005</v>
      </c>
      <c r="BA17" s="31" t="s">
        <v>26</v>
      </c>
      <c r="BB17" s="31">
        <f>BB14-BB15</f>
        <v>5045</v>
      </c>
      <c r="BE17" s="17">
        <v>13</v>
      </c>
      <c r="BF17" s="16">
        <v>220</v>
      </c>
      <c r="BJ17" s="11">
        <f t="shared" si="5"/>
        <v>220</v>
      </c>
      <c r="BL17" t="s">
        <v>14</v>
      </c>
      <c r="BM17" s="38">
        <v>42103</v>
      </c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</row>
    <row r="18" spans="1:90" ht="26.25" customHeight="1">
      <c r="A18" s="1" t="s">
        <v>29</v>
      </c>
      <c r="B18" s="1" t="s">
        <v>30</v>
      </c>
      <c r="C18" s="1" t="s">
        <v>2</v>
      </c>
      <c r="D18" s="1" t="s">
        <v>33</v>
      </c>
      <c r="BE18" s="17">
        <v>14</v>
      </c>
      <c r="BF18" s="16">
        <v>85</v>
      </c>
      <c r="BJ18" s="11">
        <f t="shared" si="5"/>
        <v>85</v>
      </c>
      <c r="BL18" t="s">
        <v>0</v>
      </c>
      <c r="BM18" s="38">
        <v>42105</v>
      </c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</row>
    <row r="19" spans="1:90">
      <c r="A19" s="1" t="s">
        <v>31</v>
      </c>
      <c r="B19" s="1">
        <v>150</v>
      </c>
      <c r="C19" s="1" t="s">
        <v>32</v>
      </c>
      <c r="D19" s="1" t="s">
        <v>34</v>
      </c>
      <c r="BE19" s="17">
        <v>15</v>
      </c>
      <c r="BF19" s="16">
        <v>20</v>
      </c>
      <c r="BJ19" s="11">
        <f t="shared" si="5"/>
        <v>20</v>
      </c>
      <c r="BL19" t="s">
        <v>14</v>
      </c>
      <c r="BM19" s="38">
        <v>42105</v>
      </c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</row>
    <row r="20" spans="1:90" ht="21">
      <c r="A20" s="1" t="s">
        <v>36</v>
      </c>
      <c r="B20" s="42"/>
      <c r="C20" s="42"/>
      <c r="D20" s="42"/>
      <c r="AZ20" s="23"/>
      <c r="BE20" s="17">
        <v>16</v>
      </c>
      <c r="BF20" s="16">
        <v>100</v>
      </c>
      <c r="BJ20" s="11">
        <f t="shared" si="5"/>
        <v>100</v>
      </c>
      <c r="BL20" t="s">
        <v>16</v>
      </c>
      <c r="BM20" s="19" t="s">
        <v>28</v>
      </c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</row>
    <row r="21" spans="1:90" ht="23.25">
      <c r="AV21" s="50" t="s">
        <v>19</v>
      </c>
      <c r="AW21" s="24"/>
      <c r="AX21" s="50">
        <f>SUM(AU4:AU12)</f>
        <v>251</v>
      </c>
      <c r="BE21" s="17">
        <v>17</v>
      </c>
      <c r="BF21" s="16">
        <v>392</v>
      </c>
      <c r="BJ21" s="11">
        <f t="shared" si="5"/>
        <v>392</v>
      </c>
      <c r="BL21" t="s">
        <v>0</v>
      </c>
      <c r="BM21" s="38">
        <v>42107</v>
      </c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</row>
    <row r="22" spans="1:90" ht="23.25">
      <c r="AV22" s="50"/>
      <c r="AW22" s="24"/>
      <c r="AX22" s="50"/>
      <c r="BE22" s="17">
        <v>18</v>
      </c>
      <c r="BF22" s="16">
        <v>665</v>
      </c>
      <c r="BJ22" s="11">
        <f t="shared" si="5"/>
        <v>665</v>
      </c>
      <c r="BL22" t="s">
        <v>13</v>
      </c>
      <c r="BM22" s="38">
        <v>42106</v>
      </c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</row>
    <row r="23" spans="1:90" ht="23.25">
      <c r="AV23" s="25"/>
      <c r="AW23" s="25"/>
      <c r="AX23" s="25"/>
      <c r="BE23" s="17">
        <v>19</v>
      </c>
      <c r="BF23" s="16">
        <v>362</v>
      </c>
      <c r="BJ23" s="11">
        <f t="shared" si="5"/>
        <v>362</v>
      </c>
      <c r="BL23" t="s">
        <v>13</v>
      </c>
      <c r="BM23" s="38">
        <v>42107</v>
      </c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</row>
    <row r="24" spans="1:90" ht="23.25">
      <c r="AV24" s="50" t="s">
        <v>6</v>
      </c>
      <c r="AW24" s="24"/>
      <c r="AX24" s="50">
        <f>SUM(BJ5:BJ35)</f>
        <v>11011</v>
      </c>
      <c r="BE24" s="17">
        <v>20</v>
      </c>
      <c r="BF24" s="16">
        <v>160</v>
      </c>
      <c r="BJ24" s="11">
        <f t="shared" si="5"/>
        <v>160</v>
      </c>
      <c r="BL24" t="s">
        <v>0</v>
      </c>
      <c r="BM24" s="38">
        <v>42108</v>
      </c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</row>
    <row r="25" spans="1:90" ht="23.25">
      <c r="AV25" s="50"/>
      <c r="AW25" s="24"/>
      <c r="AX25" s="50"/>
      <c r="BE25" s="17">
        <v>21</v>
      </c>
      <c r="BF25" s="16">
        <v>827</v>
      </c>
      <c r="BJ25" s="11">
        <f t="shared" si="5"/>
        <v>827</v>
      </c>
      <c r="BL25" t="s">
        <v>0</v>
      </c>
      <c r="BM25" s="38">
        <v>42109</v>
      </c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</row>
    <row r="26" spans="1:90" ht="23.25">
      <c r="I26"/>
      <c r="AV26" s="25"/>
      <c r="AW26" s="25"/>
      <c r="AX26" s="25"/>
      <c r="BE26" s="17">
        <v>22</v>
      </c>
      <c r="BF26" s="16">
        <v>410</v>
      </c>
      <c r="BJ26" s="11">
        <f t="shared" si="5"/>
        <v>410</v>
      </c>
      <c r="BL26" t="s">
        <v>0</v>
      </c>
      <c r="BM26" s="38">
        <v>42110</v>
      </c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</row>
    <row r="27" spans="1:90" ht="23.25">
      <c r="AV27" s="50" t="s">
        <v>18</v>
      </c>
      <c r="AW27" s="24"/>
      <c r="AX27" s="50">
        <f>AX24/AX21</f>
        <v>43.86852589641434</v>
      </c>
      <c r="BE27" s="17">
        <v>23</v>
      </c>
      <c r="BF27" s="16">
        <v>90</v>
      </c>
      <c r="BJ27" s="11">
        <f t="shared" si="5"/>
        <v>90</v>
      </c>
      <c r="BL27" t="s">
        <v>0</v>
      </c>
      <c r="BM27" s="19" t="s">
        <v>35</v>
      </c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</row>
    <row r="28" spans="1:90" ht="23.25" customHeight="1">
      <c r="AV28" s="50"/>
      <c r="AW28" s="24"/>
      <c r="AX28" s="50"/>
      <c r="BD28" s="15"/>
      <c r="BE28" s="17">
        <v>24</v>
      </c>
      <c r="BF28" s="16">
        <v>285</v>
      </c>
      <c r="BJ28" s="11">
        <f t="shared" si="5"/>
        <v>285</v>
      </c>
      <c r="BL28" t="s">
        <v>12</v>
      </c>
      <c r="BM28" s="38">
        <v>42112</v>
      </c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</row>
    <row r="29" spans="1:90" ht="23.25" customHeight="1">
      <c r="BD29" s="15"/>
      <c r="BE29" s="17">
        <v>25</v>
      </c>
      <c r="BF29" s="16">
        <v>210</v>
      </c>
      <c r="BJ29" s="11">
        <f t="shared" si="5"/>
        <v>210</v>
      </c>
      <c r="BL29" t="s">
        <v>14</v>
      </c>
      <c r="BM29" s="38">
        <v>42113</v>
      </c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</row>
    <row r="30" spans="1:90">
      <c r="BE30" s="17">
        <v>26</v>
      </c>
      <c r="BF30" s="16">
        <v>245</v>
      </c>
      <c r="BJ30" s="11">
        <f t="shared" si="5"/>
        <v>245</v>
      </c>
      <c r="BL30" t="s">
        <v>0</v>
      </c>
      <c r="BM30" s="38">
        <v>42113</v>
      </c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</row>
    <row r="31" spans="1:90" ht="18.75">
      <c r="AW31" s="3"/>
      <c r="AX31" s="3"/>
      <c r="AY31" s="3"/>
      <c r="BE31" s="17">
        <v>27</v>
      </c>
      <c r="BF31" s="16">
        <v>710</v>
      </c>
      <c r="BJ31" s="11">
        <f t="shared" si="5"/>
        <v>710</v>
      </c>
      <c r="BL31" t="s">
        <v>16</v>
      </c>
      <c r="BM31" s="38">
        <v>42115</v>
      </c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</row>
    <row r="32" spans="1:90" ht="54.75" customHeight="1">
      <c r="AR32" s="22"/>
      <c r="AS32" s="3"/>
      <c r="AT32" s="3"/>
      <c r="AU32" s="3"/>
      <c r="AW32" s="21"/>
      <c r="AX32" s="21"/>
      <c r="BE32" s="17">
        <v>28</v>
      </c>
      <c r="BF32" s="16">
        <v>943</v>
      </c>
      <c r="BJ32" s="11">
        <f t="shared" si="5"/>
        <v>943</v>
      </c>
      <c r="BL32" t="s">
        <v>14</v>
      </c>
      <c r="BM32" s="38">
        <v>42114</v>
      </c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</row>
    <row r="33" spans="15:90" ht="61.5">
      <c r="AR33" s="3"/>
      <c r="AS33" s="3"/>
      <c r="AT33" s="3"/>
      <c r="AU33" s="3"/>
      <c r="AW33" s="21"/>
      <c r="AX33" s="21"/>
      <c r="BE33" s="17">
        <v>29</v>
      </c>
      <c r="BF33" s="16">
        <v>1010</v>
      </c>
      <c r="BJ33" s="11">
        <f t="shared" si="5"/>
        <v>1010</v>
      </c>
      <c r="BL33" t="s">
        <v>13</v>
      </c>
      <c r="BM33" s="38">
        <v>42116</v>
      </c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</row>
    <row r="34" spans="15:90" ht="61.5">
      <c r="O34"/>
      <c r="P34"/>
      <c r="Q34"/>
      <c r="R34"/>
      <c r="S34"/>
      <c r="T34"/>
      <c r="U34"/>
      <c r="V34"/>
      <c r="W34"/>
      <c r="Y34"/>
      <c r="Z34"/>
      <c r="AA34"/>
      <c r="AB34"/>
      <c r="AC34"/>
      <c r="AD34"/>
      <c r="AE34"/>
      <c r="AF34"/>
      <c r="AG34"/>
      <c r="AH34"/>
      <c r="AI34"/>
      <c r="AR34" s="3"/>
      <c r="AS34" s="3"/>
      <c r="AT34" s="3"/>
      <c r="AU34" s="3"/>
      <c r="AW34" s="21"/>
      <c r="AX34" s="21"/>
      <c r="BE34" s="17">
        <v>30</v>
      </c>
      <c r="BJ34" s="11">
        <f t="shared" si="5"/>
        <v>0</v>
      </c>
      <c r="BM34" s="11"/>
    </row>
    <row r="35" spans="15:90" ht="61.5">
      <c r="O35"/>
      <c r="P35"/>
      <c r="Q35"/>
      <c r="R35"/>
      <c r="S35"/>
      <c r="T35"/>
      <c r="U35"/>
      <c r="V35"/>
      <c r="W35"/>
      <c r="Y35"/>
      <c r="Z35"/>
      <c r="AA35"/>
      <c r="AB35"/>
      <c r="AC35"/>
      <c r="AD35"/>
      <c r="AE35"/>
      <c r="AF35"/>
      <c r="AG35"/>
      <c r="AH35"/>
      <c r="AI35"/>
      <c r="AR35" s="3"/>
      <c r="AS35" s="3"/>
      <c r="AT35" s="3"/>
      <c r="AU35" s="3"/>
      <c r="AW35" s="21"/>
      <c r="AX35" s="21"/>
      <c r="BE35" s="17">
        <v>31</v>
      </c>
      <c r="BJ35" s="11">
        <f t="shared" si="5"/>
        <v>0</v>
      </c>
      <c r="BM35" s="11"/>
    </row>
    <row r="36" spans="15:90" ht="15" customHeight="1">
      <c r="O36"/>
      <c r="P36"/>
      <c r="Q36"/>
      <c r="R36"/>
      <c r="S36"/>
      <c r="T36"/>
      <c r="U36"/>
      <c r="V36"/>
      <c r="W36"/>
      <c r="Y36"/>
      <c r="Z36"/>
      <c r="AA36"/>
      <c r="AB36"/>
      <c r="AC36"/>
      <c r="AD36"/>
      <c r="AE36"/>
      <c r="AF36"/>
      <c r="AG36"/>
      <c r="AH36"/>
      <c r="AI36"/>
      <c r="BE36" s="18"/>
      <c r="BF36" s="18"/>
      <c r="BG36" s="11"/>
      <c r="BH36" s="11"/>
      <c r="BI36" s="11"/>
      <c r="BJ36" s="11"/>
      <c r="BK36" s="11"/>
      <c r="BL36" s="11"/>
      <c r="BM36" s="11"/>
    </row>
    <row r="37" spans="15:90" ht="15" customHeight="1">
      <c r="O37"/>
      <c r="P37"/>
      <c r="Q37"/>
      <c r="R37"/>
      <c r="S37"/>
      <c r="T37"/>
      <c r="U37"/>
      <c r="V37"/>
      <c r="W37"/>
      <c r="Y37"/>
      <c r="Z37"/>
      <c r="AA37"/>
      <c r="AB37"/>
      <c r="AC37"/>
      <c r="AD37"/>
      <c r="AE37"/>
      <c r="AF37"/>
      <c r="AG37"/>
      <c r="AH37"/>
      <c r="AI37"/>
    </row>
    <row r="38" spans="15:90" ht="23.25">
      <c r="O38"/>
      <c r="P38"/>
      <c r="Q38"/>
      <c r="R38"/>
      <c r="S38"/>
      <c r="T38"/>
      <c r="U38"/>
      <c r="V38"/>
      <c r="W38"/>
      <c r="Y38"/>
      <c r="Z38"/>
      <c r="AA38"/>
      <c r="AB38"/>
      <c r="AC38"/>
      <c r="AD38"/>
      <c r="AE38"/>
      <c r="AF38"/>
      <c r="AG38"/>
      <c r="AH38"/>
      <c r="AI38"/>
      <c r="BE38" s="20" t="s">
        <v>3</v>
      </c>
      <c r="BF38" s="18"/>
      <c r="BG38" s="11"/>
      <c r="BH38" s="11"/>
      <c r="BI38" s="11"/>
      <c r="BJ38" s="39">
        <f>SUM(BJ5:BJ35)</f>
        <v>11011</v>
      </c>
      <c r="BK38" s="11"/>
      <c r="BL38" s="11"/>
      <c r="BM38" s="11"/>
    </row>
    <row r="39" spans="15:90" ht="15" customHeight="1">
      <c r="O39"/>
      <c r="P39"/>
      <c r="Q39"/>
      <c r="R39"/>
      <c r="S39"/>
      <c r="T39"/>
      <c r="U39"/>
      <c r="V39"/>
      <c r="W39"/>
      <c r="Y39"/>
      <c r="Z39"/>
      <c r="AA39"/>
      <c r="AB39"/>
      <c r="AC39"/>
      <c r="AD39"/>
      <c r="AE39"/>
      <c r="AF39"/>
      <c r="AG39"/>
      <c r="AH39"/>
      <c r="AI39"/>
    </row>
    <row r="40" spans="15:90" ht="15" customHeight="1">
      <c r="O40"/>
      <c r="P40"/>
      <c r="Q40"/>
      <c r="R40"/>
      <c r="S40"/>
      <c r="T40"/>
      <c r="U40"/>
      <c r="V40"/>
      <c r="W40"/>
      <c r="Y40"/>
      <c r="Z40"/>
      <c r="AA40"/>
      <c r="AB40"/>
      <c r="AC40"/>
      <c r="AD40"/>
      <c r="AE40"/>
      <c r="AF40"/>
      <c r="AG40"/>
      <c r="AH40"/>
      <c r="AI40"/>
    </row>
    <row r="41" spans="15:90" ht="15" customHeight="1">
      <c r="O41"/>
      <c r="P41"/>
      <c r="Q41"/>
      <c r="R41"/>
      <c r="S41"/>
      <c r="T41"/>
      <c r="U41"/>
      <c r="V41"/>
      <c r="W41"/>
      <c r="Y41"/>
      <c r="Z41"/>
      <c r="AA41"/>
      <c r="AB41"/>
      <c r="AC41"/>
      <c r="AD41"/>
      <c r="AE41"/>
      <c r="AF41"/>
      <c r="AG41"/>
      <c r="AH41"/>
      <c r="AI41"/>
    </row>
    <row r="42" spans="15:90" ht="15" customHeight="1">
      <c r="O42"/>
      <c r="P42"/>
      <c r="Q42"/>
      <c r="R42"/>
      <c r="S42"/>
      <c r="T42"/>
      <c r="U42"/>
      <c r="V42"/>
      <c r="W42"/>
      <c r="Y42"/>
      <c r="Z42"/>
      <c r="AA42"/>
      <c r="AB42"/>
      <c r="AC42"/>
      <c r="AD42"/>
      <c r="AE42"/>
      <c r="AF42"/>
      <c r="AG42"/>
      <c r="AH42"/>
      <c r="AI42"/>
    </row>
    <row r="43" spans="15:90" ht="36" customHeight="1">
      <c r="O43"/>
      <c r="P43"/>
      <c r="Q43"/>
      <c r="R43"/>
      <c r="S43"/>
      <c r="T43"/>
      <c r="U43"/>
      <c r="V43"/>
      <c r="W43"/>
      <c r="Y43"/>
      <c r="Z43"/>
      <c r="AA43"/>
      <c r="AB43"/>
      <c r="AC43"/>
      <c r="AD43"/>
      <c r="AE43"/>
      <c r="AF43"/>
      <c r="AG43"/>
      <c r="AH43"/>
      <c r="AI43"/>
    </row>
    <row r="44" spans="15:90" ht="15" customHeight="1">
      <c r="O44"/>
      <c r="P44"/>
      <c r="Q44"/>
      <c r="R44"/>
      <c r="S44"/>
      <c r="T44"/>
      <c r="U44"/>
      <c r="V44"/>
      <c r="W44"/>
      <c r="Y44"/>
      <c r="Z44"/>
      <c r="AA44"/>
      <c r="AB44"/>
      <c r="AC44"/>
      <c r="AD44"/>
      <c r="AE44"/>
      <c r="AF44"/>
      <c r="AG44"/>
      <c r="AH44"/>
      <c r="AI44"/>
    </row>
    <row r="45" spans="15:90" ht="15" customHeight="1">
      <c r="O45"/>
      <c r="P45"/>
      <c r="Q45"/>
      <c r="R45"/>
      <c r="S45"/>
      <c r="T45"/>
      <c r="U45"/>
      <c r="V45"/>
      <c r="W45"/>
      <c r="Y45"/>
      <c r="Z45"/>
      <c r="AA45"/>
      <c r="AB45"/>
      <c r="AC45"/>
      <c r="AD45"/>
      <c r="AE45"/>
      <c r="AF45"/>
      <c r="AG45"/>
      <c r="AH45"/>
      <c r="AI45"/>
    </row>
    <row r="46" spans="15:90" ht="15" customHeight="1">
      <c r="O46"/>
      <c r="P46"/>
      <c r="Q46"/>
      <c r="R46"/>
      <c r="S46"/>
      <c r="T46"/>
      <c r="U46"/>
      <c r="V46"/>
      <c r="W46"/>
      <c r="Y46"/>
      <c r="Z46"/>
      <c r="AA46"/>
      <c r="AB46"/>
      <c r="AC46"/>
      <c r="AD46"/>
      <c r="AE46"/>
      <c r="AF46"/>
      <c r="AG46"/>
      <c r="AH46"/>
      <c r="AI46"/>
    </row>
    <row r="47" spans="15:90" ht="15" customHeight="1">
      <c r="O47"/>
      <c r="P47"/>
      <c r="Q47"/>
      <c r="R47"/>
      <c r="S47"/>
      <c r="T47"/>
      <c r="U47"/>
      <c r="V47"/>
      <c r="W47"/>
      <c r="Y47"/>
      <c r="Z47"/>
      <c r="AA47"/>
      <c r="AB47"/>
      <c r="AC47"/>
      <c r="AD47"/>
      <c r="AE47"/>
      <c r="AF47"/>
      <c r="AG47"/>
      <c r="AH47"/>
      <c r="AI47"/>
    </row>
    <row r="48" spans="15:90" ht="15" customHeight="1">
      <c r="O48"/>
      <c r="P48"/>
      <c r="Q48"/>
      <c r="R48"/>
      <c r="S48"/>
      <c r="T48"/>
      <c r="U48"/>
      <c r="V48"/>
      <c r="W48"/>
    </row>
    <row r="71" spans="64:66" ht="32.25">
      <c r="BL71" s="4"/>
      <c r="BM71" s="51">
        <f>SUM(BM4:BM70)</f>
        <v>1052655</v>
      </c>
      <c r="BN71" s="51"/>
    </row>
    <row r="87" spans="2:2" ht="32.25">
      <c r="B87" s="4" t="s">
        <v>3</v>
      </c>
    </row>
  </sheetData>
  <mergeCells count="9">
    <mergeCell ref="I3:J3"/>
    <mergeCell ref="A14:J14"/>
    <mergeCell ref="AV21:AV22"/>
    <mergeCell ref="AX21:AX22"/>
    <mergeCell ref="BM71:BN71"/>
    <mergeCell ref="AV24:AV25"/>
    <mergeCell ref="AX24:AX25"/>
    <mergeCell ref="AV27:AV28"/>
    <mergeCell ref="AX27:AX28"/>
  </mergeCells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AL8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mynuddin</dc:creator>
  <cp:lastModifiedBy>Nazmul Hoque</cp:lastModifiedBy>
  <cp:lastPrinted>2014-04-01T17:14:29Z</cp:lastPrinted>
  <dcterms:created xsi:type="dcterms:W3CDTF">2013-06-12T14:26:30Z</dcterms:created>
  <dcterms:modified xsi:type="dcterms:W3CDTF">2015-04-22T16:26:43Z</dcterms:modified>
</cp:coreProperties>
</file>