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\Desktop\MATLAB DERS\"/>
    </mc:Choice>
  </mc:AlternateContent>
  <xr:revisionPtr revIDLastSave="0" documentId="8_{D2DB67B6-7D48-495C-914D-4924B37E0791}" xr6:coauthVersionLast="36" xr6:coauthVersionMax="36" xr10:uidLastSave="{00000000-0000-0000-0000-000000000000}"/>
  <bookViews>
    <workbookView xWindow="0" yWindow="0" windowWidth="19008" windowHeight="9060" activeTab="1" xr2:uid="{88FEC664-510F-44FA-9FB9-ABEAFFC173BE}"/>
  </bookViews>
  <sheets>
    <sheet name="Sheet1" sheetId="1" r:id="rId1"/>
    <sheet name="Sheet2" sheetId="2" r:id="rId2"/>
    <sheet name="Sheet4" sheetId="4" r:id="rId3"/>
    <sheet name="Sheet6" sheetId="6" r:id="rId4"/>
    <sheet name="Sheet5" sheetId="5" r:id="rId5"/>
  </sheets>
  <definedNames>
    <definedName name="_xlnm._FilterDatabase" localSheetId="1" hidden="1">Sheet2!$A$1:$D$61</definedName>
    <definedName name="_xlnm._FilterDatabase" localSheetId="2" hidden="1">Sheet4!$A$1:$O$104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P7" i="4"/>
  <c r="P6" i="4"/>
  <c r="P3" i="4"/>
  <c r="P4" i="4"/>
  <c r="P5" i="4"/>
  <c r="P2" i="4"/>
  <c r="E54" i="2"/>
  <c r="F54" i="2" s="1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4" i="2"/>
  <c r="F36" i="2"/>
  <c r="C45" i="2"/>
  <c r="E43" i="2"/>
  <c r="F43" i="2" s="1"/>
  <c r="E55" i="2"/>
  <c r="F55" i="2" s="1"/>
  <c r="E52" i="2"/>
  <c r="F52" i="2" s="1"/>
  <c r="E48" i="2"/>
  <c r="F48" i="2" s="1"/>
  <c r="E49" i="2"/>
  <c r="F49" i="2" s="1"/>
  <c r="E50" i="2"/>
  <c r="F50" i="2" s="1"/>
  <c r="E51" i="2"/>
  <c r="F51" i="2" s="1"/>
  <c r="E53" i="2"/>
  <c r="F53" i="2" s="1"/>
  <c r="E47" i="2"/>
  <c r="F47" i="2" s="1"/>
  <c r="E16" i="2"/>
  <c r="E17" i="2"/>
  <c r="F17" i="2" s="1"/>
  <c r="E18" i="2"/>
  <c r="E19" i="2"/>
  <c r="E20" i="2"/>
  <c r="E1" i="2"/>
  <c r="F1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E10" i="2"/>
  <c r="E11" i="2"/>
  <c r="E12" i="2"/>
  <c r="E13" i="2"/>
  <c r="E14" i="2"/>
  <c r="E15" i="2"/>
  <c r="E21" i="2"/>
  <c r="E22" i="2"/>
  <c r="E23" i="2"/>
  <c r="E24" i="2"/>
  <c r="E25" i="2"/>
  <c r="E26" i="2"/>
  <c r="E27" i="2"/>
  <c r="E28" i="2"/>
  <c r="E29" i="2"/>
  <c r="E30" i="2"/>
  <c r="E31" i="2"/>
  <c r="E32" i="2"/>
  <c r="F32" i="2" s="1"/>
  <c r="F33" i="2"/>
  <c r="E34" i="2"/>
  <c r="E35" i="2"/>
  <c r="F35" i="2" s="1"/>
  <c r="E36" i="2"/>
  <c r="E37" i="2"/>
  <c r="F37" i="2" s="1"/>
  <c r="E38" i="2"/>
  <c r="F38" i="2" s="1"/>
  <c r="E39" i="2"/>
  <c r="F39" i="2" s="1"/>
  <c r="E40" i="2"/>
  <c r="F40" i="2" s="1"/>
  <c r="E41" i="2"/>
  <c r="F41" i="2" s="1"/>
  <c r="E42" i="2" l="1"/>
  <c r="F42" i="2" l="1"/>
  <c r="F45" i="2" s="1"/>
  <c r="H45" i="2" s="1"/>
  <c r="J45" i="2" s="1"/>
  <c r="I45" i="2" l="1"/>
</calcChain>
</file>

<file path=xl/sharedStrings.xml><?xml version="1.0" encoding="utf-8"?>
<sst xmlns="http://schemas.openxmlformats.org/spreadsheetml/2006/main" count="816" uniqueCount="246">
  <si>
    <t>Ders Kodu</t>
  </si>
  <si>
    <t>Ders Adi</t>
  </si>
  <si>
    <t>Kredi </t>
  </si>
  <si>
    <t>Not</t>
  </si>
  <si>
    <t>BIL 101E</t>
  </si>
  <si>
    <t>Int to Comp and Inf Systems</t>
  </si>
  <si>
    <t>1.50 </t>
  </si>
  <si>
    <t>CB</t>
  </si>
  <si>
    <t>FIZ 101E</t>
  </si>
  <si>
    <t>Physics I</t>
  </si>
  <si>
    <t>3.00 </t>
  </si>
  <si>
    <t>CC</t>
  </si>
  <si>
    <t>FIZ 101EL</t>
  </si>
  <si>
    <t>Physics I Lab</t>
  </si>
  <si>
    <t>1.00 </t>
  </si>
  <si>
    <t>AA</t>
  </si>
  <si>
    <t>ING 101</t>
  </si>
  <si>
    <t>English I</t>
  </si>
  <si>
    <t>FF *</t>
  </si>
  <si>
    <t>KIM 101E</t>
  </si>
  <si>
    <t>General Chemistry I</t>
  </si>
  <si>
    <t>DC</t>
  </si>
  <si>
    <t>KIM 101EL</t>
  </si>
  <si>
    <t>General Chemistry I Lab</t>
  </si>
  <si>
    <t>MAT 111</t>
  </si>
  <si>
    <t>Matematik I</t>
  </si>
  <si>
    <t>5.00 </t>
  </si>
  <si>
    <t>DC *</t>
  </si>
  <si>
    <t>MAT 141</t>
  </si>
  <si>
    <t>Lineer Cebir I</t>
  </si>
  <si>
    <t>MAT 175</t>
  </si>
  <si>
    <t>Soyut Matematik</t>
  </si>
  <si>
    <t>A.Krd.</t>
  </si>
  <si>
    <t>B.Krd.</t>
  </si>
  <si>
    <t>O.K.Krd.</t>
  </si>
  <si>
    <t>B.Puan</t>
  </si>
  <si>
    <t>Ort.</t>
  </si>
  <si>
    <t>Matematik Mühendisliği</t>
  </si>
  <si>
    <t>Dönem</t>
  </si>
  <si>
    <t>Toplam</t>
  </si>
  <si>
    <t>Akd. Durum</t>
  </si>
  <si>
    <t>Gözetim Listesi</t>
  </si>
  <si>
    <t>2016-2017 / Bahar</t>
  </si>
  <si>
    <t>BIL 104E</t>
  </si>
  <si>
    <t>Intr to Sci&amp;Eng Comp (C)</t>
  </si>
  <si>
    <t>BA</t>
  </si>
  <si>
    <t>FRA 101</t>
  </si>
  <si>
    <t>Fransızca I(Kredisiz)</t>
  </si>
  <si>
    <t>0.00 </t>
  </si>
  <si>
    <t>BL</t>
  </si>
  <si>
    <t>MAT 112</t>
  </si>
  <si>
    <t>Matematik II</t>
  </si>
  <si>
    <t>MAT 141E</t>
  </si>
  <si>
    <t>Linear Algebra I</t>
  </si>
  <si>
    <t>MAT 175E</t>
  </si>
  <si>
    <t>Abstract Mathematics</t>
  </si>
  <si>
    <t>2017-2018 / Güz</t>
  </si>
  <si>
    <t>FRA 102</t>
  </si>
  <si>
    <t>Fransızca II (Kredisiz)</t>
  </si>
  <si>
    <t>VF</t>
  </si>
  <si>
    <t>MAT 142E</t>
  </si>
  <si>
    <t>Linear Algebra II</t>
  </si>
  <si>
    <t>BB</t>
  </si>
  <si>
    <t>MAT 187</t>
  </si>
  <si>
    <t>MAT 213</t>
  </si>
  <si>
    <t>Matematik III</t>
  </si>
  <si>
    <t>4.00 </t>
  </si>
  <si>
    <t>DD</t>
  </si>
  <si>
    <t>TUR 101</t>
  </si>
  <si>
    <t>Türk Dili I</t>
  </si>
  <si>
    <t>2.00 </t>
  </si>
  <si>
    <t>İyi Durum</t>
  </si>
  <si>
    <t>2017-2018 / Bahar</t>
  </si>
  <si>
    <t>ATA 102</t>
  </si>
  <si>
    <t>Atatürk İlk &amp; İnkılap Trh II</t>
  </si>
  <si>
    <t>ING 102</t>
  </si>
  <si>
    <t>English II</t>
  </si>
  <si>
    <t>MAT 221</t>
  </si>
  <si>
    <t>Olasılık Teorisi</t>
  </si>
  <si>
    <t>MUH 211E</t>
  </si>
  <si>
    <t>Discreet Mathematics</t>
  </si>
  <si>
    <t>MUH 212</t>
  </si>
  <si>
    <t>Veri Yapıları</t>
  </si>
  <si>
    <t>TUR 102</t>
  </si>
  <si>
    <t>Türk Dili II</t>
  </si>
  <si>
    <t>2018-2019 / Güz</t>
  </si>
  <si>
    <t>ATA 101</t>
  </si>
  <si>
    <t>Atatürk İlk &amp; İnkılap Trh I</t>
  </si>
  <si>
    <t>FIZ 102E</t>
  </si>
  <si>
    <t>Physics II</t>
  </si>
  <si>
    <t>VF *</t>
  </si>
  <si>
    <t>MAT 232</t>
  </si>
  <si>
    <t>Diferansiyel Denklemler</t>
  </si>
  <si>
    <t>MAT 287</t>
  </si>
  <si>
    <t>MAT 288E</t>
  </si>
  <si>
    <t>Real Analysis I</t>
  </si>
  <si>
    <t>2018-2019 / Bahar</t>
  </si>
  <si>
    <t>EKO 201E</t>
  </si>
  <si>
    <t>Economics</t>
  </si>
  <si>
    <t>ING 201</t>
  </si>
  <si>
    <t>English III</t>
  </si>
  <si>
    <t>MAT 331</t>
  </si>
  <si>
    <t>Kısmi Diferansiyel Denklemler</t>
  </si>
  <si>
    <t>MAT 335E</t>
  </si>
  <si>
    <t>Programming Algorithms</t>
  </si>
  <si>
    <t>MAT 337E</t>
  </si>
  <si>
    <t>Web Programming</t>
  </si>
  <si>
    <t>2018-2019 / Yaz Öğretimi</t>
  </si>
  <si>
    <t>2019-2020 / Güz</t>
  </si>
  <si>
    <t>MAT 331E</t>
  </si>
  <si>
    <t>Partial Differential Equations</t>
  </si>
  <si>
    <t>MUH 201E</t>
  </si>
  <si>
    <t>Dynamics</t>
  </si>
  <si>
    <t>2019-2020 / Bahar</t>
  </si>
  <si>
    <t>MAT 287E</t>
  </si>
  <si>
    <t>Mathematics III</t>
  </si>
  <si>
    <t>MAT 355E</t>
  </si>
  <si>
    <t>Topology</t>
  </si>
  <si>
    <t>MAT 420E</t>
  </si>
  <si>
    <t>Financial Mathematics</t>
  </si>
  <si>
    <t>2019-2020 / Yaz</t>
  </si>
  <si>
    <t>ITB 208</t>
  </si>
  <si>
    <t>Modern Türkiye'nin Oluşumu</t>
  </si>
  <si>
    <t>MAT 341E</t>
  </si>
  <si>
    <t>Complex Analysis</t>
  </si>
  <si>
    <t>SNT 108</t>
  </si>
  <si>
    <t>Seramik</t>
  </si>
  <si>
    <t>2020-2021 / Güz</t>
  </si>
  <si>
    <t>MAT 242</t>
  </si>
  <si>
    <t>İstatistik</t>
  </si>
  <si>
    <t>MUH 302</t>
  </si>
  <si>
    <t>Sürekli Ortamlar Mekaniği</t>
  </si>
  <si>
    <t>MUH 321</t>
  </si>
  <si>
    <t>Sayısal Yöntemler</t>
  </si>
  <si>
    <t>2020-2021 / Bahar</t>
  </si>
  <si>
    <t>FIZ 102EL</t>
  </si>
  <si>
    <t>Physics II Laboratory</t>
  </si>
  <si>
    <t>MAT 322E</t>
  </si>
  <si>
    <t>Algebra</t>
  </si>
  <si>
    <t>MAT 342E</t>
  </si>
  <si>
    <t>Differential Geometry</t>
  </si>
  <si>
    <t>MAT 386E</t>
  </si>
  <si>
    <t>Computational Data Science</t>
  </si>
  <si>
    <t>FF</t>
  </si>
  <si>
    <t>MUH 335E</t>
  </si>
  <si>
    <t>Data Processing Algorithms</t>
  </si>
  <si>
    <t>2020-2021 / Yaz</t>
  </si>
  <si>
    <t>ITB 094E</t>
  </si>
  <si>
    <t>International.Rel.and Globali.</t>
  </si>
  <si>
    <t>2021-2022 / Güz</t>
  </si>
  <si>
    <t>END 337E</t>
  </si>
  <si>
    <t>Intr. to Operations Research</t>
  </si>
  <si>
    <t>MAT 116E</t>
  </si>
  <si>
    <t>Advanced Sci. &amp; Eng. Computing</t>
  </si>
  <si>
    <t>MAT 310</t>
  </si>
  <si>
    <t>Briç</t>
  </si>
  <si>
    <t>MAT 368</t>
  </si>
  <si>
    <t>Matematiksel Modelleme</t>
  </si>
  <si>
    <t>MAT 417E</t>
  </si>
  <si>
    <t>Theory of Surfaces</t>
  </si>
  <si>
    <t>SEÇMELİ</t>
  </si>
  <si>
    <t>bit</t>
  </si>
  <si>
    <t>*</t>
  </si>
  <si>
    <t>MAT</t>
  </si>
  <si>
    <t>Çevrimiçi/Online</t>
  </si>
  <si>
    <t>----</t>
  </si>
  <si>
    <t>Pazartesi</t>
  </si>
  <si>
    <t>Salı</t>
  </si>
  <si>
    <t>0830/1129</t>
  </si>
  <si>
    <t>Yok/None</t>
  </si>
  <si>
    <t>---</t>
  </si>
  <si>
    <t>1430/1729</t>
  </si>
  <si>
    <t>Çarşamba</t>
  </si>
  <si>
    <t>Perşembe</t>
  </si>
  <si>
    <t>FEB</t>
  </si>
  <si>
    <t>veya MAT 101E MIN DD</t>
  </si>
  <si>
    <t>MED</t>
  </si>
  <si>
    <t>0830/1029</t>
  </si>
  <si>
    <t>Mathematics II</t>
  </si>
  <si>
    <t>MAT, MATE</t>
  </si>
  <si>
    <t>BIL 104E MIN DD</t>
  </si>
  <si>
    <t>veya BIL 110E MIN DD</t>
  </si>
  <si>
    <t>Cuma</t>
  </si>
  <si>
    <t>MAT, MATM</t>
  </si>
  <si>
    <t>1130/1429</t>
  </si>
  <si>
    <t>MAT 188</t>
  </si>
  <si>
    <t>Nalan Antar</t>
  </si>
  <si>
    <t>1230/1529</t>
  </si>
  <si>
    <t>D106</t>
  </si>
  <si>
    <t>MAT 101 MIN DD</t>
  </si>
  <si>
    <t>MAT 188E</t>
  </si>
  <si>
    <t>Samet Yücel Kadıoğlu</t>
  </si>
  <si>
    <t>D203</t>
  </si>
  <si>
    <t>B34</t>
  </si>
  <si>
    <t>MAT 226E</t>
  </si>
  <si>
    <t>Data Structures</t>
  </si>
  <si>
    <t>İzzet Göksel</t>
  </si>
  <si>
    <t>1030/1129</t>
  </si>
  <si>
    <t>D204</t>
  </si>
  <si>
    <t>OBL3</t>
  </si>
  <si>
    <t>MAT 234</t>
  </si>
  <si>
    <t>İrma Hacınlıyan</t>
  </si>
  <si>
    <t>B37</t>
  </si>
  <si>
    <t>MAT 201 MIN DD</t>
  </si>
  <si>
    <t>MAT 234E</t>
  </si>
  <si>
    <t>Cihangir Özemir</t>
  </si>
  <si>
    <t>D206</t>
  </si>
  <si>
    <t>MAT 244E</t>
  </si>
  <si>
    <t>Statistics</t>
  </si>
  <si>
    <t>Gül İnan</t>
  </si>
  <si>
    <t>MAT 221 MIN DD</t>
  </si>
  <si>
    <t>1400/1659</t>
  </si>
  <si>
    <t>B33</t>
  </si>
  <si>
    <t>MAT 264E</t>
  </si>
  <si>
    <t>Computational Mathematics</t>
  </si>
  <si>
    <t>Ahmet Kırış</t>
  </si>
  <si>
    <t>MAT 263 MIN DD</t>
  </si>
  <si>
    <t>B36</t>
  </si>
  <si>
    <t>MAT, MATE, MATM</t>
  </si>
  <si>
    <t>MAT 324E</t>
  </si>
  <si>
    <t>Ergün Yaraneri</t>
  </si>
  <si>
    <t>MAT 175 MIN DD</t>
  </si>
  <si>
    <t>MAT 374</t>
  </si>
  <si>
    <t>Hes. Sürekli Ortamlar Mekaniği</t>
  </si>
  <si>
    <t>Ali Demirci</t>
  </si>
  <si>
    <t>(FIZ 101 MIN DD</t>
  </si>
  <si>
    <t>MAT 455</t>
  </si>
  <si>
    <t>Topoloji</t>
  </si>
  <si>
    <t>Fuat Ergezen</t>
  </si>
  <si>
    <t>MAT 287 MIN DD</t>
  </si>
  <si>
    <t>MAT 472E</t>
  </si>
  <si>
    <t>Computational Finance</t>
  </si>
  <si>
    <t>Ahmet Duran</t>
  </si>
  <si>
    <t>MAT 471 MIN DD</t>
  </si>
  <si>
    <t>/</t>
  </si>
  <si>
    <t>MAT 492</t>
  </si>
  <si>
    <t>Bitirme Çalışması</t>
  </si>
  <si>
    <t>Diğer Şartlar</t>
  </si>
  <si>
    <t>4.Sınıf</t>
  </si>
  <si>
    <t>MAT 492E</t>
  </si>
  <si>
    <t>Graduation Project</t>
  </si>
  <si>
    <t>cb</t>
  </si>
  <si>
    <t>ff</t>
  </si>
  <si>
    <t>Gülçin</t>
  </si>
  <si>
    <t>ba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</si>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</sst>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13C5B"/>
      <name val="Arial"/>
      <family val="2"/>
    </font>
    <font>
      <sz val="10"/>
      <color rgb="FF013C5B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2" xfId="1" applyBorder="1" applyAlignment="1">
      <alignment vertical="top" wrapText="1"/>
    </xf>
    <xf numFmtId="0" fontId="4" fillId="3" borderId="3" xfId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3" borderId="1" xfId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1" applyBorder="1" applyAlignment="1">
      <alignment vertical="top" wrapText="1"/>
    </xf>
    <xf numFmtId="0" fontId="0" fillId="0" borderId="0" xfId="0" applyAlignment="1"/>
    <xf numFmtId="0" fontId="5" fillId="0" borderId="3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0" fillId="0" borderId="2" xfId="0" applyBorder="1"/>
    <xf numFmtId="0" fontId="5" fillId="3" borderId="0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1242060</xdr:colOff>
          <xdr:row>0</xdr:row>
          <xdr:rowOff>228600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CE45F056-E4F6-4C74-8040-9FDCEA76B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30480</xdr:colOff>
          <xdr:row>0</xdr:row>
          <xdr:rowOff>228600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34703A0C-8F41-4B43-BAD0-2E24631EA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518160</xdr:colOff>
          <xdr:row>0</xdr:row>
          <xdr:rowOff>304800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342959F3-D827-404E-B753-3F794F7DB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s.itu.edu.tr/TR/obs-hakkinda/bina-kodlari.php" TargetMode="External"/><Relationship Id="rId18" Type="http://schemas.openxmlformats.org/officeDocument/2006/relationships/hyperlink" Target="https://www.sis.itu.edu.tr/TR/ogrenci/lisans/ders-bilgileri/ders-bilgileri.php?subj=MAT&amp;numb=244E" TargetMode="External"/><Relationship Id="rId26" Type="http://schemas.openxmlformats.org/officeDocument/2006/relationships/hyperlink" Target="https://www.sis.itu.edu.tr/TR/obs-hakkinda/lisans-program-kodlari.php" TargetMode="External"/><Relationship Id="rId39" Type="http://schemas.openxmlformats.org/officeDocument/2006/relationships/hyperlink" Target="https://www.sis.itu.edu.tr/bitirme_onsart.htm" TargetMode="External"/><Relationship Id="rId21" Type="http://schemas.openxmlformats.org/officeDocument/2006/relationships/hyperlink" Target="https://www.sis.itu.edu.tr/TR/ogrenci/lisans/ders-bilgileri/ders-bilgileri.php?subj=MAT&amp;numb=264E" TargetMode="External"/><Relationship Id="rId34" Type="http://schemas.openxmlformats.org/officeDocument/2006/relationships/hyperlink" Target="https://www.sis.itu.edu.tr/TR/obs-hakkinda/bina-kodlari.php" TargetMode="External"/><Relationship Id="rId42" Type="http://schemas.openxmlformats.org/officeDocument/2006/relationships/hyperlink" Target="https://www.sis.itu.edu.tr/TR/obs-hakkinda/lisans-program-kodlari.php" TargetMode="External"/><Relationship Id="rId47" Type="http://schemas.openxmlformats.org/officeDocument/2006/relationships/vmlDrawing" Target="../drawings/vmlDrawing1.vml"/><Relationship Id="rId50" Type="http://schemas.openxmlformats.org/officeDocument/2006/relationships/control" Target="../activeX/activeX2.xml"/><Relationship Id="rId7" Type="http://schemas.openxmlformats.org/officeDocument/2006/relationships/hyperlink" Target="https://www.sis.itu.edu.tr/TR/obs-hakkinda/lisans-program-kodlari.php" TargetMode="External"/><Relationship Id="rId2" Type="http://schemas.openxmlformats.org/officeDocument/2006/relationships/hyperlink" Target="https://www.sis.itu.edu.tr/TR/obs-hakkinda/bina-kodlari.php" TargetMode="External"/><Relationship Id="rId16" Type="http://schemas.openxmlformats.org/officeDocument/2006/relationships/hyperlink" Target="https://www.sis.itu.edu.tr/TR/obs-hakkinda/bina-kodlari.php" TargetMode="External"/><Relationship Id="rId29" Type="http://schemas.openxmlformats.org/officeDocument/2006/relationships/hyperlink" Target="https://www.sis.itu.edu.tr/TR/obs-hakkinda/lisans-program-kodlari.php" TargetMode="External"/><Relationship Id="rId11" Type="http://schemas.openxmlformats.org/officeDocument/2006/relationships/hyperlink" Target="https://www.sis.itu.edu.tr/TR/obs-hakkinda/lisans-program-kodlari.php" TargetMode="External"/><Relationship Id="rId24" Type="http://schemas.openxmlformats.org/officeDocument/2006/relationships/hyperlink" Target="https://www.sis.itu.edu.tr/TR/ogrenci/lisans/ders-bilgileri/ders-bilgileri.php?subj=MAT&amp;numb=324E" TargetMode="External"/><Relationship Id="rId32" Type="http://schemas.openxmlformats.org/officeDocument/2006/relationships/hyperlink" Target="https://www.sis.itu.edu.tr/TR/obs-hakkinda/lisans-program-kodlari.php" TargetMode="External"/><Relationship Id="rId37" Type="http://schemas.openxmlformats.org/officeDocument/2006/relationships/hyperlink" Target="https://www.sis.itu.edu.tr/TR/obs-hakkinda/bina-kodlari.php" TargetMode="External"/><Relationship Id="rId40" Type="http://schemas.openxmlformats.org/officeDocument/2006/relationships/hyperlink" Target="https://www.sis.itu.edu.tr/TR/ogrenci/lisans/ders-bilgileri/ders-bilgileri.php?subj=MAT&amp;numb=492E" TargetMode="External"/><Relationship Id="rId45" Type="http://schemas.openxmlformats.org/officeDocument/2006/relationships/hyperlink" Target="https://www.sis.itu.edu.tr/TR/ogrenci/lisans/ders-bilgileri/ders-bilgileri.php?subj=MAT&amp;numb=188E" TargetMode="External"/><Relationship Id="rId53" Type="http://schemas.openxmlformats.org/officeDocument/2006/relationships/image" Target="../media/image3.emf"/><Relationship Id="rId5" Type="http://schemas.openxmlformats.org/officeDocument/2006/relationships/hyperlink" Target="https://www.sis.itu.edu.tr/TR/obs-hakkinda/bina-kodlari.php" TargetMode="External"/><Relationship Id="rId10" Type="http://schemas.openxmlformats.org/officeDocument/2006/relationships/hyperlink" Target="https://www.sis.itu.edu.tr/TR/obs-hakkinda/bina-kodlari.php" TargetMode="External"/><Relationship Id="rId19" Type="http://schemas.openxmlformats.org/officeDocument/2006/relationships/hyperlink" Target="https://www.sis.itu.edu.tr/TR/obs-hakkinda/bina-kodlari.php" TargetMode="External"/><Relationship Id="rId31" Type="http://schemas.openxmlformats.org/officeDocument/2006/relationships/hyperlink" Target="https://www.sis.itu.edu.tr/TR/obs-hakkinda/bina-kodlari.php" TargetMode="External"/><Relationship Id="rId44" Type="http://schemas.openxmlformats.org/officeDocument/2006/relationships/hyperlink" Target="https://www.sis.itu.edu.tr/TR/ogrenci/lisans/ders-bilgileri/ders-bilgileri.php?subj=MAT&amp;numb=226E" TargetMode="External"/><Relationship Id="rId52" Type="http://schemas.openxmlformats.org/officeDocument/2006/relationships/control" Target="../activeX/activeX3.xml"/><Relationship Id="rId4" Type="http://schemas.openxmlformats.org/officeDocument/2006/relationships/hyperlink" Target="https://www.sis.itu.edu.tr/TR/ogrenci/lisans/ders-bilgileri/ders-bilgileri.php?subj=MAT&amp;numb=188E" TargetMode="External"/><Relationship Id="rId9" Type="http://schemas.openxmlformats.org/officeDocument/2006/relationships/hyperlink" Target="https://www.sis.itu.edu.tr/TR/obs-hakkinda/bina-kodlari.php" TargetMode="External"/><Relationship Id="rId14" Type="http://schemas.openxmlformats.org/officeDocument/2006/relationships/hyperlink" Target="https://www.sis.itu.edu.tr/TR/obs-hakkinda/lisans-program-kodlari.php" TargetMode="External"/><Relationship Id="rId22" Type="http://schemas.openxmlformats.org/officeDocument/2006/relationships/hyperlink" Target="https://www.sis.itu.edu.tr/TR/obs-hakkinda/bina-kodlari.php" TargetMode="External"/><Relationship Id="rId27" Type="http://schemas.openxmlformats.org/officeDocument/2006/relationships/hyperlink" Target="https://www.sis.itu.edu.tr/TR/ogrenci/lisans/ders-bilgileri/ders-bilgileri.php?subj=MAT&amp;numb=374" TargetMode="External"/><Relationship Id="rId30" Type="http://schemas.openxmlformats.org/officeDocument/2006/relationships/hyperlink" Target="https://www.sis.itu.edu.tr/TR/ogrenci/lisans/ders-bilgileri/ders-bilgileri.php?subj=MAT&amp;numb=455" TargetMode="External"/><Relationship Id="rId35" Type="http://schemas.openxmlformats.org/officeDocument/2006/relationships/hyperlink" Target="https://www.sis.itu.edu.tr/TR/obs-hakkinda/lisans-program-kodlari.php" TargetMode="External"/><Relationship Id="rId43" Type="http://schemas.openxmlformats.org/officeDocument/2006/relationships/hyperlink" Target="https://www.sis.itu.edu.tr/bitirme_onsart.htm" TargetMode="External"/><Relationship Id="rId48" Type="http://schemas.openxmlformats.org/officeDocument/2006/relationships/control" Target="../activeX/activeX1.xml"/><Relationship Id="rId8" Type="http://schemas.openxmlformats.org/officeDocument/2006/relationships/hyperlink" Target="https://www.sis.itu.edu.tr/TR/ogrenci/lisans/ders-bilgileri/ders-bilgileri.php?subj=MAT&amp;numb=226E" TargetMode="External"/><Relationship Id="rId51" Type="http://schemas.openxmlformats.org/officeDocument/2006/relationships/image" Target="../media/image2.emf"/><Relationship Id="rId3" Type="http://schemas.openxmlformats.org/officeDocument/2006/relationships/hyperlink" Target="https://www.sis.itu.edu.tr/TR/obs-hakkinda/lisans-program-kodlari.php" TargetMode="External"/><Relationship Id="rId12" Type="http://schemas.openxmlformats.org/officeDocument/2006/relationships/hyperlink" Target="https://www.sis.itu.edu.tr/TR/ogrenci/lisans/ders-bilgileri/ders-bilgileri.php?subj=MAT&amp;numb=234" TargetMode="External"/><Relationship Id="rId17" Type="http://schemas.openxmlformats.org/officeDocument/2006/relationships/hyperlink" Target="https://www.sis.itu.edu.tr/TR/obs-hakkinda/lisans-program-kodlari.php" TargetMode="External"/><Relationship Id="rId25" Type="http://schemas.openxmlformats.org/officeDocument/2006/relationships/hyperlink" Target="https://www.sis.itu.edu.tr/TR/obs-hakkinda/bina-kodlari.php" TargetMode="External"/><Relationship Id="rId33" Type="http://schemas.openxmlformats.org/officeDocument/2006/relationships/hyperlink" Target="https://www.sis.itu.edu.tr/TR/ogrenci/lisans/ders-bilgileri/ders-bilgileri.php?subj=MAT&amp;numb=472E" TargetMode="External"/><Relationship Id="rId38" Type="http://schemas.openxmlformats.org/officeDocument/2006/relationships/hyperlink" Target="https://www.sis.itu.edu.tr/TR/obs-hakkinda/lisans-program-kodlari.php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https://www.sis.itu.edu.tr/TR/obs-hakkinda/lisans-program-kodlari.php" TargetMode="External"/><Relationship Id="rId41" Type="http://schemas.openxmlformats.org/officeDocument/2006/relationships/hyperlink" Target="https://www.sis.itu.edu.tr/TR/obs-hakkinda/bina-kodlari.php" TargetMode="External"/><Relationship Id="rId1" Type="http://schemas.openxmlformats.org/officeDocument/2006/relationships/hyperlink" Target="https://www.sis.itu.edu.tr/TR/ogrenci/lisans/ders-bilgileri/ders-bilgileri.php?subj=MAT&amp;numb=188" TargetMode="External"/><Relationship Id="rId6" Type="http://schemas.openxmlformats.org/officeDocument/2006/relationships/hyperlink" Target="https://www.sis.itu.edu.tr/TR/obs-hakkinda/bina-kodlari.php" TargetMode="External"/><Relationship Id="rId15" Type="http://schemas.openxmlformats.org/officeDocument/2006/relationships/hyperlink" Target="https://www.sis.itu.edu.tr/TR/ogrenci/lisans/ders-bilgileri/ders-bilgileri.php?subj=MAT&amp;numb=234E" TargetMode="External"/><Relationship Id="rId23" Type="http://schemas.openxmlformats.org/officeDocument/2006/relationships/hyperlink" Target="https://www.sis.itu.edu.tr/TR/obs-hakkinda/lisans-program-kodlari.php" TargetMode="External"/><Relationship Id="rId28" Type="http://schemas.openxmlformats.org/officeDocument/2006/relationships/hyperlink" Target="https://www.sis.itu.edu.tr/TR/obs-hakkinda/bina-kodlari.php" TargetMode="External"/><Relationship Id="rId36" Type="http://schemas.openxmlformats.org/officeDocument/2006/relationships/hyperlink" Target="https://www.sis.itu.edu.tr/TR/ogrenci/lisans/ders-bilgileri/ders-bilgileri.php?subj=MAT&amp;numb=492" TargetMode="External"/><Relationship Id="rId4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180C-DC5E-47CD-BE86-46BEEBD8E868}">
  <dimension ref="A1:J106"/>
  <sheetViews>
    <sheetView topLeftCell="A41" workbookViewId="0"/>
  </sheetViews>
  <sheetFormatPr defaultRowHeight="14.4" x14ac:dyDescent="0.3"/>
  <sheetData>
    <row r="1" spans="1:10" x14ac:dyDescent="0.3">
      <c r="A1" s="2" t="s">
        <v>0</v>
      </c>
      <c r="B1" s="3" t="s">
        <v>1</v>
      </c>
      <c r="C1" s="4" t="s">
        <v>2</v>
      </c>
      <c r="D1" s="2" t="s">
        <v>3</v>
      </c>
      <c r="E1" s="8"/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</row>
    <row r="2" spans="1:10" ht="52.8" x14ac:dyDescent="0.3">
      <c r="A2" s="5" t="s">
        <v>4</v>
      </c>
      <c r="B2" s="6" t="s">
        <v>5</v>
      </c>
      <c r="C2" s="7" t="s">
        <v>6</v>
      </c>
      <c r="D2" s="5" t="s">
        <v>7</v>
      </c>
      <c r="E2" s="11" t="s">
        <v>37</v>
      </c>
      <c r="F2" s="11"/>
      <c r="G2" s="11"/>
      <c r="H2" s="11"/>
      <c r="I2" s="11"/>
      <c r="J2" s="11"/>
    </row>
    <row r="3" spans="1:10" x14ac:dyDescent="0.3">
      <c r="A3" s="5" t="s">
        <v>8</v>
      </c>
      <c r="B3" s="6" t="s">
        <v>9</v>
      </c>
      <c r="C3" s="7" t="s">
        <v>10</v>
      </c>
      <c r="D3" s="5" t="s">
        <v>11</v>
      </c>
      <c r="E3" s="3" t="s">
        <v>38</v>
      </c>
      <c r="F3" s="10">
        <v>23.5</v>
      </c>
      <c r="G3" s="10">
        <v>14.5</v>
      </c>
      <c r="H3" s="10">
        <v>23.5</v>
      </c>
      <c r="I3" s="10">
        <v>28.25</v>
      </c>
      <c r="J3" s="10">
        <v>1.2</v>
      </c>
    </row>
    <row r="4" spans="1:10" ht="26.4" x14ac:dyDescent="0.3">
      <c r="A4" s="5" t="s">
        <v>12</v>
      </c>
      <c r="B4" s="6" t="s">
        <v>13</v>
      </c>
      <c r="C4" s="7" t="s">
        <v>14</v>
      </c>
      <c r="D4" s="5" t="s">
        <v>15</v>
      </c>
      <c r="E4" s="3" t="s">
        <v>39</v>
      </c>
      <c r="F4" s="10">
        <v>23.5</v>
      </c>
      <c r="G4" s="10">
        <v>14.5</v>
      </c>
      <c r="H4" s="10">
        <v>23.5</v>
      </c>
      <c r="I4" s="10">
        <v>28.25</v>
      </c>
      <c r="J4" s="10">
        <v>1.2</v>
      </c>
    </row>
    <row r="5" spans="1:10" ht="26.4" x14ac:dyDescent="0.3">
      <c r="A5" s="5" t="s">
        <v>16</v>
      </c>
      <c r="B5" s="6" t="s">
        <v>17</v>
      </c>
      <c r="C5" s="7" t="s">
        <v>10</v>
      </c>
      <c r="D5" s="5" t="s">
        <v>18</v>
      </c>
      <c r="E5" s="3" t="s">
        <v>40</v>
      </c>
      <c r="F5" s="12" t="s">
        <v>41</v>
      </c>
      <c r="G5" s="12"/>
      <c r="H5" s="12"/>
      <c r="I5" s="12"/>
      <c r="J5" s="12"/>
    </row>
    <row r="6" spans="1:10" ht="39.6" x14ac:dyDescent="0.3">
      <c r="A6" s="5" t="s">
        <v>19</v>
      </c>
      <c r="B6" s="6" t="s">
        <v>20</v>
      </c>
      <c r="C6" s="7" t="s">
        <v>10</v>
      </c>
      <c r="D6" s="5" t="s">
        <v>21</v>
      </c>
      <c r="E6" s="13"/>
      <c r="F6" s="13"/>
      <c r="G6" s="13"/>
      <c r="H6" s="13"/>
      <c r="I6" s="13"/>
      <c r="J6" s="13"/>
    </row>
    <row r="7" spans="1:10" ht="39.6" x14ac:dyDescent="0.3">
      <c r="A7" s="5" t="s">
        <v>22</v>
      </c>
      <c r="B7" s="6" t="s">
        <v>23</v>
      </c>
      <c r="C7" s="7" t="s">
        <v>14</v>
      </c>
      <c r="D7" s="5" t="s">
        <v>7</v>
      </c>
      <c r="E7" s="13"/>
      <c r="F7" s="13"/>
      <c r="G7" s="13"/>
      <c r="H7" s="13"/>
      <c r="I7" s="13"/>
      <c r="J7" s="13"/>
    </row>
    <row r="8" spans="1:10" ht="26.4" x14ac:dyDescent="0.3">
      <c r="A8" s="5" t="s">
        <v>24</v>
      </c>
      <c r="B8" s="6" t="s">
        <v>25</v>
      </c>
      <c r="C8" s="7" t="s">
        <v>26</v>
      </c>
      <c r="D8" s="5" t="s">
        <v>27</v>
      </c>
      <c r="E8" s="13"/>
      <c r="F8" s="13"/>
      <c r="G8" s="13"/>
      <c r="H8" s="13"/>
      <c r="I8" s="13"/>
      <c r="J8" s="13"/>
    </row>
    <row r="9" spans="1:10" ht="26.4" x14ac:dyDescent="0.3">
      <c r="A9" s="5" t="s">
        <v>28</v>
      </c>
      <c r="B9" s="6" t="s">
        <v>29</v>
      </c>
      <c r="C9" s="7" t="s">
        <v>10</v>
      </c>
      <c r="D9" s="5" t="s">
        <v>18</v>
      </c>
      <c r="E9" s="13"/>
      <c r="F9" s="13"/>
      <c r="G9" s="13"/>
      <c r="H9" s="13"/>
      <c r="I9" s="13"/>
      <c r="J9" s="13"/>
    </row>
    <row r="10" spans="1:10" ht="39.6" x14ac:dyDescent="0.3">
      <c r="A10" s="5" t="s">
        <v>30</v>
      </c>
      <c r="B10" s="6" t="s">
        <v>31</v>
      </c>
      <c r="C10" s="7" t="s">
        <v>10</v>
      </c>
      <c r="D10" s="5" t="s">
        <v>18</v>
      </c>
      <c r="E10" s="13"/>
      <c r="F10" s="13"/>
      <c r="G10" s="13"/>
      <c r="H10" s="13"/>
      <c r="I10" s="13"/>
      <c r="J10" s="13"/>
    </row>
    <row r="11" spans="1:10" x14ac:dyDescent="0.3">
      <c r="A11" s="11" t="s">
        <v>42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">
      <c r="A12" s="2" t="s">
        <v>0</v>
      </c>
      <c r="B12" s="3" t="s">
        <v>1</v>
      </c>
      <c r="C12" s="4" t="s">
        <v>2</v>
      </c>
      <c r="D12" s="2" t="s">
        <v>3</v>
      </c>
      <c r="E12" s="8"/>
      <c r="F12" s="9" t="s">
        <v>32</v>
      </c>
      <c r="G12" s="9" t="s">
        <v>33</v>
      </c>
      <c r="H12" s="9" t="s">
        <v>34</v>
      </c>
      <c r="I12" s="9" t="s">
        <v>35</v>
      </c>
      <c r="J12" s="9" t="s">
        <v>36</v>
      </c>
    </row>
    <row r="13" spans="1:10" ht="52.8" x14ac:dyDescent="0.3">
      <c r="A13" s="5" t="s">
        <v>43</v>
      </c>
      <c r="B13" s="6" t="s">
        <v>44</v>
      </c>
      <c r="C13" s="7" t="s">
        <v>10</v>
      </c>
      <c r="D13" s="5" t="s">
        <v>45</v>
      </c>
      <c r="E13" s="11" t="s">
        <v>37</v>
      </c>
      <c r="F13" s="11"/>
      <c r="G13" s="11"/>
      <c r="H13" s="11"/>
      <c r="I13" s="11"/>
      <c r="J13" s="11"/>
    </row>
    <row r="14" spans="1:10" ht="52.8" x14ac:dyDescent="0.3">
      <c r="A14" s="5" t="s">
        <v>46</v>
      </c>
      <c r="B14" s="6" t="s">
        <v>47</v>
      </c>
      <c r="C14" s="7" t="s">
        <v>48</v>
      </c>
      <c r="D14" s="5" t="s">
        <v>49</v>
      </c>
      <c r="E14" s="3" t="s">
        <v>38</v>
      </c>
      <c r="F14" s="10">
        <v>17</v>
      </c>
      <c r="G14" s="10">
        <v>11</v>
      </c>
      <c r="H14" s="10">
        <v>17</v>
      </c>
      <c r="I14" s="10">
        <v>24</v>
      </c>
      <c r="J14" s="10">
        <v>1.41</v>
      </c>
    </row>
    <row r="15" spans="1:10" x14ac:dyDescent="0.3">
      <c r="A15" s="5" t="s">
        <v>16</v>
      </c>
      <c r="B15" s="6" t="s">
        <v>17</v>
      </c>
      <c r="C15" s="7" t="s">
        <v>10</v>
      </c>
      <c r="D15" s="5" t="s">
        <v>18</v>
      </c>
      <c r="E15" s="3" t="s">
        <v>39</v>
      </c>
      <c r="F15" s="10">
        <v>40.5</v>
      </c>
      <c r="G15" s="10">
        <v>25.5</v>
      </c>
      <c r="H15" s="10">
        <v>31.5</v>
      </c>
      <c r="I15" s="10">
        <v>52.25</v>
      </c>
      <c r="J15" s="10">
        <v>1.66</v>
      </c>
    </row>
    <row r="16" spans="1:10" ht="26.4" x14ac:dyDescent="0.3">
      <c r="A16" s="5" t="s">
        <v>50</v>
      </c>
      <c r="B16" s="6" t="s">
        <v>51</v>
      </c>
      <c r="C16" s="7" t="s">
        <v>26</v>
      </c>
      <c r="D16" s="5" t="s">
        <v>27</v>
      </c>
      <c r="E16" s="3" t="s">
        <v>40</v>
      </c>
      <c r="F16" s="12" t="s">
        <v>41</v>
      </c>
      <c r="G16" s="12"/>
      <c r="H16" s="12"/>
      <c r="I16" s="12"/>
      <c r="J16" s="12"/>
    </row>
    <row r="17" spans="1:10" ht="26.4" x14ac:dyDescent="0.3">
      <c r="A17" s="5" t="s">
        <v>52</v>
      </c>
      <c r="B17" s="6" t="s">
        <v>53</v>
      </c>
      <c r="C17" s="7" t="s">
        <v>10</v>
      </c>
      <c r="D17" s="5" t="s">
        <v>11</v>
      </c>
      <c r="E17" s="13"/>
      <c r="F17" s="13"/>
      <c r="G17" s="13"/>
      <c r="H17" s="13"/>
      <c r="I17" s="13"/>
      <c r="J17" s="13"/>
    </row>
    <row r="18" spans="1:10" ht="39.6" x14ac:dyDescent="0.3">
      <c r="A18" s="5" t="s">
        <v>54</v>
      </c>
      <c r="B18" s="6" t="s">
        <v>55</v>
      </c>
      <c r="C18" s="7" t="s">
        <v>10</v>
      </c>
      <c r="D18" s="5" t="s">
        <v>18</v>
      </c>
      <c r="E18" s="13"/>
      <c r="F18" s="13"/>
      <c r="G18" s="13"/>
      <c r="H18" s="13"/>
      <c r="I18" s="13"/>
      <c r="J18" s="13"/>
    </row>
    <row r="19" spans="1:10" x14ac:dyDescent="0.3">
      <c r="A19" s="11" t="s">
        <v>56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3">
      <c r="A20" s="2" t="s">
        <v>0</v>
      </c>
      <c r="B20" s="3" t="s">
        <v>1</v>
      </c>
      <c r="C20" s="4" t="s">
        <v>2</v>
      </c>
      <c r="D20" s="2" t="s">
        <v>3</v>
      </c>
      <c r="E20" s="8"/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</row>
    <row r="21" spans="1:10" ht="39.6" x14ac:dyDescent="0.3">
      <c r="A21" s="5" t="s">
        <v>57</v>
      </c>
      <c r="B21" s="6" t="s">
        <v>58</v>
      </c>
      <c r="C21" s="7" t="s">
        <v>48</v>
      </c>
      <c r="D21" s="5" t="s">
        <v>59</v>
      </c>
      <c r="E21" s="11" t="s">
        <v>37</v>
      </c>
      <c r="F21" s="11"/>
      <c r="G21" s="11"/>
      <c r="H21" s="11"/>
      <c r="I21" s="11"/>
      <c r="J21" s="11"/>
    </row>
    <row r="22" spans="1:10" x14ac:dyDescent="0.3">
      <c r="A22" s="5" t="s">
        <v>16</v>
      </c>
      <c r="B22" s="6" t="s">
        <v>17</v>
      </c>
      <c r="C22" s="7" t="s">
        <v>10</v>
      </c>
      <c r="D22" s="5" t="s">
        <v>45</v>
      </c>
      <c r="E22" s="3" t="s">
        <v>38</v>
      </c>
      <c r="F22" s="10">
        <v>17</v>
      </c>
      <c r="G22" s="10">
        <v>17</v>
      </c>
      <c r="H22" s="10">
        <v>17</v>
      </c>
      <c r="I22" s="10">
        <v>35</v>
      </c>
      <c r="J22" s="10">
        <v>2.06</v>
      </c>
    </row>
    <row r="23" spans="1:10" ht="26.4" x14ac:dyDescent="0.3">
      <c r="A23" s="5" t="s">
        <v>60</v>
      </c>
      <c r="B23" s="6" t="s">
        <v>61</v>
      </c>
      <c r="C23" s="7" t="s">
        <v>10</v>
      </c>
      <c r="D23" s="5" t="s">
        <v>62</v>
      </c>
      <c r="E23" s="3" t="s">
        <v>39</v>
      </c>
      <c r="F23" s="10">
        <v>57.5</v>
      </c>
      <c r="G23" s="10">
        <v>37.5</v>
      </c>
      <c r="H23" s="10">
        <v>40.5</v>
      </c>
      <c r="I23" s="10">
        <v>79.75</v>
      </c>
      <c r="J23" s="10">
        <v>1.97</v>
      </c>
    </row>
    <row r="24" spans="1:10" ht="26.4" x14ac:dyDescent="0.3">
      <c r="A24" s="5" t="s">
        <v>63</v>
      </c>
      <c r="B24" s="6" t="s">
        <v>25</v>
      </c>
      <c r="C24" s="7" t="s">
        <v>26</v>
      </c>
      <c r="D24" s="5" t="s">
        <v>21</v>
      </c>
      <c r="E24" s="3" t="s">
        <v>40</v>
      </c>
      <c r="F24" s="12" t="s">
        <v>71</v>
      </c>
      <c r="G24" s="12"/>
      <c r="H24" s="12"/>
      <c r="I24" s="12"/>
      <c r="J24" s="12"/>
    </row>
    <row r="25" spans="1:10" ht="26.4" x14ac:dyDescent="0.3">
      <c r="A25" s="5" t="s">
        <v>64</v>
      </c>
      <c r="B25" s="6" t="s">
        <v>65</v>
      </c>
      <c r="C25" s="7" t="s">
        <v>66</v>
      </c>
      <c r="D25" s="5" t="s">
        <v>67</v>
      </c>
      <c r="E25" s="13"/>
      <c r="F25" s="13"/>
      <c r="G25" s="13"/>
      <c r="H25" s="13"/>
      <c r="I25" s="13"/>
      <c r="J25" s="13"/>
    </row>
    <row r="26" spans="1:10" x14ac:dyDescent="0.3">
      <c r="A26" s="5" t="s">
        <v>68</v>
      </c>
      <c r="B26" s="6" t="s">
        <v>69</v>
      </c>
      <c r="C26" s="7" t="s">
        <v>70</v>
      </c>
      <c r="D26" s="5" t="s">
        <v>11</v>
      </c>
      <c r="E26" s="13"/>
      <c r="F26" s="13"/>
      <c r="G26" s="13"/>
      <c r="H26" s="13"/>
      <c r="I26" s="13"/>
      <c r="J26" s="13"/>
    </row>
    <row r="27" spans="1:10" x14ac:dyDescent="0.3">
      <c r="A27" s="11" t="s">
        <v>72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A28" s="2" t="s">
        <v>0</v>
      </c>
      <c r="B28" s="3" t="s">
        <v>1</v>
      </c>
      <c r="C28" s="4" t="s">
        <v>2</v>
      </c>
      <c r="D28" s="2" t="s">
        <v>3</v>
      </c>
      <c r="E28" s="8"/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</row>
    <row r="29" spans="1:10" ht="52.8" x14ac:dyDescent="0.3">
      <c r="A29" s="5" t="s">
        <v>73</v>
      </c>
      <c r="B29" s="6" t="s">
        <v>74</v>
      </c>
      <c r="C29" s="7" t="s">
        <v>70</v>
      </c>
      <c r="D29" s="5" t="s">
        <v>11</v>
      </c>
      <c r="E29" s="11" t="s">
        <v>37</v>
      </c>
      <c r="F29" s="11"/>
      <c r="G29" s="11"/>
      <c r="H29" s="11"/>
      <c r="I29" s="11"/>
      <c r="J29" s="11"/>
    </row>
    <row r="30" spans="1:10" x14ac:dyDescent="0.3">
      <c r="A30" s="5" t="s">
        <v>75</v>
      </c>
      <c r="B30" s="6" t="s">
        <v>76</v>
      </c>
      <c r="C30" s="7" t="s">
        <v>10</v>
      </c>
      <c r="D30" s="5" t="s">
        <v>7</v>
      </c>
      <c r="E30" s="3" t="s">
        <v>38</v>
      </c>
      <c r="F30" s="10">
        <v>21</v>
      </c>
      <c r="G30" s="10">
        <v>21</v>
      </c>
      <c r="H30" s="10">
        <v>21</v>
      </c>
      <c r="I30" s="10">
        <v>41.5</v>
      </c>
      <c r="J30" s="10">
        <v>1.98</v>
      </c>
    </row>
    <row r="31" spans="1:10" ht="26.4" x14ac:dyDescent="0.3">
      <c r="A31" s="5" t="s">
        <v>50</v>
      </c>
      <c r="B31" s="6" t="s">
        <v>51</v>
      </c>
      <c r="C31" s="7" t="s">
        <v>26</v>
      </c>
      <c r="D31" s="5" t="s">
        <v>67</v>
      </c>
      <c r="E31" s="3" t="s">
        <v>39</v>
      </c>
      <c r="F31" s="10">
        <v>78.5</v>
      </c>
      <c r="G31" s="10">
        <v>53.5</v>
      </c>
      <c r="H31" s="10">
        <v>56.5</v>
      </c>
      <c r="I31" s="10">
        <v>113.75</v>
      </c>
      <c r="J31" s="10">
        <v>2.0099999999999998</v>
      </c>
    </row>
    <row r="32" spans="1:10" ht="26.4" x14ac:dyDescent="0.3">
      <c r="A32" s="5" t="s">
        <v>77</v>
      </c>
      <c r="B32" s="6" t="s">
        <v>78</v>
      </c>
      <c r="C32" s="7" t="s">
        <v>10</v>
      </c>
      <c r="D32" s="5" t="s">
        <v>11</v>
      </c>
      <c r="E32" s="3" t="s">
        <v>40</v>
      </c>
      <c r="F32" s="12" t="s">
        <v>71</v>
      </c>
      <c r="G32" s="12"/>
      <c r="H32" s="12"/>
      <c r="I32" s="12"/>
      <c r="J32" s="12"/>
    </row>
    <row r="33" spans="1:10" ht="39.6" x14ac:dyDescent="0.3">
      <c r="A33" s="5" t="s">
        <v>79</v>
      </c>
      <c r="B33" s="6" t="s">
        <v>80</v>
      </c>
      <c r="C33" s="7" t="s">
        <v>10</v>
      </c>
      <c r="D33" s="5" t="s">
        <v>45</v>
      </c>
      <c r="E33" s="13"/>
      <c r="F33" s="13"/>
      <c r="G33" s="13"/>
      <c r="H33" s="13"/>
      <c r="I33" s="13"/>
      <c r="J33" s="13"/>
    </row>
    <row r="34" spans="1:10" ht="26.4" x14ac:dyDescent="0.3">
      <c r="A34" s="5" t="s">
        <v>81</v>
      </c>
      <c r="B34" s="6" t="s">
        <v>82</v>
      </c>
      <c r="C34" s="7" t="s">
        <v>10</v>
      </c>
      <c r="D34" s="5" t="s">
        <v>21</v>
      </c>
      <c r="E34" s="13"/>
      <c r="F34" s="13"/>
      <c r="G34" s="13"/>
      <c r="H34" s="13"/>
      <c r="I34" s="13"/>
      <c r="J34" s="13"/>
    </row>
    <row r="35" spans="1:10" ht="26.4" x14ac:dyDescent="0.3">
      <c r="A35" s="5" t="s">
        <v>83</v>
      </c>
      <c r="B35" s="6" t="s">
        <v>84</v>
      </c>
      <c r="C35" s="7" t="s">
        <v>70</v>
      </c>
      <c r="D35" s="5" t="s">
        <v>11</v>
      </c>
      <c r="E35" s="13"/>
      <c r="F35" s="13"/>
      <c r="G35" s="13"/>
      <c r="H35" s="13"/>
      <c r="I35" s="13"/>
      <c r="J35" s="13"/>
    </row>
    <row r="36" spans="1:10" x14ac:dyDescent="0.3">
      <c r="A36" s="11" t="s">
        <v>85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3">
      <c r="A37" s="2" t="s">
        <v>0</v>
      </c>
      <c r="B37" s="3" t="s">
        <v>1</v>
      </c>
      <c r="C37" s="4" t="s">
        <v>2</v>
      </c>
      <c r="D37" s="2" t="s">
        <v>3</v>
      </c>
      <c r="E37" s="8"/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</row>
    <row r="38" spans="1:10" ht="52.8" x14ac:dyDescent="0.3">
      <c r="A38" s="5" t="s">
        <v>86</v>
      </c>
      <c r="B38" s="6" t="s">
        <v>87</v>
      </c>
      <c r="C38" s="7" t="s">
        <v>70</v>
      </c>
      <c r="D38" s="5" t="s">
        <v>18</v>
      </c>
      <c r="E38" s="11" t="s">
        <v>37</v>
      </c>
      <c r="F38" s="11"/>
      <c r="G38" s="11"/>
      <c r="H38" s="11"/>
      <c r="I38" s="11"/>
      <c r="J38" s="11"/>
    </row>
    <row r="39" spans="1:10" ht="26.4" x14ac:dyDescent="0.3">
      <c r="A39" s="5" t="s">
        <v>88</v>
      </c>
      <c r="B39" s="6" t="s">
        <v>89</v>
      </c>
      <c r="C39" s="7" t="s">
        <v>10</v>
      </c>
      <c r="D39" s="5" t="s">
        <v>90</v>
      </c>
      <c r="E39" s="3" t="s">
        <v>38</v>
      </c>
      <c r="F39" s="10">
        <v>20</v>
      </c>
      <c r="G39" s="10">
        <v>7</v>
      </c>
      <c r="H39" s="10">
        <v>20</v>
      </c>
      <c r="I39" s="10">
        <v>13.5</v>
      </c>
      <c r="J39" s="10">
        <v>0.68</v>
      </c>
    </row>
    <row r="40" spans="1:10" ht="39.6" x14ac:dyDescent="0.3">
      <c r="A40" s="5" t="s">
        <v>30</v>
      </c>
      <c r="B40" s="6" t="s">
        <v>31</v>
      </c>
      <c r="C40" s="7" t="s">
        <v>10</v>
      </c>
      <c r="D40" s="5" t="s">
        <v>7</v>
      </c>
      <c r="E40" s="3" t="s">
        <v>39</v>
      </c>
      <c r="F40" s="10">
        <v>98.5</v>
      </c>
      <c r="G40" s="10">
        <v>60.5</v>
      </c>
      <c r="H40" s="10">
        <v>73.5</v>
      </c>
      <c r="I40" s="10">
        <v>127.25</v>
      </c>
      <c r="J40" s="10">
        <v>1.73</v>
      </c>
    </row>
    <row r="41" spans="1:10" ht="52.8" x14ac:dyDescent="0.3">
      <c r="A41" s="5" t="s">
        <v>91</v>
      </c>
      <c r="B41" s="6" t="s">
        <v>92</v>
      </c>
      <c r="C41" s="7" t="s">
        <v>66</v>
      </c>
      <c r="D41" s="5" t="s">
        <v>21</v>
      </c>
      <c r="E41" s="3" t="s">
        <v>40</v>
      </c>
      <c r="F41" s="12" t="s">
        <v>41</v>
      </c>
      <c r="G41" s="12"/>
      <c r="H41" s="12"/>
      <c r="I41" s="12"/>
      <c r="J41" s="12"/>
    </row>
    <row r="42" spans="1:10" ht="26.4" x14ac:dyDescent="0.3">
      <c r="A42" s="5" t="s">
        <v>93</v>
      </c>
      <c r="B42" s="6" t="s">
        <v>65</v>
      </c>
      <c r="C42" s="7" t="s">
        <v>66</v>
      </c>
      <c r="D42" s="5" t="s">
        <v>18</v>
      </c>
      <c r="E42" s="13"/>
      <c r="F42" s="13"/>
      <c r="G42" s="13"/>
      <c r="H42" s="13"/>
      <c r="I42" s="13"/>
      <c r="J42" s="13"/>
    </row>
    <row r="43" spans="1:10" ht="26.4" x14ac:dyDescent="0.3">
      <c r="A43" s="5" t="s">
        <v>94</v>
      </c>
      <c r="B43" s="6" t="s">
        <v>95</v>
      </c>
      <c r="C43" s="7" t="s">
        <v>66</v>
      </c>
      <c r="D43" s="5" t="s">
        <v>18</v>
      </c>
      <c r="E43" s="13"/>
      <c r="F43" s="13"/>
      <c r="G43" s="13"/>
      <c r="H43" s="13"/>
      <c r="I43" s="13"/>
      <c r="J43" s="13"/>
    </row>
    <row r="44" spans="1:10" x14ac:dyDescent="0.3">
      <c r="A44" s="11" t="s">
        <v>96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3">
      <c r="A45" s="2" t="s">
        <v>0</v>
      </c>
      <c r="B45" s="3" t="s">
        <v>1</v>
      </c>
      <c r="C45" s="4" t="s">
        <v>2</v>
      </c>
      <c r="D45" s="2" t="s">
        <v>3</v>
      </c>
      <c r="E45" s="8"/>
      <c r="F45" s="9" t="s">
        <v>32</v>
      </c>
      <c r="G45" s="9" t="s">
        <v>33</v>
      </c>
      <c r="H45" s="9" t="s">
        <v>34</v>
      </c>
      <c r="I45" s="9" t="s">
        <v>35</v>
      </c>
      <c r="J45" s="9" t="s">
        <v>36</v>
      </c>
    </row>
    <row r="46" spans="1:10" ht="26.4" x14ac:dyDescent="0.3">
      <c r="A46" s="5" t="s">
        <v>97</v>
      </c>
      <c r="B46" s="6" t="s">
        <v>98</v>
      </c>
      <c r="C46" s="7" t="s">
        <v>10</v>
      </c>
      <c r="D46" s="5" t="s">
        <v>18</v>
      </c>
      <c r="E46" s="11" t="s">
        <v>37</v>
      </c>
      <c r="F46" s="11"/>
      <c r="G46" s="11"/>
      <c r="H46" s="11"/>
      <c r="I46" s="11"/>
      <c r="J46" s="11"/>
    </row>
    <row r="47" spans="1:10" ht="26.4" x14ac:dyDescent="0.3">
      <c r="A47" s="5" t="s">
        <v>99</v>
      </c>
      <c r="B47" s="6" t="s">
        <v>100</v>
      </c>
      <c r="C47" s="7" t="s">
        <v>10</v>
      </c>
      <c r="D47" s="5" t="s">
        <v>90</v>
      </c>
      <c r="E47" s="3" t="s">
        <v>38</v>
      </c>
      <c r="F47" s="10">
        <v>16</v>
      </c>
      <c r="G47" s="10">
        <v>0</v>
      </c>
      <c r="H47" s="10">
        <v>16</v>
      </c>
      <c r="I47" s="10">
        <v>0</v>
      </c>
      <c r="J47" s="10">
        <v>0</v>
      </c>
    </row>
    <row r="48" spans="1:10" ht="66" x14ac:dyDescent="0.3">
      <c r="A48" s="5" t="s">
        <v>101</v>
      </c>
      <c r="B48" s="6" t="s">
        <v>102</v>
      </c>
      <c r="C48" s="7" t="s">
        <v>66</v>
      </c>
      <c r="D48" s="5" t="s">
        <v>18</v>
      </c>
      <c r="E48" s="3" t="s">
        <v>39</v>
      </c>
      <c r="F48" s="10">
        <v>114.5</v>
      </c>
      <c r="G48" s="10">
        <v>60.5</v>
      </c>
      <c r="H48" s="10">
        <v>89.5</v>
      </c>
      <c r="I48" s="10">
        <v>127.25</v>
      </c>
      <c r="J48" s="10">
        <v>1.42</v>
      </c>
    </row>
    <row r="49" spans="1:10" ht="52.8" x14ac:dyDescent="0.3">
      <c r="A49" s="5" t="s">
        <v>103</v>
      </c>
      <c r="B49" s="6" t="s">
        <v>104</v>
      </c>
      <c r="C49" s="7" t="s">
        <v>10</v>
      </c>
      <c r="D49" s="5" t="s">
        <v>18</v>
      </c>
      <c r="E49" s="3" t="s">
        <v>40</v>
      </c>
      <c r="F49" s="12" t="s">
        <v>41</v>
      </c>
      <c r="G49" s="12"/>
      <c r="H49" s="12"/>
      <c r="I49" s="12"/>
      <c r="J49" s="12"/>
    </row>
    <row r="50" spans="1:10" ht="39.6" x14ac:dyDescent="0.3">
      <c r="A50" s="5" t="s">
        <v>105</v>
      </c>
      <c r="B50" s="6" t="s">
        <v>106</v>
      </c>
      <c r="C50" s="7" t="s">
        <v>10</v>
      </c>
      <c r="D50" s="5" t="s">
        <v>18</v>
      </c>
      <c r="E50" s="13"/>
      <c r="F50" s="13"/>
      <c r="G50" s="13"/>
      <c r="H50" s="13"/>
      <c r="I50" s="13"/>
      <c r="J50" s="13"/>
    </row>
    <row r="51" spans="1:10" x14ac:dyDescent="0.3">
      <c r="A51" s="11" t="s">
        <v>107</v>
      </c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3">
      <c r="A52" s="2" t="s">
        <v>0</v>
      </c>
      <c r="B52" s="3" t="s">
        <v>1</v>
      </c>
      <c r="C52" s="4" t="s">
        <v>2</v>
      </c>
      <c r="D52" s="2" t="s">
        <v>3</v>
      </c>
      <c r="E52" s="8"/>
      <c r="F52" s="9" t="s">
        <v>32</v>
      </c>
      <c r="G52" s="9" t="s">
        <v>33</v>
      </c>
      <c r="H52" s="9" t="s">
        <v>34</v>
      </c>
      <c r="I52" s="9" t="s">
        <v>35</v>
      </c>
      <c r="J52" s="9" t="s">
        <v>36</v>
      </c>
    </row>
    <row r="53" spans="1:10" ht="26.4" x14ac:dyDescent="0.3">
      <c r="A53" s="5" t="s">
        <v>97</v>
      </c>
      <c r="B53" s="6" t="s">
        <v>98</v>
      </c>
      <c r="C53" s="7" t="s">
        <v>10</v>
      </c>
      <c r="D53" s="5" t="s">
        <v>45</v>
      </c>
      <c r="E53" s="11" t="s">
        <v>37</v>
      </c>
      <c r="F53" s="11"/>
      <c r="G53" s="11"/>
      <c r="H53" s="11"/>
      <c r="I53" s="11"/>
      <c r="J53" s="11"/>
    </row>
    <row r="54" spans="1:10" ht="26.4" x14ac:dyDescent="0.3">
      <c r="A54" s="5" t="s">
        <v>88</v>
      </c>
      <c r="B54" s="6" t="s">
        <v>89</v>
      </c>
      <c r="C54" s="7" t="s">
        <v>10</v>
      </c>
      <c r="D54" s="5" t="s">
        <v>67</v>
      </c>
      <c r="E54" s="3" t="s">
        <v>38</v>
      </c>
      <c r="F54" s="10">
        <v>6</v>
      </c>
      <c r="G54" s="10">
        <v>6</v>
      </c>
      <c r="H54" s="10">
        <v>6</v>
      </c>
      <c r="I54" s="10">
        <v>13.5</v>
      </c>
      <c r="J54" s="10">
        <v>2.25</v>
      </c>
    </row>
    <row r="55" spans="1:10" x14ac:dyDescent="0.3">
      <c r="A55" s="14"/>
      <c r="B55" s="14"/>
      <c r="C55" s="14"/>
      <c r="D55" s="14"/>
      <c r="E55" s="3" t="s">
        <v>39</v>
      </c>
      <c r="F55" s="10">
        <v>120.5</v>
      </c>
      <c r="G55" s="10">
        <v>66.5</v>
      </c>
      <c r="H55" s="10">
        <v>89.5</v>
      </c>
      <c r="I55" s="10">
        <v>140.75</v>
      </c>
      <c r="J55" s="10">
        <v>1.57</v>
      </c>
    </row>
    <row r="56" spans="1:10" ht="26.4" x14ac:dyDescent="0.3">
      <c r="A56" s="14"/>
      <c r="B56" s="14"/>
      <c r="C56" s="14"/>
      <c r="D56" s="14"/>
      <c r="E56" s="3" t="s">
        <v>40</v>
      </c>
      <c r="F56" s="12" t="s">
        <v>41</v>
      </c>
      <c r="G56" s="12"/>
      <c r="H56" s="12"/>
      <c r="I56" s="12"/>
      <c r="J56" s="12"/>
    </row>
    <row r="57" spans="1:10" x14ac:dyDescent="0.3">
      <c r="A57" s="11" t="s">
        <v>108</v>
      </c>
      <c r="B57" s="11"/>
      <c r="C57" s="11"/>
      <c r="D57" s="11"/>
      <c r="E57" s="11"/>
      <c r="F57" s="11"/>
      <c r="G57" s="11"/>
      <c r="H57" s="11"/>
      <c r="I57" s="11"/>
      <c r="J57" s="11"/>
    </row>
    <row r="58" spans="1:10" x14ac:dyDescent="0.3">
      <c r="A58" s="2" t="s">
        <v>0</v>
      </c>
      <c r="B58" s="3" t="s">
        <v>1</v>
      </c>
      <c r="C58" s="4" t="s">
        <v>2</v>
      </c>
      <c r="D58" s="2" t="s">
        <v>3</v>
      </c>
      <c r="E58" s="8"/>
      <c r="F58" s="9" t="s">
        <v>32</v>
      </c>
      <c r="G58" s="9" t="s">
        <v>33</v>
      </c>
      <c r="H58" s="9" t="s">
        <v>34</v>
      </c>
      <c r="I58" s="9" t="s">
        <v>35</v>
      </c>
      <c r="J58" s="9" t="s">
        <v>36</v>
      </c>
    </row>
    <row r="59" spans="1:10" ht="26.4" x14ac:dyDescent="0.3">
      <c r="A59" s="5" t="s">
        <v>99</v>
      </c>
      <c r="B59" s="6" t="s">
        <v>100</v>
      </c>
      <c r="C59" s="7" t="s">
        <v>10</v>
      </c>
      <c r="D59" s="5" t="s">
        <v>15</v>
      </c>
      <c r="E59" s="11" t="s">
        <v>37</v>
      </c>
      <c r="F59" s="11"/>
      <c r="G59" s="11"/>
      <c r="H59" s="11"/>
      <c r="I59" s="11"/>
      <c r="J59" s="11"/>
    </row>
    <row r="60" spans="1:10" ht="26.4" x14ac:dyDescent="0.3">
      <c r="A60" s="5" t="s">
        <v>94</v>
      </c>
      <c r="B60" s="6" t="s">
        <v>95</v>
      </c>
      <c r="C60" s="7" t="s">
        <v>66</v>
      </c>
      <c r="D60" s="5" t="s">
        <v>18</v>
      </c>
      <c r="E60" s="3" t="s">
        <v>38</v>
      </c>
      <c r="F60" s="10">
        <v>17</v>
      </c>
      <c r="G60" s="10">
        <v>9</v>
      </c>
      <c r="H60" s="10">
        <v>17</v>
      </c>
      <c r="I60" s="10">
        <v>27</v>
      </c>
      <c r="J60" s="10">
        <v>1.59</v>
      </c>
    </row>
    <row r="61" spans="1:10" ht="66" x14ac:dyDescent="0.3">
      <c r="A61" s="5" t="s">
        <v>109</v>
      </c>
      <c r="B61" s="6" t="s">
        <v>110</v>
      </c>
      <c r="C61" s="7" t="s">
        <v>66</v>
      </c>
      <c r="D61" s="5" t="s">
        <v>18</v>
      </c>
      <c r="E61" s="3" t="s">
        <v>39</v>
      </c>
      <c r="F61" s="10">
        <v>137.5</v>
      </c>
      <c r="G61" s="10">
        <v>75.5</v>
      </c>
      <c r="H61" s="10">
        <v>92.5</v>
      </c>
      <c r="I61" s="10">
        <v>167.75</v>
      </c>
      <c r="J61" s="10">
        <v>1.81</v>
      </c>
    </row>
    <row r="62" spans="1:10" ht="39.6" x14ac:dyDescent="0.3">
      <c r="A62" s="5" t="s">
        <v>105</v>
      </c>
      <c r="B62" s="6" t="s">
        <v>106</v>
      </c>
      <c r="C62" s="7" t="s">
        <v>10</v>
      </c>
      <c r="D62" s="5" t="s">
        <v>62</v>
      </c>
      <c r="E62" s="3" t="s">
        <v>40</v>
      </c>
      <c r="F62" s="12" t="s">
        <v>41</v>
      </c>
      <c r="G62" s="12"/>
      <c r="H62" s="12"/>
      <c r="I62" s="12"/>
      <c r="J62" s="12"/>
    </row>
    <row r="63" spans="1:10" ht="26.4" x14ac:dyDescent="0.3">
      <c r="A63" s="5" t="s">
        <v>111</v>
      </c>
      <c r="B63" s="6" t="s">
        <v>112</v>
      </c>
      <c r="C63" s="7" t="s">
        <v>10</v>
      </c>
      <c r="D63" s="5" t="s">
        <v>11</v>
      </c>
      <c r="E63" s="13"/>
      <c r="F63" s="13"/>
      <c r="G63" s="13"/>
      <c r="H63" s="13"/>
      <c r="I63" s="13"/>
      <c r="J63" s="13"/>
    </row>
    <row r="64" spans="1:10" x14ac:dyDescent="0.3">
      <c r="A64" s="11" t="s">
        <v>113</v>
      </c>
      <c r="B64" s="11"/>
      <c r="C64" s="11"/>
      <c r="D64" s="11"/>
      <c r="E64" s="11"/>
      <c r="F64" s="11"/>
      <c r="G64" s="11"/>
      <c r="H64" s="11"/>
      <c r="I64" s="11"/>
      <c r="J64" s="11"/>
    </row>
    <row r="65" spans="1:10" x14ac:dyDescent="0.3">
      <c r="A65" s="2" t="s">
        <v>0</v>
      </c>
      <c r="B65" s="3" t="s">
        <v>1</v>
      </c>
      <c r="C65" s="4" t="s">
        <v>2</v>
      </c>
      <c r="D65" s="2" t="s">
        <v>3</v>
      </c>
      <c r="E65" s="8"/>
      <c r="F65" s="9" t="s">
        <v>32</v>
      </c>
      <c r="G65" s="9" t="s">
        <v>33</v>
      </c>
      <c r="H65" s="9" t="s">
        <v>34</v>
      </c>
      <c r="I65" s="9" t="s">
        <v>35</v>
      </c>
      <c r="J65" s="9" t="s">
        <v>36</v>
      </c>
    </row>
    <row r="66" spans="1:10" ht="26.4" x14ac:dyDescent="0.3">
      <c r="A66" s="5" t="s">
        <v>114</v>
      </c>
      <c r="B66" s="6" t="s">
        <v>115</v>
      </c>
      <c r="C66" s="7" t="s">
        <v>66</v>
      </c>
      <c r="D66" s="5" t="s">
        <v>21</v>
      </c>
      <c r="E66" s="11" t="s">
        <v>37</v>
      </c>
      <c r="F66" s="11"/>
      <c r="G66" s="11"/>
      <c r="H66" s="11"/>
      <c r="I66" s="11"/>
      <c r="J66" s="11"/>
    </row>
    <row r="67" spans="1:10" ht="66" x14ac:dyDescent="0.3">
      <c r="A67" s="5" t="s">
        <v>101</v>
      </c>
      <c r="B67" s="6" t="s">
        <v>102</v>
      </c>
      <c r="C67" s="7" t="s">
        <v>66</v>
      </c>
      <c r="D67" s="5" t="s">
        <v>18</v>
      </c>
      <c r="E67" s="3" t="s">
        <v>38</v>
      </c>
      <c r="F67" s="10">
        <v>17</v>
      </c>
      <c r="G67" s="10">
        <v>13</v>
      </c>
      <c r="H67" s="10">
        <v>17</v>
      </c>
      <c r="I67" s="10">
        <v>22.5</v>
      </c>
      <c r="J67" s="10">
        <v>1.32</v>
      </c>
    </row>
    <row r="68" spans="1:10" ht="52.8" x14ac:dyDescent="0.3">
      <c r="A68" s="5" t="s">
        <v>103</v>
      </c>
      <c r="B68" s="6" t="s">
        <v>104</v>
      </c>
      <c r="C68" s="7" t="s">
        <v>10</v>
      </c>
      <c r="D68" s="5" t="s">
        <v>62</v>
      </c>
      <c r="E68" s="3" t="s">
        <v>39</v>
      </c>
      <c r="F68" s="10">
        <v>154.5</v>
      </c>
      <c r="G68" s="10">
        <v>88.5</v>
      </c>
      <c r="H68" s="10">
        <v>98.5</v>
      </c>
      <c r="I68" s="10">
        <v>190.25</v>
      </c>
      <c r="J68" s="10">
        <v>1.93</v>
      </c>
    </row>
    <row r="69" spans="1:10" ht="26.4" x14ac:dyDescent="0.3">
      <c r="A69" s="5" t="s">
        <v>116</v>
      </c>
      <c r="B69" s="6" t="s">
        <v>117</v>
      </c>
      <c r="C69" s="7" t="s">
        <v>10</v>
      </c>
      <c r="D69" s="5" t="s">
        <v>67</v>
      </c>
      <c r="E69" s="3" t="s">
        <v>40</v>
      </c>
      <c r="F69" s="12" t="s">
        <v>71</v>
      </c>
      <c r="G69" s="12"/>
      <c r="H69" s="12"/>
      <c r="I69" s="12"/>
      <c r="J69" s="12"/>
    </row>
    <row r="70" spans="1:10" ht="39.6" x14ac:dyDescent="0.3">
      <c r="A70" s="5" t="s">
        <v>118</v>
      </c>
      <c r="B70" s="6" t="s">
        <v>119</v>
      </c>
      <c r="C70" s="7" t="s">
        <v>10</v>
      </c>
      <c r="D70" s="5" t="s">
        <v>21</v>
      </c>
      <c r="E70" s="13"/>
      <c r="F70" s="13"/>
      <c r="G70" s="13"/>
      <c r="H70" s="13"/>
      <c r="I70" s="13"/>
      <c r="J70" s="13"/>
    </row>
    <row r="71" spans="1:10" x14ac:dyDescent="0.3">
      <c r="A71" s="11" t="s">
        <v>120</v>
      </c>
      <c r="B71" s="11"/>
      <c r="C71" s="11"/>
      <c r="D71" s="11"/>
      <c r="E71" s="11"/>
      <c r="F71" s="11"/>
      <c r="G71" s="11"/>
      <c r="H71" s="11"/>
      <c r="I71" s="11"/>
      <c r="J71" s="11"/>
    </row>
    <row r="72" spans="1:10" x14ac:dyDescent="0.3">
      <c r="A72" s="2" t="s">
        <v>0</v>
      </c>
      <c r="B72" s="3" t="s">
        <v>1</v>
      </c>
      <c r="C72" s="4" t="s">
        <v>2</v>
      </c>
      <c r="D72" s="2" t="s">
        <v>3</v>
      </c>
      <c r="E72" s="8"/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</row>
    <row r="73" spans="1:10" ht="52.8" x14ac:dyDescent="0.3">
      <c r="A73" s="5" t="s">
        <v>121</v>
      </c>
      <c r="B73" s="6" t="s">
        <v>122</v>
      </c>
      <c r="C73" s="7" t="s">
        <v>10</v>
      </c>
      <c r="D73" s="5" t="s">
        <v>45</v>
      </c>
      <c r="E73" s="11" t="s">
        <v>37</v>
      </c>
      <c r="F73" s="11"/>
      <c r="G73" s="11"/>
      <c r="H73" s="11"/>
      <c r="I73" s="11"/>
      <c r="J73" s="11"/>
    </row>
    <row r="74" spans="1:10" ht="26.4" x14ac:dyDescent="0.3">
      <c r="A74" s="5" t="s">
        <v>123</v>
      </c>
      <c r="B74" s="6" t="s">
        <v>124</v>
      </c>
      <c r="C74" s="7" t="s">
        <v>66</v>
      </c>
      <c r="D74" s="5" t="s">
        <v>45</v>
      </c>
      <c r="E74" s="3" t="s">
        <v>38</v>
      </c>
      <c r="F74" s="10">
        <v>10</v>
      </c>
      <c r="G74" s="10">
        <v>10</v>
      </c>
      <c r="H74" s="10">
        <v>10</v>
      </c>
      <c r="I74" s="10">
        <v>36.5</v>
      </c>
      <c r="J74" s="10">
        <v>3.65</v>
      </c>
    </row>
    <row r="75" spans="1:10" x14ac:dyDescent="0.3">
      <c r="A75" s="5" t="s">
        <v>125</v>
      </c>
      <c r="B75" s="6" t="s">
        <v>126</v>
      </c>
      <c r="C75" s="7" t="s">
        <v>10</v>
      </c>
      <c r="D75" s="5" t="s">
        <v>15</v>
      </c>
      <c r="E75" s="3" t="s">
        <v>39</v>
      </c>
      <c r="F75" s="10">
        <v>164.5</v>
      </c>
      <c r="G75" s="10">
        <v>98.5</v>
      </c>
      <c r="H75" s="10">
        <v>108.5</v>
      </c>
      <c r="I75" s="10">
        <v>226.75</v>
      </c>
      <c r="J75" s="10">
        <v>2.09</v>
      </c>
    </row>
    <row r="76" spans="1:10" ht="26.4" x14ac:dyDescent="0.3">
      <c r="A76" s="14"/>
      <c r="B76" s="14"/>
      <c r="C76" s="14"/>
      <c r="D76" s="14"/>
      <c r="E76" s="3" t="s">
        <v>40</v>
      </c>
      <c r="F76" s="12" t="s">
        <v>71</v>
      </c>
      <c r="G76" s="12"/>
      <c r="H76" s="12"/>
      <c r="I76" s="12"/>
      <c r="J76" s="12"/>
    </row>
    <row r="77" spans="1:10" x14ac:dyDescent="0.3">
      <c r="A77" s="11" t="s">
        <v>127</v>
      </c>
      <c r="B77" s="11"/>
      <c r="C77" s="11"/>
      <c r="D77" s="11"/>
      <c r="E77" s="11"/>
      <c r="F77" s="11"/>
      <c r="G77" s="11"/>
      <c r="H77" s="11"/>
      <c r="I77" s="11"/>
      <c r="J77" s="11"/>
    </row>
    <row r="78" spans="1:10" x14ac:dyDescent="0.3">
      <c r="A78" s="2" t="s">
        <v>0</v>
      </c>
      <c r="B78" s="3" t="s">
        <v>1</v>
      </c>
      <c r="C78" s="4" t="s">
        <v>2</v>
      </c>
      <c r="D78" s="2" t="s">
        <v>3</v>
      </c>
      <c r="E78" s="8"/>
      <c r="F78" s="9" t="s">
        <v>32</v>
      </c>
      <c r="G78" s="9" t="s">
        <v>33</v>
      </c>
      <c r="H78" s="9" t="s">
        <v>34</v>
      </c>
      <c r="I78" s="9" t="s">
        <v>35</v>
      </c>
      <c r="J78" s="9" t="s">
        <v>36</v>
      </c>
    </row>
    <row r="79" spans="1:10" ht="52.8" x14ac:dyDescent="0.3">
      <c r="A79" s="5" t="s">
        <v>86</v>
      </c>
      <c r="B79" s="6" t="s">
        <v>87</v>
      </c>
      <c r="C79" s="7" t="s">
        <v>70</v>
      </c>
      <c r="D79" s="5" t="s">
        <v>62</v>
      </c>
      <c r="E79" s="11" t="s">
        <v>37</v>
      </c>
      <c r="F79" s="11"/>
      <c r="G79" s="11"/>
      <c r="H79" s="11"/>
      <c r="I79" s="11"/>
      <c r="J79" s="11"/>
    </row>
    <row r="80" spans="1:10" x14ac:dyDescent="0.3">
      <c r="A80" s="5" t="s">
        <v>128</v>
      </c>
      <c r="B80" s="6" t="s">
        <v>129</v>
      </c>
      <c r="C80" s="7" t="s">
        <v>66</v>
      </c>
      <c r="D80" s="5" t="s">
        <v>11</v>
      </c>
      <c r="E80" s="3" t="s">
        <v>38</v>
      </c>
      <c r="F80" s="10">
        <v>22</v>
      </c>
      <c r="G80" s="10">
        <v>18</v>
      </c>
      <c r="H80" s="10">
        <v>22</v>
      </c>
      <c r="I80" s="10">
        <v>38</v>
      </c>
      <c r="J80" s="10">
        <v>1.73</v>
      </c>
    </row>
    <row r="81" spans="1:10" ht="26.4" x14ac:dyDescent="0.3">
      <c r="A81" s="5" t="s">
        <v>94</v>
      </c>
      <c r="B81" s="6" t="s">
        <v>95</v>
      </c>
      <c r="C81" s="7" t="s">
        <v>66</v>
      </c>
      <c r="D81" s="5" t="s">
        <v>62</v>
      </c>
      <c r="E81" s="3" t="s">
        <v>39</v>
      </c>
      <c r="F81" s="10">
        <v>186.5</v>
      </c>
      <c r="G81" s="10">
        <v>116.5</v>
      </c>
      <c r="H81" s="10">
        <v>120.5</v>
      </c>
      <c r="I81" s="10">
        <v>264.75</v>
      </c>
      <c r="J81" s="10">
        <v>2.2000000000000002</v>
      </c>
    </row>
    <row r="82" spans="1:10" ht="66" x14ac:dyDescent="0.3">
      <c r="A82" s="5" t="s">
        <v>109</v>
      </c>
      <c r="B82" s="6" t="s">
        <v>110</v>
      </c>
      <c r="C82" s="7" t="s">
        <v>66</v>
      </c>
      <c r="D82" s="5" t="s">
        <v>11</v>
      </c>
      <c r="E82" s="3" t="s">
        <v>40</v>
      </c>
      <c r="F82" s="12" t="s">
        <v>71</v>
      </c>
      <c r="G82" s="12"/>
      <c r="H82" s="12"/>
      <c r="I82" s="12"/>
      <c r="J82" s="12"/>
    </row>
    <row r="83" spans="1:10" ht="39.6" x14ac:dyDescent="0.3">
      <c r="A83" s="5" t="s">
        <v>130</v>
      </c>
      <c r="B83" s="6" t="s">
        <v>131</v>
      </c>
      <c r="C83" s="7" t="s">
        <v>66</v>
      </c>
      <c r="D83" s="5" t="s">
        <v>90</v>
      </c>
      <c r="E83" s="13"/>
      <c r="F83" s="13"/>
      <c r="G83" s="13"/>
      <c r="H83" s="13"/>
      <c r="I83" s="13"/>
      <c r="J83" s="13"/>
    </row>
    <row r="84" spans="1:10" ht="39.6" x14ac:dyDescent="0.3">
      <c r="A84" s="5" t="s">
        <v>132</v>
      </c>
      <c r="B84" s="6" t="s">
        <v>133</v>
      </c>
      <c r="C84" s="7" t="s">
        <v>66</v>
      </c>
      <c r="D84" s="5" t="s">
        <v>67</v>
      </c>
      <c r="E84" s="13"/>
      <c r="F84" s="13"/>
      <c r="G84" s="13"/>
      <c r="H84" s="13"/>
      <c r="I84" s="13"/>
      <c r="J84" s="13"/>
    </row>
    <row r="85" spans="1:10" x14ac:dyDescent="0.3">
      <c r="A85" s="11" t="s">
        <v>134</v>
      </c>
      <c r="B85" s="11"/>
      <c r="C85" s="11"/>
      <c r="D85" s="11"/>
      <c r="E85" s="11"/>
      <c r="F85" s="11"/>
      <c r="G85" s="11"/>
      <c r="H85" s="11"/>
      <c r="I85" s="11"/>
      <c r="J85" s="11"/>
    </row>
    <row r="86" spans="1:10" x14ac:dyDescent="0.3">
      <c r="A86" s="2" t="s">
        <v>0</v>
      </c>
      <c r="B86" s="3" t="s">
        <v>1</v>
      </c>
      <c r="C86" s="4" t="s">
        <v>2</v>
      </c>
      <c r="D86" s="2" t="s">
        <v>3</v>
      </c>
      <c r="E86" s="8"/>
      <c r="F86" s="9" t="s">
        <v>32</v>
      </c>
      <c r="G86" s="9" t="s">
        <v>33</v>
      </c>
      <c r="H86" s="9" t="s">
        <v>34</v>
      </c>
      <c r="I86" s="9" t="s">
        <v>35</v>
      </c>
      <c r="J86" s="9" t="s">
        <v>36</v>
      </c>
    </row>
    <row r="87" spans="1:10" ht="52.8" x14ac:dyDescent="0.3">
      <c r="A87" s="5" t="s">
        <v>135</v>
      </c>
      <c r="B87" s="6" t="s">
        <v>136</v>
      </c>
      <c r="C87" s="7" t="s">
        <v>14</v>
      </c>
      <c r="D87" s="5" t="s">
        <v>15</v>
      </c>
      <c r="E87" s="11" t="s">
        <v>37</v>
      </c>
      <c r="F87" s="11"/>
      <c r="G87" s="11"/>
      <c r="H87" s="11"/>
      <c r="I87" s="11"/>
      <c r="J87" s="11"/>
    </row>
    <row r="88" spans="1:10" x14ac:dyDescent="0.3">
      <c r="A88" s="5" t="s">
        <v>137</v>
      </c>
      <c r="B88" s="6" t="s">
        <v>138</v>
      </c>
      <c r="C88" s="7" t="s">
        <v>66</v>
      </c>
      <c r="D88" s="5" t="s">
        <v>59</v>
      </c>
      <c r="E88" s="3" t="s">
        <v>38</v>
      </c>
      <c r="F88" s="10">
        <v>18</v>
      </c>
      <c r="G88" s="10">
        <v>7</v>
      </c>
      <c r="H88" s="10">
        <v>18</v>
      </c>
      <c r="I88" s="10">
        <v>26.5</v>
      </c>
      <c r="J88" s="10">
        <v>1.47</v>
      </c>
    </row>
    <row r="89" spans="1:10" ht="39.6" x14ac:dyDescent="0.3">
      <c r="A89" s="5" t="s">
        <v>139</v>
      </c>
      <c r="B89" s="6" t="s">
        <v>140</v>
      </c>
      <c r="C89" s="7" t="s">
        <v>10</v>
      </c>
      <c r="D89" s="5" t="s">
        <v>15</v>
      </c>
      <c r="E89" s="3" t="s">
        <v>39</v>
      </c>
      <c r="F89" s="10">
        <v>204.5</v>
      </c>
      <c r="G89" s="10">
        <v>123.5</v>
      </c>
      <c r="H89" s="10">
        <v>134.5</v>
      </c>
      <c r="I89" s="10">
        <v>291.25</v>
      </c>
      <c r="J89" s="10">
        <v>2.17</v>
      </c>
    </row>
    <row r="90" spans="1:10" ht="52.8" x14ac:dyDescent="0.3">
      <c r="A90" s="5" t="s">
        <v>141</v>
      </c>
      <c r="B90" s="6" t="s">
        <v>142</v>
      </c>
      <c r="C90" s="7" t="s">
        <v>10</v>
      </c>
      <c r="D90" s="5" t="s">
        <v>143</v>
      </c>
      <c r="E90" s="3" t="s">
        <v>40</v>
      </c>
      <c r="F90" s="12" t="s">
        <v>71</v>
      </c>
      <c r="G90" s="12"/>
      <c r="H90" s="12"/>
      <c r="I90" s="12"/>
      <c r="J90" s="12"/>
    </row>
    <row r="91" spans="1:10" ht="39.6" x14ac:dyDescent="0.3">
      <c r="A91" s="5" t="s">
        <v>130</v>
      </c>
      <c r="B91" s="6" t="s">
        <v>131</v>
      </c>
      <c r="C91" s="7" t="s">
        <v>66</v>
      </c>
      <c r="D91" s="5" t="s">
        <v>59</v>
      </c>
      <c r="E91" s="13"/>
      <c r="F91" s="13"/>
      <c r="G91" s="13"/>
      <c r="H91" s="13"/>
      <c r="I91" s="13"/>
      <c r="J91" s="13"/>
    </row>
    <row r="92" spans="1:10" ht="66" x14ac:dyDescent="0.3">
      <c r="A92" s="5" t="s">
        <v>144</v>
      </c>
      <c r="B92" s="6" t="s">
        <v>145</v>
      </c>
      <c r="C92" s="7" t="s">
        <v>10</v>
      </c>
      <c r="D92" s="5" t="s">
        <v>45</v>
      </c>
      <c r="E92" s="13"/>
      <c r="F92" s="13"/>
      <c r="G92" s="13"/>
      <c r="H92" s="13"/>
      <c r="I92" s="13"/>
      <c r="J92" s="13"/>
    </row>
    <row r="93" spans="1:10" x14ac:dyDescent="0.3">
      <c r="A93" s="11" t="s">
        <v>146</v>
      </c>
      <c r="B93" s="11"/>
      <c r="C93" s="11"/>
      <c r="D93" s="11"/>
      <c r="E93" s="11"/>
      <c r="F93" s="11"/>
      <c r="G93" s="11"/>
      <c r="H93" s="11"/>
      <c r="I93" s="11"/>
      <c r="J93" s="11"/>
    </row>
    <row r="94" spans="1:10" x14ac:dyDescent="0.3">
      <c r="A94" s="2" t="s">
        <v>0</v>
      </c>
      <c r="B94" s="3" t="s">
        <v>1</v>
      </c>
      <c r="C94" s="4" t="s">
        <v>2</v>
      </c>
      <c r="D94" s="2" t="s">
        <v>3</v>
      </c>
      <c r="E94" s="8"/>
      <c r="F94" s="9" t="s">
        <v>32</v>
      </c>
      <c r="G94" s="9" t="s">
        <v>33</v>
      </c>
      <c r="H94" s="9" t="s">
        <v>34</v>
      </c>
      <c r="I94" s="9" t="s">
        <v>35</v>
      </c>
      <c r="J94" s="9" t="s">
        <v>36</v>
      </c>
    </row>
    <row r="95" spans="1:10" ht="52.8" x14ac:dyDescent="0.3">
      <c r="A95" s="5" t="s">
        <v>147</v>
      </c>
      <c r="B95" s="6" t="s">
        <v>148</v>
      </c>
      <c r="C95" s="7" t="s">
        <v>10</v>
      </c>
      <c r="D95" s="5" t="s">
        <v>15</v>
      </c>
      <c r="E95" s="11" t="s">
        <v>37</v>
      </c>
      <c r="F95" s="11"/>
      <c r="G95" s="11"/>
      <c r="H95" s="11"/>
      <c r="I95" s="11"/>
      <c r="J95" s="11"/>
    </row>
    <row r="96" spans="1:10" x14ac:dyDescent="0.3">
      <c r="A96" s="14"/>
      <c r="B96" s="14"/>
      <c r="C96" s="14"/>
      <c r="D96" s="14"/>
      <c r="E96" s="3" t="s">
        <v>38</v>
      </c>
      <c r="F96" s="10">
        <v>3</v>
      </c>
      <c r="G96" s="10">
        <v>3</v>
      </c>
      <c r="H96" s="10">
        <v>3</v>
      </c>
      <c r="I96" s="10">
        <v>12</v>
      </c>
      <c r="J96" s="10">
        <v>4</v>
      </c>
    </row>
    <row r="97" spans="1:10" x14ac:dyDescent="0.3">
      <c r="A97" s="14"/>
      <c r="B97" s="14"/>
      <c r="C97" s="14"/>
      <c r="D97" s="14"/>
      <c r="E97" s="3" t="s">
        <v>39</v>
      </c>
      <c r="F97" s="10">
        <v>207.5</v>
      </c>
      <c r="G97" s="10">
        <v>126.5</v>
      </c>
      <c r="H97" s="10">
        <v>137.5</v>
      </c>
      <c r="I97" s="10">
        <v>303.25</v>
      </c>
      <c r="J97" s="10">
        <v>2.21</v>
      </c>
    </row>
    <row r="98" spans="1:10" ht="26.4" x14ac:dyDescent="0.3">
      <c r="A98" s="14"/>
      <c r="B98" s="14"/>
      <c r="C98" s="14"/>
      <c r="D98" s="14"/>
      <c r="E98" s="3" t="s">
        <v>40</v>
      </c>
      <c r="F98" s="12" t="s">
        <v>71</v>
      </c>
      <c r="G98" s="12"/>
      <c r="H98" s="12"/>
      <c r="I98" s="12"/>
      <c r="J98" s="12"/>
    </row>
    <row r="99" spans="1:10" x14ac:dyDescent="0.3">
      <c r="A99" s="11" t="s">
        <v>149</v>
      </c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3">
      <c r="A100" s="2" t="s">
        <v>0</v>
      </c>
      <c r="B100" s="3" t="s">
        <v>1</v>
      </c>
      <c r="C100" s="4" t="s">
        <v>2</v>
      </c>
      <c r="D100" s="2" t="s">
        <v>3</v>
      </c>
      <c r="E100" s="8"/>
      <c r="F100" s="9" t="s">
        <v>32</v>
      </c>
      <c r="G100" s="9" t="s">
        <v>33</v>
      </c>
      <c r="H100" s="9" t="s">
        <v>34</v>
      </c>
      <c r="I100" s="9" t="s">
        <v>35</v>
      </c>
      <c r="J100" s="9" t="s">
        <v>36</v>
      </c>
    </row>
    <row r="101" spans="1:10" ht="52.8" x14ac:dyDescent="0.3">
      <c r="A101" s="5" t="s">
        <v>150</v>
      </c>
      <c r="B101" s="6" t="s">
        <v>151</v>
      </c>
      <c r="C101" s="7" t="s">
        <v>10</v>
      </c>
      <c r="D101" s="5" t="s">
        <v>7</v>
      </c>
      <c r="E101" s="11" t="s">
        <v>37</v>
      </c>
      <c r="F101" s="11"/>
      <c r="G101" s="11"/>
      <c r="H101" s="11"/>
      <c r="I101" s="11"/>
      <c r="J101" s="11"/>
    </row>
    <row r="102" spans="1:10" ht="66" x14ac:dyDescent="0.3">
      <c r="A102" s="5" t="s">
        <v>152</v>
      </c>
      <c r="B102" s="6" t="s">
        <v>153</v>
      </c>
      <c r="C102" s="7" t="s">
        <v>10</v>
      </c>
      <c r="D102" s="5" t="s">
        <v>15</v>
      </c>
      <c r="E102" s="3" t="s">
        <v>38</v>
      </c>
      <c r="F102" s="10">
        <v>15</v>
      </c>
      <c r="G102" s="10">
        <v>15</v>
      </c>
      <c r="H102" s="10">
        <v>15</v>
      </c>
      <c r="I102" s="10">
        <v>48</v>
      </c>
      <c r="J102" s="10">
        <v>3.2</v>
      </c>
    </row>
    <row r="103" spans="1:10" x14ac:dyDescent="0.3">
      <c r="A103" s="5" t="s">
        <v>154</v>
      </c>
      <c r="B103" s="6" t="s">
        <v>155</v>
      </c>
      <c r="C103" s="7" t="s">
        <v>10</v>
      </c>
      <c r="D103" s="5" t="s">
        <v>45</v>
      </c>
      <c r="E103" s="3" t="s">
        <v>39</v>
      </c>
      <c r="F103" s="10">
        <v>222.5</v>
      </c>
      <c r="G103" s="10">
        <v>141.5</v>
      </c>
      <c r="H103" s="10">
        <v>152.5</v>
      </c>
      <c r="I103" s="10">
        <v>351.25</v>
      </c>
      <c r="J103" s="10">
        <v>2.2999999999999998</v>
      </c>
    </row>
    <row r="104" spans="1:10" ht="52.8" x14ac:dyDescent="0.3">
      <c r="A104" s="5" t="s">
        <v>156</v>
      </c>
      <c r="B104" s="6" t="s">
        <v>157</v>
      </c>
      <c r="C104" s="7" t="s">
        <v>10</v>
      </c>
      <c r="D104" s="5" t="s">
        <v>7</v>
      </c>
      <c r="E104" s="3" t="s">
        <v>40</v>
      </c>
      <c r="F104" s="12"/>
      <c r="G104" s="12"/>
      <c r="H104" s="12"/>
      <c r="I104" s="12"/>
      <c r="J104" s="12"/>
    </row>
    <row r="105" spans="1:10" ht="26.4" x14ac:dyDescent="0.3">
      <c r="A105" s="5" t="s">
        <v>158</v>
      </c>
      <c r="B105" s="6" t="s">
        <v>159</v>
      </c>
      <c r="C105" s="7" t="s">
        <v>10</v>
      </c>
      <c r="D105" s="5" t="s">
        <v>45</v>
      </c>
      <c r="E105" s="13"/>
      <c r="F105" s="13"/>
      <c r="G105" s="13"/>
      <c r="H105" s="13"/>
      <c r="I105" s="13"/>
      <c r="J105" s="13"/>
    </row>
    <row r="106" spans="1:1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Consolidate/>
  <mergeCells count="69">
    <mergeCell ref="A98:D98"/>
    <mergeCell ref="A99:J99"/>
    <mergeCell ref="E105:J105"/>
    <mergeCell ref="E13:J13"/>
    <mergeCell ref="F32:J32"/>
    <mergeCell ref="E38:J38"/>
    <mergeCell ref="F62:J62"/>
    <mergeCell ref="F69:J69"/>
    <mergeCell ref="E43:J43"/>
    <mergeCell ref="A64:J64"/>
    <mergeCell ref="E91:J91"/>
    <mergeCell ref="E92:J92"/>
    <mergeCell ref="A93:J93"/>
    <mergeCell ref="A96:D96"/>
    <mergeCell ref="A97:D97"/>
    <mergeCell ref="E70:J70"/>
    <mergeCell ref="A71:J71"/>
    <mergeCell ref="A76:D76"/>
    <mergeCell ref="A77:J77"/>
    <mergeCell ref="E83:J83"/>
    <mergeCell ref="E84:J84"/>
    <mergeCell ref="E50:J50"/>
    <mergeCell ref="A51:J51"/>
    <mergeCell ref="A55:D55"/>
    <mergeCell ref="A56:D56"/>
    <mergeCell ref="A57:J57"/>
    <mergeCell ref="E63:J63"/>
    <mergeCell ref="E25:J25"/>
    <mergeCell ref="E26:J26"/>
    <mergeCell ref="A27:J27"/>
    <mergeCell ref="E33:J33"/>
    <mergeCell ref="E34:J34"/>
    <mergeCell ref="E35:J35"/>
    <mergeCell ref="E95:J95"/>
    <mergeCell ref="F98:J98"/>
    <mergeCell ref="E101:J101"/>
    <mergeCell ref="F104:J104"/>
    <mergeCell ref="E6:J6"/>
    <mergeCell ref="E7:J7"/>
    <mergeCell ref="E8:J8"/>
    <mergeCell ref="E9:J9"/>
    <mergeCell ref="E10:J10"/>
    <mergeCell ref="A11:J11"/>
    <mergeCell ref="E73:J73"/>
    <mergeCell ref="F76:J76"/>
    <mergeCell ref="E79:J79"/>
    <mergeCell ref="F82:J82"/>
    <mergeCell ref="E87:J87"/>
    <mergeCell ref="F90:J90"/>
    <mergeCell ref="A85:J85"/>
    <mergeCell ref="E53:J53"/>
    <mergeCell ref="F56:J56"/>
    <mergeCell ref="E59:J59"/>
    <mergeCell ref="E66:J66"/>
    <mergeCell ref="E29:J29"/>
    <mergeCell ref="F41:J41"/>
    <mergeCell ref="E46:J46"/>
    <mergeCell ref="F49:J49"/>
    <mergeCell ref="A36:J36"/>
    <mergeCell ref="E42:J42"/>
    <mergeCell ref="A44:J44"/>
    <mergeCell ref="E2:J2"/>
    <mergeCell ref="F5:J5"/>
    <mergeCell ref="F16:J16"/>
    <mergeCell ref="E21:J21"/>
    <mergeCell ref="F24:J24"/>
    <mergeCell ref="E17:J17"/>
    <mergeCell ref="E18:J18"/>
    <mergeCell ref="A19:J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F000-2F59-442D-B305-4CBADBC0BE69}">
  <dimension ref="A1:J55"/>
  <sheetViews>
    <sheetView tabSelected="1" topLeftCell="A28" workbookViewId="0">
      <selection activeCell="D33" sqref="D33"/>
    </sheetView>
  </sheetViews>
  <sheetFormatPr defaultColWidth="12.5546875" defaultRowHeight="18.600000000000001" customHeight="1" x14ac:dyDescent="0.3"/>
  <cols>
    <col min="2" max="2" width="30" customWidth="1"/>
  </cols>
  <sheetData>
    <row r="1" spans="1:6" ht="18.600000000000001" customHeight="1" x14ac:dyDescent="0.3">
      <c r="A1" s="5" t="s">
        <v>12</v>
      </c>
      <c r="B1" s="6" t="s">
        <v>13</v>
      </c>
      <c r="C1" s="7">
        <v>1</v>
      </c>
      <c r="D1" s="5" t="s">
        <v>15</v>
      </c>
      <c r="E1" s="1">
        <f t="shared" ref="E1:E34" si="0">_xlfn.IFS(D1="VF",0,D1="FF",0,D1="DD",1,D1="DC",1.5,D1="CC",2,D1="BC",2.5,D1="BB",3,D1="BA",3.5,D1="AA",4)</f>
        <v>4</v>
      </c>
      <c r="F1">
        <f>C1*E1</f>
        <v>4</v>
      </c>
    </row>
    <row r="2" spans="1:6" ht="18.600000000000001" customHeight="1" x14ac:dyDescent="0.3">
      <c r="A2" s="5" t="s">
        <v>99</v>
      </c>
      <c r="B2" s="6" t="s">
        <v>100</v>
      </c>
      <c r="C2" s="7">
        <v>3</v>
      </c>
      <c r="D2" s="5" t="s">
        <v>15</v>
      </c>
      <c r="E2" s="1">
        <f t="shared" si="0"/>
        <v>4</v>
      </c>
      <c r="F2">
        <f t="shared" ref="F2:F43" si="1">C2*E2</f>
        <v>12</v>
      </c>
    </row>
    <row r="3" spans="1:6" ht="18.600000000000001" customHeight="1" x14ac:dyDescent="0.3">
      <c r="A3" s="5" t="s">
        <v>125</v>
      </c>
      <c r="B3" s="6" t="s">
        <v>126</v>
      </c>
      <c r="C3" s="7">
        <v>3</v>
      </c>
      <c r="D3" s="5" t="s">
        <v>15</v>
      </c>
      <c r="E3" s="1">
        <f t="shared" si="0"/>
        <v>4</v>
      </c>
      <c r="F3">
        <f t="shared" si="1"/>
        <v>12</v>
      </c>
    </row>
    <row r="4" spans="1:6" ht="18.600000000000001" customHeight="1" x14ac:dyDescent="0.3">
      <c r="A4" s="5" t="s">
        <v>135</v>
      </c>
      <c r="B4" s="6" t="s">
        <v>136</v>
      </c>
      <c r="C4" s="7">
        <v>1</v>
      </c>
      <c r="D4" s="5" t="s">
        <v>15</v>
      </c>
      <c r="E4" s="1">
        <f t="shared" si="0"/>
        <v>4</v>
      </c>
      <c r="F4">
        <f t="shared" si="1"/>
        <v>4</v>
      </c>
    </row>
    <row r="5" spans="1:6" ht="18.600000000000001" customHeight="1" x14ac:dyDescent="0.3">
      <c r="A5" s="5" t="s">
        <v>139</v>
      </c>
      <c r="B5" s="6" t="s">
        <v>140</v>
      </c>
      <c r="C5" s="7">
        <v>3</v>
      </c>
      <c r="D5" s="5" t="s">
        <v>15</v>
      </c>
      <c r="E5" s="1">
        <f t="shared" si="0"/>
        <v>4</v>
      </c>
      <c r="F5">
        <f t="shared" si="1"/>
        <v>12</v>
      </c>
    </row>
    <row r="6" spans="1:6" ht="18.600000000000001" customHeight="1" x14ac:dyDescent="0.3">
      <c r="A6" s="5" t="s">
        <v>147</v>
      </c>
      <c r="B6" s="6" t="s">
        <v>148</v>
      </c>
      <c r="C6" s="7">
        <v>3</v>
      </c>
      <c r="D6" s="5" t="s">
        <v>15</v>
      </c>
      <c r="E6" s="1">
        <f t="shared" si="0"/>
        <v>4</v>
      </c>
      <c r="F6">
        <f t="shared" si="1"/>
        <v>12</v>
      </c>
    </row>
    <row r="7" spans="1:6" ht="18.600000000000001" customHeight="1" x14ac:dyDescent="0.3">
      <c r="A7" s="5" t="s">
        <v>43</v>
      </c>
      <c r="B7" s="6" t="s">
        <v>44</v>
      </c>
      <c r="C7" s="7">
        <v>3</v>
      </c>
      <c r="D7" s="5" t="s">
        <v>45</v>
      </c>
      <c r="E7" s="1">
        <f t="shared" si="0"/>
        <v>3.5</v>
      </c>
      <c r="F7">
        <f t="shared" si="1"/>
        <v>10.5</v>
      </c>
    </row>
    <row r="8" spans="1:6" ht="18.600000000000001" customHeight="1" x14ac:dyDescent="0.3">
      <c r="A8" s="5" t="s">
        <v>16</v>
      </c>
      <c r="B8" s="6" t="s">
        <v>17</v>
      </c>
      <c r="C8" s="7">
        <v>3</v>
      </c>
      <c r="D8" s="5" t="s">
        <v>45</v>
      </c>
      <c r="E8" s="1">
        <f t="shared" si="0"/>
        <v>3.5</v>
      </c>
      <c r="F8">
        <f t="shared" si="1"/>
        <v>10.5</v>
      </c>
    </row>
    <row r="9" spans="1:6" ht="18.600000000000001" customHeight="1" x14ac:dyDescent="0.3">
      <c r="A9" s="5" t="s">
        <v>79</v>
      </c>
      <c r="B9" s="6" t="s">
        <v>80</v>
      </c>
      <c r="C9" s="7">
        <v>3</v>
      </c>
      <c r="D9" s="5" t="s">
        <v>45</v>
      </c>
      <c r="E9" s="1">
        <f t="shared" si="0"/>
        <v>3.5</v>
      </c>
      <c r="F9">
        <f t="shared" si="1"/>
        <v>10.5</v>
      </c>
    </row>
    <row r="10" spans="1:6" ht="18.600000000000001" customHeight="1" x14ac:dyDescent="0.3">
      <c r="A10" s="5" t="s">
        <v>97</v>
      </c>
      <c r="B10" s="6" t="s">
        <v>98</v>
      </c>
      <c r="C10" s="7">
        <v>3</v>
      </c>
      <c r="D10" s="5" t="s">
        <v>45</v>
      </c>
      <c r="E10" s="1">
        <f t="shared" si="0"/>
        <v>3.5</v>
      </c>
      <c r="F10">
        <f t="shared" si="1"/>
        <v>10.5</v>
      </c>
    </row>
    <row r="11" spans="1:6" ht="18.600000000000001" customHeight="1" x14ac:dyDescent="0.3">
      <c r="A11" s="5" t="s">
        <v>121</v>
      </c>
      <c r="B11" s="6" t="s">
        <v>122</v>
      </c>
      <c r="C11" s="7">
        <v>3</v>
      </c>
      <c r="D11" s="5" t="s">
        <v>45</v>
      </c>
      <c r="E11" s="1">
        <f t="shared" si="0"/>
        <v>3.5</v>
      </c>
      <c r="F11">
        <f t="shared" si="1"/>
        <v>10.5</v>
      </c>
    </row>
    <row r="12" spans="1:6" ht="18.600000000000001" customHeight="1" x14ac:dyDescent="0.3">
      <c r="A12" s="5" t="s">
        <v>123</v>
      </c>
      <c r="B12" s="6" t="s">
        <v>124</v>
      </c>
      <c r="C12" s="7">
        <v>4</v>
      </c>
      <c r="D12" s="5" t="s">
        <v>45</v>
      </c>
      <c r="E12" s="1">
        <f t="shared" si="0"/>
        <v>3.5</v>
      </c>
      <c r="F12">
        <f t="shared" si="1"/>
        <v>14</v>
      </c>
    </row>
    <row r="13" spans="1:6" ht="18.600000000000001" customHeight="1" x14ac:dyDescent="0.3">
      <c r="A13" s="5" t="s">
        <v>60</v>
      </c>
      <c r="B13" s="6" t="s">
        <v>61</v>
      </c>
      <c r="C13" s="7">
        <v>3</v>
      </c>
      <c r="D13" s="5" t="s">
        <v>62</v>
      </c>
      <c r="E13" s="1">
        <f t="shared" si="0"/>
        <v>3</v>
      </c>
      <c r="F13">
        <f t="shared" si="1"/>
        <v>9</v>
      </c>
    </row>
    <row r="14" spans="1:6" ht="18.600000000000001" customHeight="1" x14ac:dyDescent="0.3">
      <c r="A14" s="5" t="s">
        <v>86</v>
      </c>
      <c r="B14" s="6" t="s">
        <v>87</v>
      </c>
      <c r="C14" s="7">
        <v>2</v>
      </c>
      <c r="D14" s="5" t="s">
        <v>62</v>
      </c>
      <c r="E14" s="1">
        <f t="shared" si="0"/>
        <v>3</v>
      </c>
      <c r="F14">
        <f t="shared" si="1"/>
        <v>6</v>
      </c>
    </row>
    <row r="15" spans="1:6" ht="18.600000000000001" customHeight="1" x14ac:dyDescent="0.3">
      <c r="A15" s="5" t="s">
        <v>94</v>
      </c>
      <c r="B15" s="6" t="s">
        <v>95</v>
      </c>
      <c r="C15" s="7">
        <v>4</v>
      </c>
      <c r="D15" s="5" t="s">
        <v>62</v>
      </c>
      <c r="E15" s="1">
        <f t="shared" si="0"/>
        <v>3</v>
      </c>
      <c r="F15">
        <f t="shared" si="1"/>
        <v>12</v>
      </c>
    </row>
    <row r="16" spans="1:6" ht="18.600000000000001" customHeight="1" x14ac:dyDescent="0.3">
      <c r="A16" s="5" t="s">
        <v>4</v>
      </c>
      <c r="B16" s="6" t="s">
        <v>5</v>
      </c>
      <c r="C16" s="7">
        <v>1.5</v>
      </c>
      <c r="D16" s="5" t="s">
        <v>7</v>
      </c>
      <c r="E16" s="1">
        <f t="shared" ref="E16:E19" si="2">_xlfn.IFS(D16="VF",0,D16="FF",0,D16="DD",1,D16="DC",1.5,D16="CC",2,D16="CB",2.5,D16="BB",3,D16="BA",3.5,D16="AA",4)</f>
        <v>2.5</v>
      </c>
      <c r="F16">
        <f t="shared" si="1"/>
        <v>3.75</v>
      </c>
    </row>
    <row r="17" spans="1:9" ht="18.600000000000001" customHeight="1" x14ac:dyDescent="0.3">
      <c r="A17" s="5" t="s">
        <v>22</v>
      </c>
      <c r="B17" s="6" t="s">
        <v>23</v>
      </c>
      <c r="C17" s="7">
        <v>1</v>
      </c>
      <c r="D17" s="5" t="s">
        <v>241</v>
      </c>
      <c r="E17" s="1">
        <f t="shared" si="2"/>
        <v>2.5</v>
      </c>
      <c r="F17">
        <f t="shared" si="1"/>
        <v>2.5</v>
      </c>
      <c r="G17" t="s">
        <v>162</v>
      </c>
    </row>
    <row r="18" spans="1:9" ht="18.600000000000001" customHeight="1" x14ac:dyDescent="0.3">
      <c r="A18" s="5" t="s">
        <v>75</v>
      </c>
      <c r="B18" s="6" t="s">
        <v>76</v>
      </c>
      <c r="C18" s="7">
        <v>3</v>
      </c>
      <c r="D18" s="5" t="s">
        <v>7</v>
      </c>
      <c r="E18" s="1">
        <f t="shared" si="2"/>
        <v>2.5</v>
      </c>
      <c r="F18">
        <f t="shared" si="1"/>
        <v>7.5</v>
      </c>
    </row>
    <row r="19" spans="1:9" ht="18.600000000000001" customHeight="1" x14ac:dyDescent="0.3">
      <c r="A19" s="5" t="s">
        <v>30</v>
      </c>
      <c r="B19" s="6" t="s">
        <v>31</v>
      </c>
      <c r="C19" s="7">
        <v>3</v>
      </c>
      <c r="D19" s="5" t="s">
        <v>7</v>
      </c>
      <c r="E19" s="1">
        <f t="shared" si="2"/>
        <v>2.5</v>
      </c>
      <c r="F19">
        <f t="shared" si="1"/>
        <v>7.5</v>
      </c>
    </row>
    <row r="20" spans="1:9" ht="18.600000000000001" customHeight="1" x14ac:dyDescent="0.3">
      <c r="A20" s="5" t="s">
        <v>156</v>
      </c>
      <c r="B20" s="6" t="s">
        <v>157</v>
      </c>
      <c r="C20" s="7">
        <v>3</v>
      </c>
      <c r="D20" s="5" t="s">
        <v>7</v>
      </c>
      <c r="E20" s="1">
        <f>_xlfn.IFS(D20="VF",0,D20="FF",0,D20="DD",1,D20="DC",1.5,D20="CC",2,D20="CB",2.5,D20="BB",3,D20="BA",3.5,D20="AA",4)</f>
        <v>2.5</v>
      </c>
      <c r="F20">
        <f t="shared" si="1"/>
        <v>7.5</v>
      </c>
    </row>
    <row r="21" spans="1:9" ht="18.600000000000001" customHeight="1" x14ac:dyDescent="0.3">
      <c r="A21" s="5" t="s">
        <v>8</v>
      </c>
      <c r="B21" s="6" t="s">
        <v>9</v>
      </c>
      <c r="C21" s="7">
        <v>3</v>
      </c>
      <c r="D21" s="5" t="s">
        <v>11</v>
      </c>
      <c r="E21" s="1">
        <f t="shared" si="0"/>
        <v>2</v>
      </c>
      <c r="F21">
        <f t="shared" si="1"/>
        <v>6</v>
      </c>
    </row>
    <row r="22" spans="1:9" ht="18.600000000000001" customHeight="1" x14ac:dyDescent="0.3">
      <c r="A22" s="5" t="s">
        <v>52</v>
      </c>
      <c r="B22" s="6" t="s">
        <v>53</v>
      </c>
      <c r="C22" s="7">
        <v>3</v>
      </c>
      <c r="D22" s="5" t="s">
        <v>11</v>
      </c>
      <c r="E22" s="1">
        <f t="shared" si="0"/>
        <v>2</v>
      </c>
      <c r="F22">
        <f t="shared" si="1"/>
        <v>6</v>
      </c>
    </row>
    <row r="23" spans="1:9" ht="18.600000000000001" customHeight="1" x14ac:dyDescent="0.3">
      <c r="A23" s="5" t="s">
        <v>68</v>
      </c>
      <c r="B23" s="6" t="s">
        <v>69</v>
      </c>
      <c r="C23" s="7">
        <v>2</v>
      </c>
      <c r="D23" s="5" t="s">
        <v>11</v>
      </c>
      <c r="E23" s="1">
        <f t="shared" si="0"/>
        <v>2</v>
      </c>
      <c r="F23">
        <f t="shared" si="1"/>
        <v>4</v>
      </c>
    </row>
    <row r="24" spans="1:9" ht="18.600000000000001" customHeight="1" x14ac:dyDescent="0.3">
      <c r="A24" s="5" t="s">
        <v>73</v>
      </c>
      <c r="B24" s="6" t="s">
        <v>74</v>
      </c>
      <c r="C24" s="7">
        <v>2</v>
      </c>
      <c r="D24" s="5" t="s">
        <v>11</v>
      </c>
      <c r="E24" s="1">
        <f t="shared" si="0"/>
        <v>2</v>
      </c>
      <c r="F24">
        <f t="shared" si="1"/>
        <v>4</v>
      </c>
    </row>
    <row r="25" spans="1:9" ht="18.600000000000001" customHeight="1" x14ac:dyDescent="0.3">
      <c r="A25" s="5" t="s">
        <v>77</v>
      </c>
      <c r="B25" s="6" t="s">
        <v>78</v>
      </c>
      <c r="C25" s="7">
        <v>3</v>
      </c>
      <c r="D25" s="5" t="s">
        <v>11</v>
      </c>
      <c r="E25" s="1">
        <f t="shared" si="0"/>
        <v>2</v>
      </c>
      <c r="F25">
        <f t="shared" si="1"/>
        <v>6</v>
      </c>
    </row>
    <row r="26" spans="1:9" ht="18.600000000000001" customHeight="1" x14ac:dyDescent="0.3">
      <c r="A26" s="5" t="s">
        <v>83</v>
      </c>
      <c r="B26" s="6" t="s">
        <v>84</v>
      </c>
      <c r="C26" s="7">
        <v>2</v>
      </c>
      <c r="D26" s="5" t="s">
        <v>11</v>
      </c>
      <c r="E26" s="1">
        <f t="shared" si="0"/>
        <v>2</v>
      </c>
      <c r="F26">
        <f t="shared" si="1"/>
        <v>4</v>
      </c>
    </row>
    <row r="27" spans="1:9" ht="18.600000000000001" customHeight="1" x14ac:dyDescent="0.3">
      <c r="A27" s="5" t="s">
        <v>111</v>
      </c>
      <c r="B27" s="6" t="s">
        <v>112</v>
      </c>
      <c r="C27" s="7">
        <v>3</v>
      </c>
      <c r="D27" s="5" t="s">
        <v>11</v>
      </c>
      <c r="E27" s="1">
        <f t="shared" si="0"/>
        <v>2</v>
      </c>
      <c r="F27">
        <f t="shared" si="1"/>
        <v>6</v>
      </c>
    </row>
    <row r="28" spans="1:9" ht="18.600000000000001" customHeight="1" x14ac:dyDescent="0.3">
      <c r="A28" s="5" t="s">
        <v>128</v>
      </c>
      <c r="B28" s="6" t="s">
        <v>129</v>
      </c>
      <c r="C28" s="7">
        <v>4</v>
      </c>
      <c r="D28" s="5" t="s">
        <v>11</v>
      </c>
      <c r="E28" s="1">
        <f t="shared" si="0"/>
        <v>2</v>
      </c>
      <c r="F28">
        <f t="shared" si="1"/>
        <v>8</v>
      </c>
    </row>
    <row r="29" spans="1:9" ht="18.600000000000001" customHeight="1" x14ac:dyDescent="0.3">
      <c r="A29" s="5" t="s">
        <v>109</v>
      </c>
      <c r="B29" s="6" t="s">
        <v>110</v>
      </c>
      <c r="C29" s="7">
        <v>4</v>
      </c>
      <c r="D29" s="5" t="s">
        <v>11</v>
      </c>
      <c r="E29" s="1">
        <f t="shared" si="0"/>
        <v>2</v>
      </c>
      <c r="F29">
        <f t="shared" si="1"/>
        <v>8</v>
      </c>
      <c r="I29">
        <v>2.5</v>
      </c>
    </row>
    <row r="30" spans="1:9" ht="18.600000000000001" customHeight="1" x14ac:dyDescent="0.3">
      <c r="A30" s="5" t="s">
        <v>19</v>
      </c>
      <c r="B30" s="6" t="s">
        <v>20</v>
      </c>
      <c r="C30" s="7">
        <v>3</v>
      </c>
      <c r="D30" s="5" t="s">
        <v>21</v>
      </c>
      <c r="E30" s="1">
        <f t="shared" si="0"/>
        <v>1.5</v>
      </c>
      <c r="F30">
        <f t="shared" si="1"/>
        <v>4.5</v>
      </c>
    </row>
    <row r="31" spans="1:9" ht="18.600000000000001" customHeight="1" x14ac:dyDescent="0.3">
      <c r="A31" s="5" t="s">
        <v>63</v>
      </c>
      <c r="B31" s="6" t="s">
        <v>25</v>
      </c>
      <c r="C31" s="7">
        <v>5</v>
      </c>
      <c r="D31" s="5" t="s">
        <v>21</v>
      </c>
      <c r="E31" s="1">
        <f t="shared" si="0"/>
        <v>1.5</v>
      </c>
      <c r="F31">
        <f t="shared" si="1"/>
        <v>7.5</v>
      </c>
    </row>
    <row r="32" spans="1:9" ht="18.600000000000001" customHeight="1" x14ac:dyDescent="0.3">
      <c r="A32" s="5" t="s">
        <v>81</v>
      </c>
      <c r="B32" s="6" t="s">
        <v>82</v>
      </c>
      <c r="C32" s="7">
        <v>3</v>
      </c>
      <c r="D32" s="5" t="s">
        <v>21</v>
      </c>
      <c r="E32" s="1">
        <f t="shared" si="0"/>
        <v>1.5</v>
      </c>
      <c r="F32">
        <f t="shared" si="1"/>
        <v>4.5</v>
      </c>
      <c r="G32" t="s">
        <v>162</v>
      </c>
    </row>
    <row r="33" spans="1:10" ht="18.600000000000001" customHeight="1" x14ac:dyDescent="0.3">
      <c r="A33" s="5" t="s">
        <v>91</v>
      </c>
      <c r="B33" s="6" t="s">
        <v>92</v>
      </c>
      <c r="C33" s="7">
        <v>4</v>
      </c>
      <c r="D33" s="5" t="s">
        <v>21</v>
      </c>
      <c r="E33" s="1">
        <f t="shared" si="0"/>
        <v>1.5</v>
      </c>
      <c r="F33">
        <f t="shared" si="1"/>
        <v>6</v>
      </c>
    </row>
    <row r="34" spans="1:10" ht="18.600000000000001" customHeight="1" x14ac:dyDescent="0.3">
      <c r="A34" s="5" t="s">
        <v>114</v>
      </c>
      <c r="B34" s="6" t="s">
        <v>115</v>
      </c>
      <c r="C34" s="7">
        <v>4</v>
      </c>
      <c r="D34" s="5" t="s">
        <v>21</v>
      </c>
      <c r="E34" s="1">
        <f t="shared" si="0"/>
        <v>1.5</v>
      </c>
      <c r="F34">
        <f t="shared" si="1"/>
        <v>6</v>
      </c>
    </row>
    <row r="35" spans="1:10" ht="18.600000000000001" customHeight="1" x14ac:dyDescent="0.3">
      <c r="A35" s="5" t="s">
        <v>64</v>
      </c>
      <c r="B35" s="6" t="s">
        <v>65</v>
      </c>
      <c r="C35" s="7">
        <v>4</v>
      </c>
      <c r="D35" s="5" t="s">
        <v>67</v>
      </c>
      <c r="E35" s="1">
        <f t="shared" ref="E35:E40" si="3">_xlfn.IFS(D35="VF",0,D35="FF",0,D35="DD",1,D35="DC",1.5,D35="CC",2,D35="BC",2.5,D35="BB",3,D35="BA",3.5,D35="AA",4)</f>
        <v>1</v>
      </c>
      <c r="F35">
        <f t="shared" si="1"/>
        <v>4</v>
      </c>
      <c r="G35" t="s">
        <v>162</v>
      </c>
    </row>
    <row r="36" spans="1:10" ht="18.600000000000001" customHeight="1" x14ac:dyDescent="0.3">
      <c r="A36" s="5" t="s">
        <v>50</v>
      </c>
      <c r="B36" s="6" t="s">
        <v>51</v>
      </c>
      <c r="C36" s="7">
        <v>5</v>
      </c>
      <c r="D36" s="5" t="s">
        <v>67</v>
      </c>
      <c r="E36" s="1">
        <f t="shared" si="3"/>
        <v>1</v>
      </c>
      <c r="F36">
        <f t="shared" si="1"/>
        <v>5</v>
      </c>
    </row>
    <row r="37" spans="1:10" ht="18.600000000000001" customHeight="1" x14ac:dyDescent="0.3">
      <c r="A37" s="5" t="s">
        <v>88</v>
      </c>
      <c r="B37" s="6" t="s">
        <v>89</v>
      </c>
      <c r="C37" s="7">
        <v>3</v>
      </c>
      <c r="D37" s="5" t="s">
        <v>67</v>
      </c>
      <c r="E37" s="1">
        <f t="shared" si="3"/>
        <v>1</v>
      </c>
      <c r="F37">
        <f t="shared" si="1"/>
        <v>3</v>
      </c>
    </row>
    <row r="38" spans="1:10" ht="18.600000000000001" customHeight="1" x14ac:dyDescent="0.3">
      <c r="A38" s="5" t="s">
        <v>116</v>
      </c>
      <c r="B38" s="6" t="s">
        <v>117</v>
      </c>
      <c r="C38" s="7">
        <v>3</v>
      </c>
      <c r="D38" s="5" t="s">
        <v>245</v>
      </c>
      <c r="E38" s="1">
        <f t="shared" si="3"/>
        <v>1</v>
      </c>
      <c r="F38">
        <f t="shared" si="1"/>
        <v>3</v>
      </c>
    </row>
    <row r="39" spans="1:10" ht="18.600000000000001" customHeight="1" x14ac:dyDescent="0.3">
      <c r="A39" s="5" t="s">
        <v>132</v>
      </c>
      <c r="B39" s="6" t="s">
        <v>133</v>
      </c>
      <c r="C39" s="7">
        <v>4</v>
      </c>
      <c r="D39" s="5" t="s">
        <v>245</v>
      </c>
      <c r="E39" s="1">
        <f t="shared" si="3"/>
        <v>1</v>
      </c>
      <c r="F39">
        <f t="shared" si="1"/>
        <v>4</v>
      </c>
    </row>
    <row r="40" spans="1:10" ht="18.600000000000001" customHeight="1" x14ac:dyDescent="0.3">
      <c r="A40" s="5" t="s">
        <v>137</v>
      </c>
      <c r="B40" s="6" t="s">
        <v>138</v>
      </c>
      <c r="C40" s="7">
        <v>4</v>
      </c>
      <c r="D40" s="5" t="s">
        <v>244</v>
      </c>
      <c r="E40" s="1">
        <f>_xlfn.IFS(D40="VF",0,D40="FF",0,D40="DD",1,D40="DC",1.5,D40="CC",2,D40="BC",2.5,D40="BB",3,D40="BA",3.5,D40="AA",4)</f>
        <v>3.5</v>
      </c>
      <c r="F40">
        <f t="shared" si="1"/>
        <v>14</v>
      </c>
      <c r="G40" t="s">
        <v>162</v>
      </c>
    </row>
    <row r="41" spans="1:10" ht="18.600000000000001" customHeight="1" x14ac:dyDescent="0.3">
      <c r="A41" s="5" t="s">
        <v>130</v>
      </c>
      <c r="B41" s="6" t="s">
        <v>131</v>
      </c>
      <c r="C41" s="7">
        <v>4</v>
      </c>
      <c r="D41" s="5" t="s">
        <v>244</v>
      </c>
      <c r="E41" s="1">
        <f>_xlfn.IFS(D41="VF",0,D41="FF",0,D41="DD",1,D41="DC",1.5,D41="CC",2,D41="BC",2.5,D41="BB",3,D41="BA",3.5,D41="AA",4)</f>
        <v>3.5</v>
      </c>
      <c r="F41">
        <f t="shared" si="1"/>
        <v>14</v>
      </c>
      <c r="G41" t="s">
        <v>162</v>
      </c>
    </row>
    <row r="42" spans="1:10" ht="18.600000000000001" customHeight="1" x14ac:dyDescent="0.3">
      <c r="B42" s="6" t="s">
        <v>160</v>
      </c>
      <c r="C42" s="7">
        <v>24</v>
      </c>
      <c r="E42" s="1">
        <f>SUM(F47:F55)/SUM(C47:C55)</f>
        <v>2.5555555555555554</v>
      </c>
      <c r="F42">
        <f t="shared" si="1"/>
        <v>61.333333333333329</v>
      </c>
    </row>
    <row r="43" spans="1:10" ht="18.600000000000001" customHeight="1" x14ac:dyDescent="0.3">
      <c r="B43" s="6" t="s">
        <v>161</v>
      </c>
      <c r="C43" s="7">
        <v>3</v>
      </c>
      <c r="D43" s="5" t="s">
        <v>244</v>
      </c>
      <c r="E43" s="1">
        <f>_xlfn.IFS(D43="VF",0,D43="FF",0,D43="DD",1,D43="DC",1.5,D43="CC",2,D43="BC",2.5,D43="BB",3,D43="BA",3.5,D43="AA",4)</f>
        <v>3.5</v>
      </c>
      <c r="F43">
        <f>C43*E43</f>
        <v>10.5</v>
      </c>
    </row>
    <row r="45" spans="1:10" ht="18.600000000000001" customHeight="1" x14ac:dyDescent="0.3">
      <c r="C45">
        <f>SUM(C1:C44)</f>
        <v>152.5</v>
      </c>
      <c r="F45">
        <f>SUM(F2:F44)</f>
        <v>373.58333333333331</v>
      </c>
      <c r="H45">
        <f>F45/C45</f>
        <v>2.4497267759562842</v>
      </c>
      <c r="I45">
        <f>H45*10</f>
        <v>24.497267759562842</v>
      </c>
      <c r="J45">
        <f>ROUND(H45,2)</f>
        <v>2.4500000000000002</v>
      </c>
    </row>
    <row r="47" spans="1:10" ht="18.600000000000001" customHeight="1" x14ac:dyDescent="0.3">
      <c r="A47" s="5" t="s">
        <v>144</v>
      </c>
      <c r="B47" s="6" t="s">
        <v>145</v>
      </c>
      <c r="C47" s="7">
        <v>3</v>
      </c>
      <c r="D47" s="5" t="s">
        <v>45</v>
      </c>
      <c r="E47" s="1">
        <f t="shared" ref="E47:E54" si="4">_xlfn.IFS(D47="VF",0,D47="FF",0,D47="DD",1,D47="DC",1.5,D47="CC",2,D47="BC",2.5,D47="BB",3,D47="BA",3.5,D47="AA",4)</f>
        <v>3.5</v>
      </c>
      <c r="F47">
        <f t="shared" ref="F47" si="5">C47*E47</f>
        <v>10.5</v>
      </c>
    </row>
    <row r="48" spans="1:10" ht="18.600000000000001" customHeight="1" x14ac:dyDescent="0.3">
      <c r="A48" s="5" t="s">
        <v>154</v>
      </c>
      <c r="B48" s="6" t="s">
        <v>155</v>
      </c>
      <c r="C48" s="7">
        <v>3</v>
      </c>
      <c r="D48" s="5" t="s">
        <v>45</v>
      </c>
      <c r="E48" s="1">
        <f t="shared" si="4"/>
        <v>3.5</v>
      </c>
      <c r="F48">
        <f t="shared" ref="F48:F55" si="6">C48*E48</f>
        <v>10.5</v>
      </c>
    </row>
    <row r="49" spans="1:6" ht="18.600000000000001" customHeight="1" x14ac:dyDescent="0.3">
      <c r="A49" s="5" t="s">
        <v>158</v>
      </c>
      <c r="B49" s="6" t="s">
        <v>159</v>
      </c>
      <c r="C49" s="7">
        <v>3</v>
      </c>
      <c r="D49" s="5" t="s">
        <v>45</v>
      </c>
      <c r="E49" s="1">
        <f t="shared" si="4"/>
        <v>3.5</v>
      </c>
      <c r="F49">
        <f t="shared" si="6"/>
        <v>10.5</v>
      </c>
    </row>
    <row r="50" spans="1:6" ht="18.600000000000001" customHeight="1" x14ac:dyDescent="0.3">
      <c r="A50" s="5" t="s">
        <v>105</v>
      </c>
      <c r="B50" s="6" t="s">
        <v>106</v>
      </c>
      <c r="C50" s="7">
        <v>3</v>
      </c>
      <c r="D50" s="5" t="s">
        <v>62</v>
      </c>
      <c r="E50" s="1">
        <f t="shared" si="4"/>
        <v>3</v>
      </c>
      <c r="F50">
        <f t="shared" si="6"/>
        <v>9</v>
      </c>
    </row>
    <row r="51" spans="1:6" ht="18.600000000000001" customHeight="1" x14ac:dyDescent="0.3">
      <c r="A51" s="5" t="s">
        <v>103</v>
      </c>
      <c r="B51" s="6" t="s">
        <v>104</v>
      </c>
      <c r="C51" s="7">
        <v>3</v>
      </c>
      <c r="D51" s="5" t="s">
        <v>62</v>
      </c>
      <c r="E51" s="1">
        <f t="shared" si="4"/>
        <v>3</v>
      </c>
      <c r="F51">
        <f t="shared" si="6"/>
        <v>9</v>
      </c>
    </row>
    <row r="52" spans="1:6" ht="18.600000000000001" customHeight="1" x14ac:dyDescent="0.3">
      <c r="A52" s="5" t="s">
        <v>156</v>
      </c>
      <c r="B52" s="6" t="s">
        <v>157</v>
      </c>
      <c r="C52" s="7">
        <v>3</v>
      </c>
      <c r="D52" s="5" t="s">
        <v>7</v>
      </c>
      <c r="E52" s="1">
        <f>_xlfn.IFS(D52="VF",0,D52="FF",0,D52="DD",1,D52="DC",1.5,D52="CC",2,D52="CB",2.5,D52="BB",3,D52="BA",3.5,D52="AA",4)</f>
        <v>2.5</v>
      </c>
      <c r="F52">
        <f t="shared" si="6"/>
        <v>7.5</v>
      </c>
    </row>
    <row r="53" spans="1:6" ht="18.600000000000001" customHeight="1" x14ac:dyDescent="0.3">
      <c r="A53" s="5" t="s">
        <v>118</v>
      </c>
      <c r="B53" s="6" t="s">
        <v>119</v>
      </c>
      <c r="C53" s="7">
        <v>3</v>
      </c>
      <c r="D53" s="5" t="s">
        <v>21</v>
      </c>
      <c r="E53" s="1">
        <f t="shared" si="4"/>
        <v>1.5</v>
      </c>
      <c r="F53">
        <f t="shared" si="6"/>
        <v>4.5</v>
      </c>
    </row>
    <row r="54" spans="1:6" ht="18.600000000000001" customHeight="1" x14ac:dyDescent="0.3">
      <c r="A54" s="5" t="s">
        <v>141</v>
      </c>
      <c r="B54" s="6"/>
      <c r="C54" s="7">
        <v>3</v>
      </c>
      <c r="D54" s="5" t="s">
        <v>242</v>
      </c>
      <c r="E54" s="1">
        <f t="shared" si="4"/>
        <v>0</v>
      </c>
      <c r="F54">
        <f t="shared" si="6"/>
        <v>0</v>
      </c>
    </row>
    <row r="55" spans="1:6" ht="18.600000000000001" customHeight="1" x14ac:dyDescent="0.3">
      <c r="A55" s="5" t="s">
        <v>150</v>
      </c>
      <c r="B55" s="6" t="s">
        <v>151</v>
      </c>
      <c r="C55" s="7">
        <v>3</v>
      </c>
      <c r="D55" s="5" t="s">
        <v>7</v>
      </c>
      <c r="E55" s="1">
        <f t="shared" ref="E55" si="7">_xlfn.IFS(D55="VF",0,D55="FF",0,D55="DD",1,D55="DC",1.5,D55="CC",2,D55="CB",2.5,D55="BB",3,D55="BA",3.5,D55="AA",4)</f>
        <v>2.5</v>
      </c>
      <c r="F55">
        <f t="shared" si="6"/>
        <v>7.5</v>
      </c>
    </row>
  </sheetData>
  <autoFilter ref="A1:D61" xr:uid="{60A8BF84-2023-47EC-88B0-A6E71ACA448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D8E1-4732-4B1F-BF03-4C6F8B180185}">
  <sheetPr codeName="Sheet1"/>
  <dimension ref="A1:Q94"/>
  <sheetViews>
    <sheetView workbookViewId="0">
      <selection activeCell="F6" sqref="F6"/>
    </sheetView>
  </sheetViews>
  <sheetFormatPr defaultRowHeight="39.6" customHeight="1" x14ac:dyDescent="0.3"/>
  <cols>
    <col min="1" max="1" width="12.109375" bestFit="1" customWidth="1"/>
    <col min="3" max="3" width="21.109375" customWidth="1"/>
    <col min="5" max="5" width="11.6640625" customWidth="1"/>
  </cols>
  <sheetData>
    <row r="1" spans="1:17" ht="39.6" customHeight="1" thickBot="1" x14ac:dyDescent="0.35">
      <c r="A1" s="17">
        <v>21352</v>
      </c>
      <c r="B1" s="18" t="s">
        <v>185</v>
      </c>
      <c r="C1" s="17" t="s">
        <v>51</v>
      </c>
      <c r="D1" s="17"/>
      <c r="E1" s="17" t="s">
        <v>186</v>
      </c>
      <c r="F1" s="18" t="s">
        <v>174</v>
      </c>
      <c r="G1" s="17" t="s">
        <v>167</v>
      </c>
      <c r="H1" s="17" t="s">
        <v>171</v>
      </c>
      <c r="I1" s="17" t="s">
        <v>188</v>
      </c>
      <c r="J1" s="17">
        <v>40</v>
      </c>
      <c r="K1" s="17">
        <v>0</v>
      </c>
      <c r="L1" s="17" t="s">
        <v>169</v>
      </c>
      <c r="M1" s="18" t="s">
        <v>163</v>
      </c>
      <c r="N1" s="17" t="s">
        <v>189</v>
      </c>
      <c r="O1" s="17" t="s">
        <v>169</v>
      </c>
      <c r="P1">
        <v>21345</v>
      </c>
      <c r="Q1" s="27" t="s">
        <v>243</v>
      </c>
    </row>
    <row r="2" spans="1:17" ht="39.6" customHeight="1" thickBot="1" x14ac:dyDescent="0.35">
      <c r="A2" s="17">
        <v>1000024206</v>
      </c>
      <c r="B2" s="18" t="s">
        <v>219</v>
      </c>
      <c r="C2" s="17" t="s">
        <v>138</v>
      </c>
      <c r="D2" s="17"/>
      <c r="E2" s="17" t="s">
        <v>220</v>
      </c>
      <c r="F2" s="18" t="s">
        <v>174</v>
      </c>
      <c r="G2" s="17" t="s">
        <v>166</v>
      </c>
      <c r="H2" s="17" t="s">
        <v>184</v>
      </c>
      <c r="I2" s="17" t="s">
        <v>198</v>
      </c>
      <c r="J2" s="17">
        <v>40</v>
      </c>
      <c r="K2" s="17">
        <v>0</v>
      </c>
      <c r="L2" s="17" t="s">
        <v>169</v>
      </c>
      <c r="M2" s="18" t="s">
        <v>218</v>
      </c>
      <c r="N2" s="17" t="s">
        <v>221</v>
      </c>
      <c r="O2" s="17" t="s">
        <v>169</v>
      </c>
      <c r="P2">
        <f>MOD(A2,100000)</f>
        <v>24206</v>
      </c>
    </row>
    <row r="3" spans="1:17" ht="39.6" customHeight="1" thickBot="1" x14ac:dyDescent="0.35">
      <c r="A3" s="15">
        <v>1000021385</v>
      </c>
      <c r="B3" s="16" t="s">
        <v>222</v>
      </c>
      <c r="C3" s="15" t="s">
        <v>223</v>
      </c>
      <c r="D3" s="15"/>
      <c r="E3" s="15" t="s">
        <v>224</v>
      </c>
      <c r="F3" s="19" t="s">
        <v>176</v>
      </c>
      <c r="G3" s="20" t="s">
        <v>166</v>
      </c>
      <c r="H3" s="20" t="s">
        <v>168</v>
      </c>
      <c r="I3" s="20" t="s">
        <v>212</v>
      </c>
      <c r="J3" s="20">
        <v>40</v>
      </c>
      <c r="K3" s="20">
        <v>0</v>
      </c>
      <c r="L3" s="20" t="s">
        <v>169</v>
      </c>
      <c r="M3" s="19" t="s">
        <v>163</v>
      </c>
      <c r="N3" s="20" t="s">
        <v>225</v>
      </c>
      <c r="O3" s="20" t="s">
        <v>169</v>
      </c>
      <c r="P3">
        <f t="shared" ref="P3:P5" si="0">MOD(A3,100000)</f>
        <v>21385</v>
      </c>
    </row>
    <row r="4" spans="1:17" ht="39.6" customHeight="1" thickBot="1" x14ac:dyDescent="0.35">
      <c r="A4" s="15">
        <v>10021396</v>
      </c>
      <c r="B4" s="16" t="s">
        <v>239</v>
      </c>
      <c r="C4" s="15" t="s">
        <v>240</v>
      </c>
      <c r="D4" s="15"/>
      <c r="E4" s="15" t="s">
        <v>228</v>
      </c>
      <c r="F4" s="16" t="s">
        <v>174</v>
      </c>
      <c r="G4" s="15" t="s">
        <v>165</v>
      </c>
      <c r="H4" s="15" t="s">
        <v>234</v>
      </c>
      <c r="I4" s="15" t="s">
        <v>170</v>
      </c>
      <c r="J4" s="15">
        <v>40</v>
      </c>
      <c r="K4" s="15">
        <v>0</v>
      </c>
      <c r="L4" s="15" t="s">
        <v>169</v>
      </c>
      <c r="M4" s="16" t="s">
        <v>179</v>
      </c>
      <c r="N4" s="16" t="s">
        <v>237</v>
      </c>
      <c r="O4" s="15" t="s">
        <v>238</v>
      </c>
      <c r="P4">
        <f t="shared" si="0"/>
        <v>21396</v>
      </c>
    </row>
    <row r="5" spans="1:17" ht="39.6" customHeight="1" thickBot="1" x14ac:dyDescent="0.35">
      <c r="A5" s="15">
        <v>10021375</v>
      </c>
      <c r="B5" s="16" t="s">
        <v>213</v>
      </c>
      <c r="C5" s="15" t="s">
        <v>214</v>
      </c>
      <c r="D5" s="15"/>
      <c r="E5" s="15" t="s">
        <v>215</v>
      </c>
      <c r="F5" s="19" t="s">
        <v>176</v>
      </c>
      <c r="G5" s="20" t="s">
        <v>167</v>
      </c>
      <c r="H5" s="20" t="s">
        <v>168</v>
      </c>
      <c r="I5" s="20" t="s">
        <v>217</v>
      </c>
      <c r="J5" s="20">
        <v>40</v>
      </c>
      <c r="K5" s="20">
        <v>0</v>
      </c>
      <c r="L5" s="20" t="s">
        <v>169</v>
      </c>
      <c r="M5" s="19" t="s">
        <v>183</v>
      </c>
      <c r="N5" s="20" t="s">
        <v>216</v>
      </c>
      <c r="O5" s="20" t="s">
        <v>169</v>
      </c>
      <c r="P5">
        <f t="shared" si="0"/>
        <v>21375</v>
      </c>
    </row>
    <row r="6" spans="1:17" ht="40.200000000000003" customHeight="1" thickBot="1" x14ac:dyDescent="0.35">
      <c r="A6" s="15">
        <v>10021372</v>
      </c>
      <c r="B6" s="16" t="s">
        <v>194</v>
      </c>
      <c r="C6" s="15" t="s">
        <v>195</v>
      </c>
      <c r="D6" s="15"/>
      <c r="E6" s="15" t="s">
        <v>196</v>
      </c>
      <c r="F6" s="16" t="s">
        <v>174</v>
      </c>
      <c r="G6" s="15" t="s">
        <v>173</v>
      </c>
      <c r="H6" s="15" t="s">
        <v>177</v>
      </c>
      <c r="I6" s="15" t="s">
        <v>198</v>
      </c>
      <c r="J6" s="15">
        <v>70</v>
      </c>
      <c r="K6" s="15">
        <v>0</v>
      </c>
      <c r="L6" s="15" t="s">
        <v>169</v>
      </c>
      <c r="M6" s="16" t="s">
        <v>163</v>
      </c>
      <c r="N6" s="15" t="s">
        <v>180</v>
      </c>
      <c r="O6" s="15" t="s">
        <v>169</v>
      </c>
      <c r="P6">
        <f>MOD(A6,100000)</f>
        <v>21372</v>
      </c>
    </row>
    <row r="7" spans="1:17" ht="39.6" customHeight="1" thickBot="1" x14ac:dyDescent="0.35">
      <c r="A7" s="17">
        <v>10021346</v>
      </c>
      <c r="B7" s="18" t="s">
        <v>226</v>
      </c>
      <c r="C7" s="17" t="s">
        <v>227</v>
      </c>
      <c r="D7" s="17" t="s">
        <v>164</v>
      </c>
      <c r="E7" s="17" t="s">
        <v>228</v>
      </c>
      <c r="F7" s="18" t="s">
        <v>165</v>
      </c>
      <c r="G7" s="17" t="s">
        <v>182</v>
      </c>
      <c r="H7" s="17" t="s">
        <v>211</v>
      </c>
      <c r="I7" s="17" t="s">
        <v>165</v>
      </c>
      <c r="J7" s="17">
        <v>40</v>
      </c>
      <c r="K7" s="17">
        <v>0</v>
      </c>
      <c r="L7" s="17" t="s">
        <v>169</v>
      </c>
      <c r="M7" s="18" t="s">
        <v>183</v>
      </c>
      <c r="N7" s="17" t="s">
        <v>229</v>
      </c>
      <c r="O7" s="17" t="s">
        <v>169</v>
      </c>
      <c r="P7">
        <f>MOD(A7,100000)</f>
        <v>21346</v>
      </c>
    </row>
    <row r="8" spans="1:17" ht="39.6" customHeight="1" thickBot="1" x14ac:dyDescent="0.35">
      <c r="A8" s="15">
        <v>24165</v>
      </c>
      <c r="B8" s="16" t="s">
        <v>204</v>
      </c>
      <c r="C8" s="15" t="s">
        <v>110</v>
      </c>
      <c r="D8" s="29"/>
      <c r="E8" s="15" t="s">
        <v>205</v>
      </c>
      <c r="F8" s="16" t="s">
        <v>174</v>
      </c>
      <c r="G8" s="15" t="s">
        <v>182</v>
      </c>
      <c r="H8" s="15" t="s">
        <v>168</v>
      </c>
      <c r="I8" s="15" t="s">
        <v>206</v>
      </c>
      <c r="J8" s="15">
        <v>40</v>
      </c>
      <c r="K8" s="15">
        <v>0</v>
      </c>
      <c r="L8" s="15" t="s">
        <v>169</v>
      </c>
      <c r="M8" s="16" t="s">
        <v>183</v>
      </c>
      <c r="N8" s="15" t="s">
        <v>203</v>
      </c>
      <c r="O8" s="15" t="s">
        <v>169</v>
      </c>
    </row>
    <row r="9" spans="1:17" ht="39.6" customHeight="1" thickBot="1" x14ac:dyDescent="0.35">
      <c r="A9" s="15">
        <v>24164</v>
      </c>
      <c r="B9" s="16" t="s">
        <v>207</v>
      </c>
      <c r="C9" s="15" t="s">
        <v>208</v>
      </c>
      <c r="D9" s="15"/>
      <c r="E9" s="15" t="s">
        <v>209</v>
      </c>
      <c r="F9" s="16" t="s">
        <v>174</v>
      </c>
      <c r="G9" s="15" t="s">
        <v>173</v>
      </c>
      <c r="H9" s="15" t="s">
        <v>184</v>
      </c>
      <c r="I9" s="15" t="s">
        <v>206</v>
      </c>
      <c r="J9" s="15">
        <v>40</v>
      </c>
      <c r="K9" s="15">
        <v>0</v>
      </c>
      <c r="L9" s="15" t="s">
        <v>169</v>
      </c>
      <c r="M9" s="16" t="s">
        <v>163</v>
      </c>
      <c r="N9" s="15" t="s">
        <v>210</v>
      </c>
      <c r="O9" s="15" t="s">
        <v>169</v>
      </c>
    </row>
    <row r="10" spans="1:17" ht="39.6" customHeight="1" thickBot="1" x14ac:dyDescent="0.35">
      <c r="A10" s="17">
        <v>21394</v>
      </c>
      <c r="B10" s="18" t="s">
        <v>235</v>
      </c>
      <c r="C10" s="17" t="s">
        <v>236</v>
      </c>
      <c r="D10" s="17"/>
      <c r="E10" s="17" t="s">
        <v>228</v>
      </c>
      <c r="F10" s="18" t="s">
        <v>174</v>
      </c>
      <c r="G10" s="17" t="s">
        <v>165</v>
      </c>
      <c r="H10" s="17" t="s">
        <v>234</v>
      </c>
      <c r="I10" s="17" t="s">
        <v>170</v>
      </c>
      <c r="J10" s="17">
        <v>40</v>
      </c>
      <c r="K10" s="17">
        <v>0</v>
      </c>
      <c r="L10" s="17" t="s">
        <v>169</v>
      </c>
      <c r="M10" s="18" t="s">
        <v>163</v>
      </c>
      <c r="N10" s="18" t="s">
        <v>237</v>
      </c>
      <c r="O10" s="17" t="s">
        <v>238</v>
      </c>
    </row>
    <row r="11" spans="1:17" ht="39.6" customHeight="1" thickBot="1" x14ac:dyDescent="0.35">
      <c r="A11" s="15">
        <v>21372</v>
      </c>
      <c r="B11" s="16" t="s">
        <v>194</v>
      </c>
      <c r="C11" s="15" t="s">
        <v>195</v>
      </c>
      <c r="D11" s="28"/>
      <c r="E11" s="15" t="s">
        <v>196</v>
      </c>
      <c r="F11" s="16" t="s">
        <v>174</v>
      </c>
      <c r="G11" s="15" t="s">
        <v>173</v>
      </c>
      <c r="H11" s="15" t="s">
        <v>197</v>
      </c>
      <c r="I11" s="15" t="s">
        <v>199</v>
      </c>
      <c r="J11" s="15"/>
      <c r="K11" s="15"/>
      <c r="L11" s="15"/>
      <c r="M11" s="16"/>
      <c r="N11" s="15" t="s">
        <v>181</v>
      </c>
      <c r="O11" s="15"/>
      <c r="P11" s="26" t="s">
        <v>162</v>
      </c>
    </row>
    <row r="12" spans="1:17" ht="39.6" customHeight="1" thickBot="1" x14ac:dyDescent="0.35">
      <c r="A12" s="17">
        <v>21355</v>
      </c>
      <c r="B12" s="18" t="s">
        <v>200</v>
      </c>
      <c r="C12" s="17" t="s">
        <v>102</v>
      </c>
      <c r="D12" s="17"/>
      <c r="E12" s="17" t="s">
        <v>201</v>
      </c>
      <c r="F12" s="18" t="s">
        <v>176</v>
      </c>
      <c r="G12" s="17" t="s">
        <v>182</v>
      </c>
      <c r="H12" s="17" t="s">
        <v>168</v>
      </c>
      <c r="I12" s="17" t="s">
        <v>202</v>
      </c>
      <c r="J12" s="17">
        <v>40</v>
      </c>
      <c r="K12" s="17">
        <v>0</v>
      </c>
      <c r="L12" s="17" t="s">
        <v>169</v>
      </c>
      <c r="M12" s="18" t="s">
        <v>183</v>
      </c>
      <c r="N12" s="17" t="s">
        <v>203</v>
      </c>
      <c r="O12" s="17" t="s">
        <v>169</v>
      </c>
    </row>
    <row r="13" spans="1:17" ht="39.6" customHeight="1" thickBot="1" x14ac:dyDescent="0.35">
      <c r="A13" s="15">
        <v>21354</v>
      </c>
      <c r="B13" s="16" t="s">
        <v>190</v>
      </c>
      <c r="C13" s="15" t="s">
        <v>178</v>
      </c>
      <c r="D13" s="15"/>
      <c r="E13" s="15" t="s">
        <v>191</v>
      </c>
      <c r="F13" s="16" t="s">
        <v>174</v>
      </c>
      <c r="G13" s="15" t="s">
        <v>167</v>
      </c>
      <c r="H13" s="15" t="s">
        <v>171</v>
      </c>
      <c r="I13" s="15" t="s">
        <v>192</v>
      </c>
      <c r="J13" s="15">
        <v>40</v>
      </c>
      <c r="K13" s="15">
        <v>0</v>
      </c>
      <c r="L13" s="15" t="s">
        <v>169</v>
      </c>
      <c r="M13" s="16" t="s">
        <v>179</v>
      </c>
      <c r="N13" s="15" t="s">
        <v>189</v>
      </c>
      <c r="O13" s="15" t="s">
        <v>169</v>
      </c>
    </row>
    <row r="14" spans="1:17" ht="39" customHeight="1" thickBot="1" x14ac:dyDescent="0.35">
      <c r="A14" s="15">
        <v>21354</v>
      </c>
      <c r="B14" s="16" t="s">
        <v>190</v>
      </c>
      <c r="C14" s="15" t="s">
        <v>178</v>
      </c>
      <c r="D14" s="15"/>
      <c r="E14" s="15" t="s">
        <v>191</v>
      </c>
      <c r="F14" s="16" t="s">
        <v>176</v>
      </c>
      <c r="G14" s="15" t="s">
        <v>172</v>
      </c>
      <c r="H14" s="15" t="s">
        <v>187</v>
      </c>
      <c r="I14" s="15" t="s">
        <v>193</v>
      </c>
      <c r="J14" s="15"/>
      <c r="K14" s="15"/>
      <c r="L14" s="15"/>
      <c r="M14" s="16"/>
      <c r="N14" s="15" t="s">
        <v>175</v>
      </c>
      <c r="O14" s="15"/>
    </row>
    <row r="15" spans="1:17" ht="39.6" customHeight="1" thickBot="1" x14ac:dyDescent="0.35">
      <c r="A15" s="21">
        <v>21342</v>
      </c>
      <c r="B15" s="22" t="s">
        <v>230</v>
      </c>
      <c r="C15" s="21" t="s">
        <v>231</v>
      </c>
      <c r="D15" s="21" t="s">
        <v>164</v>
      </c>
      <c r="E15" s="21" t="s">
        <v>232</v>
      </c>
      <c r="F15" s="22" t="s">
        <v>165</v>
      </c>
      <c r="G15" s="21" t="s">
        <v>167</v>
      </c>
      <c r="H15" s="21" t="s">
        <v>171</v>
      </c>
      <c r="I15" s="21" t="s">
        <v>165</v>
      </c>
      <c r="J15" s="21">
        <v>24</v>
      </c>
      <c r="K15" s="21">
        <v>0</v>
      </c>
      <c r="L15" s="21" t="s">
        <v>169</v>
      </c>
      <c r="M15" s="22" t="s">
        <v>218</v>
      </c>
      <c r="N15" s="21" t="s">
        <v>233</v>
      </c>
      <c r="O15" s="21" t="s">
        <v>169</v>
      </c>
    </row>
    <row r="16" spans="1:17" ht="39.6" customHeight="1" thickBot="1" x14ac:dyDescent="0.35">
      <c r="A16" s="23"/>
      <c r="B16" s="24"/>
      <c r="C16" s="23"/>
      <c r="D16" s="23"/>
      <c r="E16" s="23"/>
      <c r="F16" s="24"/>
      <c r="G16" s="23"/>
      <c r="H16" s="23"/>
      <c r="I16" s="23"/>
      <c r="J16" s="23"/>
      <c r="K16" s="23"/>
      <c r="L16" s="23"/>
      <c r="M16" s="24"/>
      <c r="N16" s="23"/>
      <c r="O16" s="23"/>
    </row>
    <row r="17" spans="1:15" ht="39.6" customHeight="1" x14ac:dyDescent="0.3">
      <c r="A17" s="25"/>
      <c r="B17" s="25"/>
      <c r="C17" s="25"/>
      <c r="D17" s="25"/>
      <c r="E17" s="25"/>
      <c r="F17" s="25"/>
      <c r="I17" s="25"/>
      <c r="J17" s="25"/>
      <c r="K17" s="25"/>
      <c r="L17" s="25"/>
      <c r="M17" s="25"/>
      <c r="O17" s="25"/>
    </row>
    <row r="18" spans="1:15" ht="39.6" customHeight="1" x14ac:dyDescent="0.3">
      <c r="A18" s="25"/>
      <c r="B18" s="25"/>
      <c r="C18" s="25"/>
      <c r="D18" s="25"/>
      <c r="E18" s="25"/>
      <c r="F18" s="25"/>
      <c r="I18" s="25"/>
      <c r="J18" s="25"/>
      <c r="K18" s="25"/>
      <c r="L18" s="25"/>
      <c r="M18" s="25"/>
      <c r="O18" s="25"/>
    </row>
    <row r="19" spans="1:15" ht="39.6" customHeight="1" x14ac:dyDescent="0.3">
      <c r="A19" s="25"/>
      <c r="B19" s="25"/>
      <c r="C19" s="25"/>
      <c r="D19" s="25"/>
      <c r="E19" s="25"/>
      <c r="F19" s="25"/>
      <c r="I19" s="25"/>
      <c r="J19" s="25"/>
      <c r="K19" s="25"/>
      <c r="L19" s="25"/>
      <c r="M19" s="25"/>
      <c r="O19" s="25"/>
    </row>
    <row r="20" spans="1:15" ht="39.6" customHeight="1" x14ac:dyDescent="0.3">
      <c r="A20" s="25"/>
      <c r="B20" s="25"/>
      <c r="C20" s="25"/>
      <c r="D20" s="25"/>
      <c r="E20" s="25"/>
      <c r="F20" s="25"/>
      <c r="I20" s="25"/>
      <c r="J20" s="25"/>
      <c r="K20" s="25"/>
      <c r="L20" s="25"/>
      <c r="M20" s="25"/>
      <c r="O20" s="25"/>
    </row>
    <row r="21" spans="1:15" ht="39.6" customHeight="1" x14ac:dyDescent="0.3">
      <c r="A21" s="25"/>
      <c r="B21" s="25"/>
      <c r="C21" s="25"/>
      <c r="D21" s="25"/>
      <c r="E21" s="25"/>
      <c r="F21" s="25"/>
      <c r="I21" s="25"/>
      <c r="J21" s="25"/>
      <c r="K21" s="25"/>
      <c r="L21" s="25"/>
      <c r="M21" s="25"/>
      <c r="O21" s="25"/>
    </row>
    <row r="22" spans="1:15" ht="39.6" customHeight="1" x14ac:dyDescent="0.3">
      <c r="A22" s="25"/>
      <c r="B22" s="25"/>
      <c r="C22" s="25"/>
      <c r="D22" s="25"/>
      <c r="E22" s="25"/>
      <c r="F22" s="25"/>
      <c r="I22" s="25"/>
      <c r="J22" s="25"/>
      <c r="K22" s="25"/>
      <c r="L22" s="25"/>
      <c r="M22" s="25"/>
      <c r="O22" s="25"/>
    </row>
    <row r="23" spans="1:15" ht="39.6" customHeight="1" x14ac:dyDescent="0.3">
      <c r="A23" s="25"/>
      <c r="B23" s="25"/>
      <c r="C23" s="25"/>
      <c r="D23" s="25"/>
      <c r="E23" s="25"/>
      <c r="F23" s="25"/>
      <c r="I23" s="25"/>
      <c r="J23" s="25"/>
      <c r="K23" s="25"/>
      <c r="L23" s="25"/>
      <c r="M23" s="25"/>
      <c r="O23" s="25"/>
    </row>
    <row r="24" spans="1:15" ht="39.6" customHeight="1" x14ac:dyDescent="0.3">
      <c r="A24" s="25"/>
      <c r="B24" s="25"/>
      <c r="C24" s="25"/>
      <c r="D24" s="25"/>
      <c r="E24" s="25"/>
      <c r="F24" s="25"/>
      <c r="I24" s="25"/>
      <c r="J24" s="25"/>
      <c r="K24" s="25"/>
      <c r="L24" s="25"/>
      <c r="M24" s="25"/>
      <c r="O24" s="25"/>
    </row>
    <row r="25" spans="1:15" ht="39.6" customHeight="1" x14ac:dyDescent="0.3">
      <c r="A25" s="25"/>
      <c r="B25" s="25"/>
      <c r="C25" s="25"/>
      <c r="D25" s="25"/>
      <c r="E25" s="25"/>
      <c r="F25" s="25"/>
      <c r="I25" s="25"/>
      <c r="J25" s="25"/>
      <c r="K25" s="25"/>
      <c r="L25" s="25"/>
      <c r="M25" s="25"/>
      <c r="O25" s="25"/>
    </row>
    <row r="26" spans="1:15" ht="39.6" customHeight="1" x14ac:dyDescent="0.3">
      <c r="A26" s="25"/>
      <c r="B26" s="25"/>
      <c r="C26" s="25"/>
      <c r="D26" s="25"/>
      <c r="E26" s="25"/>
      <c r="F26" s="25"/>
      <c r="I26" s="25"/>
      <c r="J26" s="25"/>
      <c r="K26" s="25"/>
      <c r="L26" s="25"/>
      <c r="M26" s="25"/>
      <c r="O26" s="25"/>
    </row>
    <row r="27" spans="1:15" ht="39.6" customHeight="1" x14ac:dyDescent="0.3">
      <c r="A27" s="25"/>
      <c r="B27" s="25"/>
      <c r="C27" s="25"/>
      <c r="D27" s="25"/>
      <c r="E27" s="25"/>
      <c r="F27" s="25"/>
      <c r="I27" s="25"/>
      <c r="J27" s="25"/>
      <c r="K27" s="25"/>
      <c r="L27" s="25"/>
      <c r="M27" s="25"/>
      <c r="O27" s="25"/>
    </row>
    <row r="28" spans="1:15" ht="39.6" customHeight="1" x14ac:dyDescent="0.3">
      <c r="A28" s="25"/>
      <c r="B28" s="25"/>
      <c r="C28" s="25"/>
      <c r="D28" s="25"/>
      <c r="E28" s="25"/>
      <c r="F28" s="25"/>
      <c r="I28" s="25"/>
      <c r="J28" s="25"/>
      <c r="K28" s="25"/>
      <c r="L28" s="25"/>
      <c r="M28" s="25"/>
      <c r="O28" s="25"/>
    </row>
    <row r="29" spans="1:15" ht="39.6" customHeight="1" x14ac:dyDescent="0.3">
      <c r="A29" s="25"/>
      <c r="B29" s="25"/>
      <c r="C29" s="25"/>
      <c r="D29" s="25"/>
      <c r="E29" s="25"/>
      <c r="F29" s="25"/>
      <c r="I29" s="25"/>
      <c r="J29" s="25"/>
      <c r="K29" s="25"/>
      <c r="L29" s="25"/>
      <c r="M29" s="25"/>
      <c r="O29" s="25"/>
    </row>
    <row r="30" spans="1:15" ht="39.6" customHeight="1" x14ac:dyDescent="0.3">
      <c r="A30" s="25"/>
      <c r="B30" s="25"/>
      <c r="C30" s="25"/>
      <c r="D30" s="25"/>
      <c r="E30" s="25"/>
      <c r="F30" s="25"/>
      <c r="I30" s="25"/>
      <c r="J30" s="25"/>
      <c r="K30" s="25"/>
      <c r="L30" s="25"/>
      <c r="M30" s="25"/>
      <c r="O30" s="25"/>
    </row>
    <row r="31" spans="1:15" ht="39.6" customHeight="1" x14ac:dyDescent="0.3">
      <c r="A31" s="25"/>
      <c r="B31" s="25"/>
      <c r="C31" s="25"/>
      <c r="D31" s="25"/>
      <c r="E31" s="25"/>
      <c r="F31" s="25"/>
      <c r="I31" s="25"/>
      <c r="J31" s="25"/>
      <c r="K31" s="25"/>
      <c r="L31" s="25"/>
      <c r="M31" s="25"/>
      <c r="O31" s="25"/>
    </row>
    <row r="32" spans="1:15" ht="39.6" customHeight="1" x14ac:dyDescent="0.3">
      <c r="A32" s="25"/>
      <c r="B32" s="25"/>
      <c r="C32" s="25"/>
      <c r="D32" s="25"/>
      <c r="E32" s="25"/>
      <c r="F32" s="25"/>
      <c r="I32" s="25"/>
      <c r="J32" s="25"/>
      <c r="K32" s="25"/>
      <c r="L32" s="25"/>
      <c r="M32" s="25"/>
      <c r="O32" s="25"/>
    </row>
    <row r="33" spans="1:15" ht="39.6" customHeight="1" x14ac:dyDescent="0.3">
      <c r="A33" s="25"/>
      <c r="B33" s="25"/>
      <c r="C33" s="25"/>
      <c r="D33" s="25"/>
      <c r="E33" s="25"/>
      <c r="F33" s="25"/>
      <c r="I33" s="25"/>
      <c r="J33" s="25"/>
      <c r="K33" s="25"/>
      <c r="L33" s="25"/>
      <c r="M33" s="25"/>
      <c r="O33" s="25"/>
    </row>
    <row r="34" spans="1:15" ht="39.6" customHeight="1" x14ac:dyDescent="0.3">
      <c r="A34" s="25"/>
      <c r="B34" s="25"/>
      <c r="C34" s="25"/>
      <c r="D34" s="25"/>
      <c r="E34" s="25"/>
      <c r="F34" s="25"/>
      <c r="I34" s="25"/>
      <c r="J34" s="25"/>
      <c r="K34" s="25"/>
      <c r="L34" s="25"/>
      <c r="M34" s="25"/>
      <c r="O34" s="25"/>
    </row>
    <row r="35" spans="1:15" ht="39.6" customHeight="1" x14ac:dyDescent="0.3">
      <c r="A35" s="25"/>
      <c r="B35" s="25"/>
      <c r="C35" s="25"/>
      <c r="D35" s="25"/>
      <c r="E35" s="25"/>
      <c r="F35" s="25"/>
      <c r="I35" s="25"/>
      <c r="J35" s="25"/>
      <c r="K35" s="25"/>
      <c r="L35" s="25"/>
      <c r="M35" s="25"/>
      <c r="O35" s="25"/>
    </row>
    <row r="36" spans="1:15" ht="39.6" customHeight="1" x14ac:dyDescent="0.3">
      <c r="A36" s="25"/>
      <c r="B36" s="25"/>
      <c r="C36" s="25"/>
      <c r="D36" s="25"/>
      <c r="E36" s="25"/>
      <c r="F36" s="25"/>
      <c r="I36" s="25"/>
      <c r="J36" s="25"/>
      <c r="K36" s="25"/>
      <c r="L36" s="25"/>
      <c r="M36" s="25"/>
      <c r="O36" s="25"/>
    </row>
    <row r="37" spans="1:15" ht="39.6" customHeight="1" x14ac:dyDescent="0.3">
      <c r="A37" s="25"/>
      <c r="B37" s="25"/>
      <c r="C37" s="25"/>
      <c r="D37" s="25"/>
      <c r="E37" s="25"/>
      <c r="F37" s="25"/>
      <c r="I37" s="25"/>
      <c r="J37" s="25"/>
      <c r="K37" s="25"/>
      <c r="L37" s="25"/>
      <c r="M37" s="25"/>
      <c r="O37" s="25"/>
    </row>
    <row r="38" spans="1:15" ht="39.6" customHeight="1" x14ac:dyDescent="0.3">
      <c r="A38" s="25"/>
      <c r="B38" s="25"/>
      <c r="C38" s="25"/>
      <c r="D38" s="25"/>
      <c r="E38" s="25"/>
      <c r="F38" s="25"/>
      <c r="I38" s="25"/>
      <c r="J38" s="25"/>
      <c r="K38" s="25"/>
      <c r="L38" s="25"/>
      <c r="M38" s="25"/>
      <c r="O38" s="25"/>
    </row>
    <row r="39" spans="1:15" ht="39.6" customHeight="1" x14ac:dyDescent="0.3">
      <c r="A39" s="25"/>
      <c r="B39" s="25"/>
      <c r="C39" s="25"/>
      <c r="D39" s="25"/>
      <c r="E39" s="25"/>
      <c r="F39" s="25"/>
      <c r="I39" s="25"/>
      <c r="J39" s="25"/>
      <c r="K39" s="25"/>
      <c r="L39" s="25"/>
      <c r="M39" s="25"/>
      <c r="O39" s="25"/>
    </row>
    <row r="40" spans="1:15" ht="39.6" customHeight="1" x14ac:dyDescent="0.3">
      <c r="A40" s="25"/>
      <c r="B40" s="25"/>
      <c r="C40" s="25"/>
      <c r="D40" s="25"/>
      <c r="E40" s="25"/>
      <c r="F40" s="25"/>
      <c r="I40" s="25"/>
      <c r="J40" s="25"/>
      <c r="K40" s="25"/>
      <c r="L40" s="25"/>
      <c r="M40" s="25"/>
      <c r="O40" s="25"/>
    </row>
    <row r="41" spans="1:15" ht="39.6" customHeight="1" x14ac:dyDescent="0.3">
      <c r="A41" s="25"/>
      <c r="B41" s="25"/>
      <c r="C41" s="25"/>
      <c r="D41" s="25"/>
      <c r="E41" s="25"/>
      <c r="F41" s="25"/>
      <c r="I41" s="25"/>
      <c r="J41" s="25"/>
      <c r="K41" s="25"/>
      <c r="L41" s="25"/>
      <c r="M41" s="25"/>
      <c r="O41" s="25"/>
    </row>
    <row r="42" spans="1:15" ht="39.6" customHeight="1" x14ac:dyDescent="0.3">
      <c r="A42" s="25"/>
      <c r="B42" s="25"/>
      <c r="C42" s="25"/>
      <c r="D42" s="25"/>
      <c r="E42" s="25"/>
      <c r="F42" s="25"/>
      <c r="I42" s="25"/>
      <c r="J42" s="25"/>
      <c r="K42" s="25"/>
      <c r="L42" s="25"/>
      <c r="M42" s="25"/>
      <c r="O42" s="25"/>
    </row>
    <row r="43" spans="1:15" ht="39.6" customHeight="1" x14ac:dyDescent="0.3">
      <c r="A43" s="25"/>
      <c r="B43" s="25"/>
      <c r="C43" s="25"/>
      <c r="D43" s="25"/>
      <c r="E43" s="25"/>
      <c r="F43" s="25"/>
      <c r="I43" s="25"/>
      <c r="J43" s="25"/>
      <c r="K43" s="25"/>
      <c r="L43" s="25"/>
      <c r="M43" s="25"/>
      <c r="O43" s="25"/>
    </row>
    <row r="44" spans="1:15" ht="39.6" customHeight="1" x14ac:dyDescent="0.3">
      <c r="A44" s="25"/>
      <c r="B44" s="25"/>
      <c r="C44" s="25"/>
      <c r="D44" s="25"/>
      <c r="E44" s="25"/>
      <c r="F44" s="25"/>
      <c r="I44" s="25"/>
      <c r="J44" s="25"/>
      <c r="K44" s="25"/>
      <c r="L44" s="25"/>
      <c r="M44" s="25"/>
      <c r="O44" s="25"/>
    </row>
    <row r="45" spans="1:15" ht="39.6" customHeight="1" x14ac:dyDescent="0.3">
      <c r="A45" s="25"/>
      <c r="B45" s="25"/>
      <c r="C45" s="25"/>
      <c r="D45" s="25"/>
      <c r="E45" s="25"/>
      <c r="F45" s="25"/>
      <c r="I45" s="25"/>
      <c r="J45" s="25"/>
      <c r="K45" s="25"/>
      <c r="L45" s="25"/>
      <c r="M45" s="25"/>
      <c r="O45" s="25"/>
    </row>
    <row r="46" spans="1:15" ht="39.6" customHeight="1" x14ac:dyDescent="0.3">
      <c r="A46" s="25"/>
      <c r="B46" s="25"/>
      <c r="C46" s="25"/>
      <c r="D46" s="25"/>
      <c r="E46" s="25"/>
      <c r="F46" s="25"/>
      <c r="I46" s="25"/>
      <c r="J46" s="25"/>
      <c r="K46" s="25"/>
      <c r="L46" s="25"/>
      <c r="M46" s="25"/>
      <c r="O46" s="25"/>
    </row>
    <row r="47" spans="1:15" ht="39.6" customHeight="1" x14ac:dyDescent="0.3">
      <c r="A47" s="25"/>
      <c r="B47" s="25"/>
      <c r="C47" s="25"/>
      <c r="D47" s="25"/>
      <c r="E47" s="25"/>
      <c r="F47" s="25"/>
      <c r="I47" s="25"/>
      <c r="J47" s="25"/>
      <c r="K47" s="25"/>
      <c r="L47" s="25"/>
      <c r="M47" s="25"/>
      <c r="O47" s="25"/>
    </row>
    <row r="48" spans="1:15" ht="39.6" customHeight="1" x14ac:dyDescent="0.3">
      <c r="A48" s="25"/>
      <c r="B48" s="25"/>
      <c r="C48" s="25"/>
      <c r="D48" s="25"/>
      <c r="E48" s="25"/>
      <c r="F48" s="25"/>
      <c r="I48" s="25"/>
      <c r="J48" s="25"/>
      <c r="K48" s="25"/>
      <c r="L48" s="25"/>
      <c r="M48" s="25"/>
      <c r="O48" s="25"/>
    </row>
    <row r="49" spans="1:15" ht="39.6" customHeight="1" x14ac:dyDescent="0.3">
      <c r="A49" s="25"/>
      <c r="B49" s="25"/>
      <c r="C49" s="25"/>
      <c r="D49" s="25"/>
      <c r="E49" s="25"/>
      <c r="F49" s="25"/>
      <c r="I49" s="25"/>
      <c r="J49" s="25"/>
      <c r="K49" s="25"/>
      <c r="L49" s="25"/>
      <c r="M49" s="25"/>
      <c r="O49" s="25"/>
    </row>
    <row r="50" spans="1:15" ht="39.6" customHeight="1" x14ac:dyDescent="0.3">
      <c r="A50" s="25"/>
      <c r="B50" s="25"/>
      <c r="C50" s="25"/>
      <c r="D50" s="25"/>
      <c r="E50" s="25"/>
      <c r="F50" s="25"/>
      <c r="I50" s="25"/>
      <c r="J50" s="25"/>
      <c r="K50" s="25"/>
      <c r="L50" s="25"/>
      <c r="M50" s="25"/>
      <c r="O50" s="25"/>
    </row>
    <row r="51" spans="1:15" ht="39.6" customHeight="1" x14ac:dyDescent="0.3">
      <c r="A51" s="25"/>
      <c r="B51" s="25"/>
      <c r="C51" s="25"/>
      <c r="D51" s="25"/>
      <c r="E51" s="25"/>
      <c r="F51" s="25"/>
      <c r="I51" s="25"/>
      <c r="J51" s="25"/>
      <c r="K51" s="25"/>
      <c r="L51" s="25"/>
      <c r="M51" s="25"/>
      <c r="O51" s="25"/>
    </row>
    <row r="52" spans="1:15" ht="39.6" customHeight="1" x14ac:dyDescent="0.3">
      <c r="A52" s="25"/>
      <c r="B52" s="25"/>
      <c r="C52" s="25"/>
      <c r="D52" s="25"/>
      <c r="E52" s="25"/>
      <c r="F52" s="25"/>
      <c r="I52" s="25"/>
      <c r="J52" s="25"/>
      <c r="K52" s="25"/>
      <c r="L52" s="25"/>
      <c r="M52" s="25"/>
      <c r="O52" s="25"/>
    </row>
    <row r="53" spans="1:15" ht="39.6" customHeight="1" x14ac:dyDescent="0.3">
      <c r="A53" s="25"/>
      <c r="B53" s="25"/>
      <c r="C53" s="25"/>
      <c r="D53" s="25"/>
      <c r="E53" s="25"/>
      <c r="F53" s="25"/>
      <c r="I53" s="25"/>
      <c r="J53" s="25"/>
      <c r="K53" s="25"/>
      <c r="L53" s="25"/>
      <c r="M53" s="25"/>
      <c r="O53" s="25"/>
    </row>
    <row r="54" spans="1:15" ht="39.6" customHeight="1" x14ac:dyDescent="0.3">
      <c r="A54" s="25"/>
      <c r="B54" s="25"/>
      <c r="C54" s="25"/>
      <c r="D54" s="25"/>
      <c r="E54" s="25"/>
      <c r="F54" s="25"/>
      <c r="I54" s="25"/>
      <c r="J54" s="25"/>
      <c r="K54" s="25"/>
      <c r="L54" s="25"/>
      <c r="M54" s="25"/>
      <c r="O54" s="25"/>
    </row>
    <row r="55" spans="1:15" ht="39.6" customHeight="1" x14ac:dyDescent="0.3">
      <c r="A55" s="25"/>
      <c r="B55" s="25"/>
      <c r="C55" s="25"/>
      <c r="D55" s="25"/>
      <c r="E55" s="25"/>
      <c r="F55" s="25"/>
      <c r="I55" s="25"/>
      <c r="J55" s="25"/>
      <c r="K55" s="25"/>
      <c r="L55" s="25"/>
      <c r="M55" s="25"/>
      <c r="O55" s="25"/>
    </row>
    <row r="56" spans="1:15" ht="39.6" customHeight="1" x14ac:dyDescent="0.3">
      <c r="A56" s="25"/>
      <c r="B56" s="25"/>
      <c r="C56" s="25"/>
      <c r="D56" s="25"/>
      <c r="E56" s="25"/>
      <c r="F56" s="25"/>
      <c r="I56" s="25"/>
      <c r="J56" s="25"/>
      <c r="K56" s="25"/>
      <c r="L56" s="25"/>
      <c r="M56" s="25"/>
      <c r="O56" s="25"/>
    </row>
    <row r="57" spans="1:15" ht="39.6" customHeight="1" x14ac:dyDescent="0.3">
      <c r="A57" s="25"/>
      <c r="B57" s="25"/>
      <c r="C57" s="25"/>
      <c r="D57" s="25"/>
      <c r="E57" s="25"/>
      <c r="F57" s="25"/>
      <c r="I57" s="25"/>
      <c r="J57" s="25"/>
      <c r="K57" s="25"/>
      <c r="L57" s="25"/>
      <c r="M57" s="25"/>
      <c r="O57" s="25"/>
    </row>
    <row r="58" spans="1:15" ht="39.6" customHeight="1" x14ac:dyDescent="0.3">
      <c r="A58" s="25"/>
      <c r="B58" s="25"/>
      <c r="C58" s="25"/>
      <c r="D58" s="25"/>
      <c r="E58" s="25"/>
      <c r="F58" s="25"/>
      <c r="I58" s="25"/>
      <c r="J58" s="25"/>
      <c r="K58" s="25"/>
      <c r="L58" s="25"/>
      <c r="M58" s="25"/>
      <c r="O58" s="25"/>
    </row>
    <row r="59" spans="1:15" ht="39.6" customHeight="1" x14ac:dyDescent="0.3">
      <c r="A59" s="25"/>
      <c r="B59" s="25"/>
      <c r="C59" s="25"/>
      <c r="D59" s="25"/>
      <c r="E59" s="25"/>
      <c r="F59" s="25"/>
      <c r="I59" s="25"/>
      <c r="J59" s="25"/>
      <c r="K59" s="25"/>
      <c r="L59" s="25"/>
      <c r="M59" s="25"/>
      <c r="O59" s="25"/>
    </row>
    <row r="60" spans="1:15" ht="39.6" customHeight="1" x14ac:dyDescent="0.3">
      <c r="A60" s="25"/>
      <c r="B60" s="25"/>
      <c r="C60" s="25"/>
      <c r="D60" s="25"/>
      <c r="E60" s="25"/>
      <c r="F60" s="25"/>
      <c r="I60" s="25"/>
      <c r="J60" s="25"/>
      <c r="K60" s="25"/>
      <c r="L60" s="25"/>
      <c r="M60" s="25"/>
      <c r="O60" s="25"/>
    </row>
    <row r="61" spans="1:15" ht="39.6" customHeight="1" x14ac:dyDescent="0.3">
      <c r="A61" s="25"/>
      <c r="B61" s="25"/>
      <c r="C61" s="25"/>
      <c r="D61" s="25"/>
      <c r="E61" s="25"/>
      <c r="F61" s="25"/>
      <c r="I61" s="25"/>
      <c r="J61" s="25"/>
      <c r="K61" s="25"/>
      <c r="L61" s="25"/>
      <c r="M61" s="25"/>
      <c r="O61" s="25"/>
    </row>
    <row r="62" spans="1:15" ht="39.6" customHeight="1" x14ac:dyDescent="0.3">
      <c r="A62" s="25"/>
      <c r="B62" s="25"/>
      <c r="C62" s="25"/>
      <c r="D62" s="25"/>
      <c r="E62" s="25"/>
      <c r="F62" s="25"/>
      <c r="I62" s="25"/>
      <c r="J62" s="25"/>
      <c r="K62" s="25"/>
      <c r="L62" s="25"/>
      <c r="M62" s="25"/>
      <c r="O62" s="25"/>
    </row>
    <row r="63" spans="1:15" ht="39.6" customHeight="1" x14ac:dyDescent="0.3">
      <c r="A63" s="25"/>
      <c r="B63" s="25"/>
      <c r="C63" s="25"/>
      <c r="D63" s="25"/>
      <c r="E63" s="25"/>
      <c r="F63" s="25"/>
      <c r="I63" s="25"/>
      <c r="J63" s="25"/>
      <c r="K63" s="25"/>
      <c r="L63" s="25"/>
      <c r="M63" s="25"/>
      <c r="O63" s="25"/>
    </row>
    <row r="64" spans="1:15" ht="39.6" customHeight="1" x14ac:dyDescent="0.3">
      <c r="A64" s="25"/>
      <c r="B64" s="25"/>
      <c r="C64" s="25"/>
      <c r="D64" s="25"/>
      <c r="E64" s="25"/>
      <c r="F64" s="25"/>
      <c r="I64" s="25"/>
      <c r="J64" s="25"/>
      <c r="K64" s="25"/>
      <c r="L64" s="25"/>
      <c r="M64" s="25"/>
      <c r="O64" s="25"/>
    </row>
    <row r="65" spans="1:15" ht="39.6" customHeight="1" x14ac:dyDescent="0.3">
      <c r="A65" s="25"/>
      <c r="B65" s="25"/>
      <c r="C65" s="25"/>
      <c r="D65" s="25"/>
      <c r="E65" s="25"/>
      <c r="F65" s="25"/>
      <c r="I65" s="25"/>
      <c r="J65" s="25"/>
      <c r="K65" s="25"/>
      <c r="L65" s="25"/>
      <c r="M65" s="25"/>
      <c r="O65" s="25"/>
    </row>
    <row r="66" spans="1:15" ht="39.6" customHeight="1" x14ac:dyDescent="0.3">
      <c r="A66" s="25"/>
      <c r="B66" s="25"/>
      <c r="C66" s="25"/>
      <c r="D66" s="25"/>
      <c r="E66" s="25"/>
      <c r="J66" s="25"/>
      <c r="K66" s="25"/>
      <c r="L66" s="25"/>
      <c r="M66" s="25"/>
      <c r="O66" s="25"/>
    </row>
    <row r="67" spans="1:15" ht="39.6" customHeight="1" x14ac:dyDescent="0.3">
      <c r="A67" s="25"/>
      <c r="B67" s="25"/>
      <c r="C67" s="25"/>
      <c r="D67" s="25"/>
      <c r="E67" s="25"/>
      <c r="J67" s="25"/>
      <c r="K67" s="25"/>
      <c r="L67" s="25"/>
      <c r="M67" s="25"/>
      <c r="O67" s="25"/>
    </row>
    <row r="68" spans="1:15" ht="39.6" customHeight="1" x14ac:dyDescent="0.3">
      <c r="A68" s="25"/>
      <c r="B68" s="25"/>
      <c r="C68" s="25"/>
      <c r="D68" s="25"/>
      <c r="E68" s="25"/>
      <c r="J68" s="25"/>
      <c r="K68" s="25"/>
      <c r="L68" s="25"/>
      <c r="M68" s="25"/>
      <c r="O68" s="25"/>
    </row>
    <row r="69" spans="1:15" ht="39.6" customHeight="1" x14ac:dyDescent="0.3">
      <c r="A69" s="25"/>
      <c r="B69" s="25"/>
      <c r="C69" s="25"/>
      <c r="D69" s="25"/>
      <c r="E69" s="25"/>
      <c r="J69" s="25"/>
      <c r="K69" s="25"/>
      <c r="L69" s="25"/>
      <c r="M69" s="25"/>
      <c r="O69" s="25"/>
    </row>
    <row r="70" spans="1:15" ht="39.6" customHeight="1" x14ac:dyDescent="0.3">
      <c r="A70" s="25"/>
      <c r="B70" s="25"/>
      <c r="C70" s="25"/>
      <c r="D70" s="25"/>
      <c r="E70" s="25"/>
      <c r="J70" s="25"/>
      <c r="K70" s="25"/>
      <c r="L70" s="25"/>
      <c r="M70" s="25"/>
      <c r="O70" s="25"/>
    </row>
    <row r="71" spans="1:15" ht="39.6" customHeight="1" x14ac:dyDescent="0.3">
      <c r="A71" s="25"/>
      <c r="B71" s="25"/>
      <c r="C71" s="25"/>
      <c r="D71" s="25"/>
      <c r="E71" s="25"/>
      <c r="J71" s="25"/>
      <c r="K71" s="25"/>
      <c r="L71" s="25"/>
      <c r="M71" s="25"/>
      <c r="O71" s="25"/>
    </row>
    <row r="72" spans="1:15" ht="39.6" customHeight="1" x14ac:dyDescent="0.3">
      <c r="A72" s="25"/>
      <c r="B72" s="25"/>
      <c r="C72" s="25"/>
      <c r="D72" s="25"/>
      <c r="E72" s="25"/>
      <c r="J72" s="25"/>
      <c r="K72" s="25"/>
      <c r="L72" s="25"/>
      <c r="M72" s="25"/>
      <c r="O72" s="25"/>
    </row>
    <row r="73" spans="1:15" ht="39.6" customHeight="1" x14ac:dyDescent="0.3">
      <c r="A73" s="25"/>
      <c r="B73" s="25"/>
      <c r="C73" s="25"/>
      <c r="D73" s="25"/>
      <c r="E73" s="25"/>
      <c r="J73" s="25"/>
      <c r="K73" s="25"/>
      <c r="L73" s="25"/>
      <c r="M73" s="25"/>
      <c r="O73" s="25"/>
    </row>
    <row r="74" spans="1:15" ht="39.6" customHeight="1" x14ac:dyDescent="0.3">
      <c r="A74" s="25"/>
      <c r="B74" s="25"/>
      <c r="C74" s="25"/>
      <c r="D74" s="25"/>
      <c r="E74" s="25"/>
      <c r="J74" s="25"/>
      <c r="K74" s="25"/>
      <c r="L74" s="25"/>
      <c r="M74" s="25"/>
      <c r="O74" s="25"/>
    </row>
    <row r="75" spans="1:15" ht="39.6" customHeight="1" x14ac:dyDescent="0.3">
      <c r="A75" s="25"/>
      <c r="B75" s="25"/>
      <c r="C75" s="25"/>
      <c r="D75" s="25"/>
      <c r="E75" s="25"/>
      <c r="J75" s="25"/>
      <c r="K75" s="25"/>
      <c r="L75" s="25"/>
      <c r="M75" s="25"/>
      <c r="O75" s="25"/>
    </row>
    <row r="76" spans="1:15" ht="39.6" customHeight="1" x14ac:dyDescent="0.3">
      <c r="A76" s="25"/>
      <c r="B76" s="25"/>
      <c r="C76" s="25"/>
      <c r="D76" s="25"/>
      <c r="E76" s="25"/>
      <c r="J76" s="25"/>
      <c r="K76" s="25"/>
      <c r="L76" s="25"/>
      <c r="M76" s="25"/>
      <c r="O76" s="25"/>
    </row>
    <row r="77" spans="1:15" ht="39.6" customHeight="1" x14ac:dyDescent="0.3">
      <c r="A77" s="25"/>
      <c r="B77" s="25"/>
      <c r="C77" s="25"/>
      <c r="D77" s="25"/>
      <c r="E77" s="25"/>
      <c r="J77" s="25"/>
      <c r="K77" s="25"/>
      <c r="L77" s="25"/>
      <c r="M77" s="25"/>
      <c r="O77" s="25"/>
    </row>
    <row r="78" spans="1:15" ht="39.6" customHeight="1" x14ac:dyDescent="0.3">
      <c r="A78" s="25"/>
      <c r="B78" s="25"/>
      <c r="C78" s="25"/>
      <c r="D78" s="25"/>
      <c r="E78" s="25"/>
      <c r="J78" s="25"/>
      <c r="K78" s="25"/>
      <c r="L78" s="25"/>
      <c r="M78" s="25"/>
      <c r="O78" s="25"/>
    </row>
    <row r="79" spans="1:15" ht="39.6" customHeight="1" x14ac:dyDescent="0.3">
      <c r="A79" s="25"/>
      <c r="B79" s="25"/>
      <c r="C79" s="25"/>
      <c r="D79" s="25"/>
      <c r="E79" s="25"/>
      <c r="J79" s="25"/>
      <c r="K79" s="25"/>
      <c r="L79" s="25"/>
      <c r="M79" s="25"/>
      <c r="O79" s="25"/>
    </row>
    <row r="80" spans="1:15" ht="39.6" customHeight="1" x14ac:dyDescent="0.3">
      <c r="A80" s="25"/>
      <c r="B80" s="25"/>
      <c r="C80" s="25"/>
      <c r="D80" s="25"/>
      <c r="E80" s="25"/>
      <c r="J80" s="25"/>
      <c r="K80" s="25"/>
      <c r="L80" s="25"/>
      <c r="M80" s="25"/>
      <c r="O80" s="25"/>
    </row>
    <row r="81" spans="1:15" ht="39.6" customHeight="1" x14ac:dyDescent="0.3">
      <c r="A81" s="25"/>
      <c r="B81" s="25"/>
      <c r="C81" s="25"/>
      <c r="D81" s="25"/>
      <c r="E81" s="25"/>
      <c r="J81" s="25"/>
      <c r="K81" s="25"/>
      <c r="L81" s="25"/>
      <c r="M81" s="25"/>
      <c r="O81" s="25"/>
    </row>
    <row r="82" spans="1:15" ht="39.6" customHeight="1" x14ac:dyDescent="0.3">
      <c r="A82" s="25"/>
      <c r="B82" s="25"/>
      <c r="C82" s="25"/>
      <c r="D82" s="25"/>
      <c r="E82" s="25"/>
      <c r="J82" s="25"/>
      <c r="K82" s="25"/>
      <c r="L82" s="25"/>
      <c r="M82" s="25"/>
      <c r="O82" s="25"/>
    </row>
    <row r="83" spans="1:15" ht="39.6" customHeight="1" x14ac:dyDescent="0.3">
      <c r="A83" s="25"/>
      <c r="B83" s="25"/>
      <c r="C83" s="25"/>
      <c r="D83" s="25"/>
      <c r="E83" s="25"/>
      <c r="J83" s="25"/>
      <c r="K83" s="25"/>
      <c r="L83" s="25"/>
      <c r="M83" s="25"/>
      <c r="O83" s="25"/>
    </row>
    <row r="84" spans="1:15" ht="39.6" customHeight="1" x14ac:dyDescent="0.3">
      <c r="A84" s="25"/>
      <c r="B84" s="25"/>
      <c r="C84" s="25"/>
      <c r="D84" s="25"/>
      <c r="E84" s="25"/>
      <c r="J84" s="25"/>
      <c r="K84" s="25"/>
      <c r="L84" s="25"/>
      <c r="M84" s="25"/>
      <c r="O84" s="25"/>
    </row>
    <row r="85" spans="1:15" ht="39.6" customHeight="1" x14ac:dyDescent="0.3">
      <c r="A85" s="25"/>
      <c r="B85" s="25"/>
      <c r="C85" s="25"/>
      <c r="D85" s="25"/>
      <c r="E85" s="25"/>
      <c r="J85" s="25"/>
      <c r="K85" s="25"/>
      <c r="L85" s="25"/>
      <c r="M85" s="25"/>
      <c r="O85" s="25"/>
    </row>
    <row r="86" spans="1:15" ht="39.6" customHeight="1" x14ac:dyDescent="0.3">
      <c r="A86" s="25"/>
      <c r="B86" s="25"/>
      <c r="C86" s="25"/>
      <c r="D86" s="25"/>
      <c r="E86" s="25"/>
      <c r="J86" s="25"/>
      <c r="K86" s="25"/>
      <c r="L86" s="25"/>
      <c r="M86" s="25"/>
      <c r="O86" s="25"/>
    </row>
    <row r="87" spans="1:15" ht="39.6" customHeight="1" x14ac:dyDescent="0.3">
      <c r="A87" s="25"/>
      <c r="B87" s="25"/>
      <c r="C87" s="25"/>
      <c r="D87" s="25"/>
      <c r="E87" s="25"/>
      <c r="J87" s="25"/>
      <c r="K87" s="25"/>
      <c r="L87" s="25"/>
      <c r="M87" s="25"/>
      <c r="O87" s="25"/>
    </row>
    <row r="88" spans="1:15" ht="39.6" customHeight="1" x14ac:dyDescent="0.3">
      <c r="A88" s="25"/>
      <c r="B88" s="25"/>
      <c r="C88" s="25"/>
      <c r="D88" s="25"/>
      <c r="E88" s="25"/>
      <c r="J88" s="25"/>
      <c r="K88" s="25"/>
      <c r="L88" s="25"/>
      <c r="M88" s="25"/>
      <c r="O88" s="25"/>
    </row>
    <row r="89" spans="1:15" ht="39.6" customHeight="1" x14ac:dyDescent="0.3">
      <c r="A89" s="25"/>
      <c r="B89" s="25"/>
      <c r="C89" s="25"/>
      <c r="D89" s="25"/>
      <c r="E89" s="25"/>
      <c r="J89" s="25"/>
      <c r="K89" s="25"/>
      <c r="L89" s="25"/>
      <c r="M89" s="25"/>
      <c r="O89" s="25"/>
    </row>
    <row r="90" spans="1:15" ht="39.6" customHeight="1" x14ac:dyDescent="0.3">
      <c r="A90" s="25"/>
      <c r="B90" s="25"/>
      <c r="C90" s="25"/>
      <c r="D90" s="25"/>
      <c r="E90" s="25"/>
      <c r="J90" s="25"/>
      <c r="K90" s="25"/>
      <c r="L90" s="25"/>
      <c r="M90" s="25"/>
      <c r="O90" s="25"/>
    </row>
    <row r="91" spans="1:15" ht="39.6" customHeight="1" x14ac:dyDescent="0.3">
      <c r="A91" s="25"/>
      <c r="B91" s="25"/>
      <c r="C91" s="25"/>
      <c r="D91" s="25"/>
      <c r="E91" s="25"/>
      <c r="J91" s="25"/>
      <c r="K91" s="25"/>
      <c r="L91" s="25"/>
      <c r="M91" s="25"/>
      <c r="O91" s="25"/>
    </row>
    <row r="92" spans="1:15" ht="39.6" customHeight="1" x14ac:dyDescent="0.3">
      <c r="A92" s="25"/>
      <c r="B92" s="25"/>
      <c r="C92" s="25"/>
      <c r="D92" s="25"/>
      <c r="E92" s="25"/>
      <c r="J92" s="25"/>
      <c r="K92" s="25"/>
      <c r="L92" s="25"/>
      <c r="M92" s="25"/>
      <c r="O92" s="25"/>
    </row>
    <row r="93" spans="1:15" ht="39.6" customHeight="1" x14ac:dyDescent="0.3">
      <c r="A93" s="25"/>
      <c r="B93" s="25"/>
      <c r="C93" s="25"/>
      <c r="D93" s="25"/>
      <c r="E93" s="25"/>
      <c r="J93" s="25"/>
      <c r="K93" s="25"/>
      <c r="L93" s="25"/>
      <c r="M93" s="25"/>
      <c r="O93" s="25"/>
    </row>
    <row r="94" spans="1:15" ht="39.6" customHeight="1" x14ac:dyDescent="0.3">
      <c r="A94" s="25"/>
      <c r="B94" s="25"/>
      <c r="C94" s="25"/>
      <c r="D94" s="25"/>
      <c r="E94" s="25"/>
      <c r="J94" s="25"/>
      <c r="K94" s="25"/>
      <c r="L94" s="25"/>
      <c r="M94" s="25"/>
      <c r="O94" s="25"/>
    </row>
  </sheetData>
  <autoFilter ref="A1:O104" xr:uid="{F5CBE264-E3B5-479E-AE2E-21CA82C3087F}">
    <sortState ref="A2:O96">
      <sortCondition descending="1" ref="A1:A104"/>
    </sortState>
  </autoFilter>
  <hyperlinks>
    <hyperlink ref="B1" r:id="rId1" tooltip="Ders İçerikleri İçin Tıklayınız." display="https://www.sis.itu.edu.tr/TR/ogrenci/lisans/ders-bilgileri/ders-bilgileri.php?subj=MAT&amp;numb=188" xr:uid="{40692E8F-4C19-4F57-A158-E1098490DF35}"/>
    <hyperlink ref="F1" r:id="rId2" tooltip="Bina kodları ve bina adları için tıklayınız." display="https://www.sis.itu.edu.tr/TR/obs-hakkinda/bina-kodlari.php" xr:uid="{77D1EAF4-3D86-4674-99E9-7AA9617F6B3A}"/>
    <hyperlink ref="M1" r:id="rId3" tooltip="Program kodları ve program adları için tıklayınız." display="https://www.sis.itu.edu.tr/TR/obs-hakkinda/lisans-program-kodlari.php" xr:uid="{1973FBCD-0F66-4352-A622-3F77A188EA7B}"/>
    <hyperlink ref="B13" r:id="rId4" tooltip="Ders İçerikleri İçin Tıklayınız." display="https://www.sis.itu.edu.tr/TR/ogrenci/lisans/ders-bilgileri/ders-bilgileri.php?subj=MAT&amp;numb=188E" xr:uid="{152F9AB7-8928-4F58-9973-C6DD77DD614B}"/>
    <hyperlink ref="F13" r:id="rId5" tooltip="Bina kodları ve bina adları için tıklayınız." display="https://www.sis.itu.edu.tr/TR/obs-hakkinda/bina-kodlari.php" xr:uid="{FECDC0E7-ABC1-4CA4-AACB-B72BC299D8A7}"/>
    <hyperlink ref="F14" r:id="rId6" tooltip="Bina kodları ve bina adları için tıklayınız." display="https://www.sis.itu.edu.tr/TR/obs-hakkinda/bina-kodlari.php" xr:uid="{B0F9111C-7F10-4505-BDB6-8C17E68F43B0}"/>
    <hyperlink ref="M13" r:id="rId7" tooltip="Program kodları ve program adları için tıklayınız." display="https://www.sis.itu.edu.tr/TR/obs-hakkinda/lisans-program-kodlari.php" xr:uid="{44330EE7-1971-49A5-9ECA-1B86ECB87801}"/>
    <hyperlink ref="B6" r:id="rId8" tooltip="Ders İçerikleri İçin Tıklayınız." display="https://www.sis.itu.edu.tr/TR/ogrenci/lisans/ders-bilgileri/ders-bilgileri.php?subj=MAT&amp;numb=226E" xr:uid="{6E7E66AF-D3EE-41B5-9F5D-D42565CE35B6}"/>
    <hyperlink ref="F6" r:id="rId9" tooltip="Bina kodları ve bina adları için tıklayınız." display="https://www.sis.itu.edu.tr/TR/obs-hakkinda/bina-kodlari.php" xr:uid="{729B057E-0E57-4DCB-AFCC-B8EC169AAD2F}"/>
    <hyperlink ref="F11" r:id="rId10" tooltip="Bina kodları ve bina adları için tıklayınız." display="https://www.sis.itu.edu.tr/TR/obs-hakkinda/bina-kodlari.php" xr:uid="{F6948AFB-D8DC-4491-B518-6C0789B8798D}"/>
    <hyperlink ref="M6" r:id="rId11" tooltip="Program kodları ve program adları için tıklayınız." display="https://www.sis.itu.edu.tr/TR/obs-hakkinda/lisans-program-kodlari.php" xr:uid="{93ACD1B5-5FC0-455D-8A3E-6A10E63A98C9}"/>
    <hyperlink ref="B12" r:id="rId12" tooltip="Ders İçerikleri İçin Tıklayınız." display="https://www.sis.itu.edu.tr/TR/ogrenci/lisans/ders-bilgileri/ders-bilgileri.php?subj=MAT&amp;numb=234" xr:uid="{F98D362F-43B1-4F80-96E5-8183A4C183E4}"/>
    <hyperlink ref="F12" r:id="rId13" tooltip="Bina kodları ve bina adları için tıklayınız." display="https://www.sis.itu.edu.tr/TR/obs-hakkinda/bina-kodlari.php" xr:uid="{E45704AF-93B8-43FB-B959-F4A792BC108A}"/>
    <hyperlink ref="M12" r:id="rId14" tooltip="Program kodları ve program adları için tıklayınız." display="https://www.sis.itu.edu.tr/TR/obs-hakkinda/lisans-program-kodlari.php" xr:uid="{E69BB495-64D2-4747-820E-CE040125FC9A}"/>
    <hyperlink ref="B8" r:id="rId15" tooltip="Ders İçerikleri İçin Tıklayınız." display="https://www.sis.itu.edu.tr/TR/ogrenci/lisans/ders-bilgileri/ders-bilgileri.php?subj=MAT&amp;numb=234E" xr:uid="{598621C8-0CB5-42B4-BA8B-A849228A1733}"/>
    <hyperlink ref="F8" r:id="rId16" tooltip="Bina kodları ve bina adları için tıklayınız." display="https://www.sis.itu.edu.tr/TR/obs-hakkinda/bina-kodlari.php" xr:uid="{E768B57C-0D9A-46C2-A7F9-EA118503EAF7}"/>
    <hyperlink ref="M8" r:id="rId17" tooltip="Program kodları ve program adları için tıklayınız." display="https://www.sis.itu.edu.tr/TR/obs-hakkinda/lisans-program-kodlari.php" xr:uid="{A4481342-6D22-47A0-82A4-AC0A8C375269}"/>
    <hyperlink ref="B9" r:id="rId18" tooltip="Ders İçerikleri İçin Tıklayınız." display="https://www.sis.itu.edu.tr/TR/ogrenci/lisans/ders-bilgileri/ders-bilgileri.php?subj=MAT&amp;numb=244E" xr:uid="{5F37AA9A-3359-444E-B649-98F42121B92C}"/>
    <hyperlink ref="F9" r:id="rId19" tooltip="Bina kodları ve bina adları için tıklayınız." display="https://www.sis.itu.edu.tr/TR/obs-hakkinda/bina-kodlari.php" xr:uid="{0ADD6BA8-DAA6-40B6-86B1-341FCC90C23A}"/>
    <hyperlink ref="M9" r:id="rId20" tooltip="Program kodları ve program adları için tıklayınız." display="https://www.sis.itu.edu.tr/TR/obs-hakkinda/lisans-program-kodlari.php" xr:uid="{350F4D4A-2CC4-44A2-B415-65FBB4E999DE}"/>
    <hyperlink ref="B5" r:id="rId21" tooltip="Ders İçerikleri İçin Tıklayınız." display="https://www.sis.itu.edu.tr/TR/ogrenci/lisans/ders-bilgileri/ders-bilgileri.php?subj=MAT&amp;numb=264E" xr:uid="{E1800614-C3E9-4448-8A48-BEDB754B42B7}"/>
    <hyperlink ref="F5" r:id="rId22" tooltip="Bina kodları ve bina adları için tıklayınız." display="https://www.sis.itu.edu.tr/TR/obs-hakkinda/bina-kodlari.php" xr:uid="{FD9F6854-60AE-4AA5-8EC7-C392BAEC75AE}"/>
    <hyperlink ref="M5" r:id="rId23" tooltip="Program kodları ve program adları için tıklayınız." display="https://www.sis.itu.edu.tr/TR/obs-hakkinda/lisans-program-kodlari.php" xr:uid="{B159FAC9-9384-4352-BA3B-8CFD68AD733C}"/>
    <hyperlink ref="B2" r:id="rId24" tooltip="Ders İçerikleri İçin Tıklayınız." display="https://www.sis.itu.edu.tr/TR/ogrenci/lisans/ders-bilgileri/ders-bilgileri.php?subj=MAT&amp;numb=324E" xr:uid="{813D1955-0CB6-45EA-A334-14775A16B058}"/>
    <hyperlink ref="F2" r:id="rId25" tooltip="Bina kodları ve bina adları için tıklayınız." display="https://www.sis.itu.edu.tr/TR/obs-hakkinda/bina-kodlari.php" xr:uid="{6D806BF2-7742-4516-97AE-55A1F4E8283D}"/>
    <hyperlink ref="M2" r:id="rId26" tooltip="Program kodları ve program adları için tıklayınız." display="https://www.sis.itu.edu.tr/TR/obs-hakkinda/lisans-program-kodlari.php" xr:uid="{D4D07DAB-AADF-48A4-92BF-D7E203C431C4}"/>
    <hyperlink ref="B3" r:id="rId27" tooltip="Ders İçerikleri İçin Tıklayınız." display="https://www.sis.itu.edu.tr/TR/ogrenci/lisans/ders-bilgileri/ders-bilgileri.php?subj=MAT&amp;numb=374" xr:uid="{CF2D325C-941E-4E71-B05F-1A25A65188DF}"/>
    <hyperlink ref="F3" r:id="rId28" tooltip="Bina kodları ve bina adları için tıklayınız." display="https://www.sis.itu.edu.tr/TR/obs-hakkinda/bina-kodlari.php" xr:uid="{2E892853-0CE4-41DF-88AD-D7884932C4E4}"/>
    <hyperlink ref="M3" r:id="rId29" tooltip="Program kodları ve program adları için tıklayınız." display="https://www.sis.itu.edu.tr/TR/obs-hakkinda/lisans-program-kodlari.php" xr:uid="{E706CDEE-49C0-4192-9A0A-0D9FC6E8CDB6}"/>
    <hyperlink ref="B7" r:id="rId30" tooltip="Ders İçerikleri İçin Tıklayınız." display="https://www.sis.itu.edu.tr/TR/ogrenci/lisans/ders-bilgileri/ders-bilgileri.php?subj=MAT&amp;numb=455" xr:uid="{11D0C224-E52A-48DF-873A-D90B553E8065}"/>
    <hyperlink ref="F7" r:id="rId31" tooltip="Bina kodları ve bina adları için tıklayınız." display="https://www.sis.itu.edu.tr/TR/obs-hakkinda/bina-kodlari.php" xr:uid="{3CFC7034-D066-43B1-A264-5E382D013E18}"/>
    <hyperlink ref="M7" r:id="rId32" tooltip="Program kodları ve program adları için tıklayınız." display="https://www.sis.itu.edu.tr/TR/obs-hakkinda/lisans-program-kodlari.php" xr:uid="{EEC55A03-570B-4DDD-A3D7-6B2A825E8709}"/>
    <hyperlink ref="B15" r:id="rId33" tooltip="Ders İçerikleri İçin Tıklayınız." display="https://www.sis.itu.edu.tr/TR/ogrenci/lisans/ders-bilgileri/ders-bilgileri.php?subj=MAT&amp;numb=472E" xr:uid="{90913079-225B-41E5-957C-210B28D2CB6E}"/>
    <hyperlink ref="F15" r:id="rId34" tooltip="Bina kodları ve bina adları için tıklayınız." display="https://www.sis.itu.edu.tr/TR/obs-hakkinda/bina-kodlari.php" xr:uid="{80EE463A-6584-4A36-8FF4-D41F10A18AE3}"/>
    <hyperlink ref="M15" r:id="rId35" tooltip="Program kodları ve program adları için tıklayınız." display="https://www.sis.itu.edu.tr/TR/obs-hakkinda/lisans-program-kodlari.php" xr:uid="{77D67FBF-67F9-48E4-AC1C-9FAD59DB3759}"/>
    <hyperlink ref="B10" r:id="rId36" tooltip="Ders İçerikleri İçin Tıklayınız." display="https://www.sis.itu.edu.tr/TR/ogrenci/lisans/ders-bilgileri/ders-bilgileri.php?subj=MAT&amp;numb=492" xr:uid="{529A344C-EE7F-4CE7-843C-2DDD791FBAC1}"/>
    <hyperlink ref="F10" r:id="rId37" tooltip="Bina kodları ve bina adları için tıklayınız." display="https://www.sis.itu.edu.tr/TR/obs-hakkinda/bina-kodlari.php" xr:uid="{A9953FAC-F4CC-4995-BD05-6EF2BDB3D9B8}"/>
    <hyperlink ref="M10" r:id="rId38" tooltip="Program kodları ve program adları için tıklayınız." display="https://www.sis.itu.edu.tr/TR/obs-hakkinda/lisans-program-kodlari.php" xr:uid="{7122A6EB-2200-4376-8BD7-E4F0DBB80092}"/>
    <hyperlink ref="N10" r:id="rId39" tooltip="Dersin Önşartı İçin Tıklayınız." display="https://www.sis.itu.edu.tr/bitirme_onsart.htm" xr:uid="{4C65F3AE-E4A6-4207-948C-F7F6607AB6B2}"/>
    <hyperlink ref="B4" r:id="rId40" tooltip="Ders İçerikleri İçin Tıklayınız." display="https://www.sis.itu.edu.tr/TR/ogrenci/lisans/ders-bilgileri/ders-bilgileri.php?subj=MAT&amp;numb=492E" xr:uid="{EAD729C4-CA22-4E73-A8F8-71B96D34B117}"/>
    <hyperlink ref="F4" r:id="rId41" tooltip="Bina kodları ve bina adları için tıklayınız." display="https://www.sis.itu.edu.tr/TR/obs-hakkinda/bina-kodlari.php" xr:uid="{7275AA3E-7E10-43B7-AB02-430FEF0A8E03}"/>
    <hyperlink ref="M4" r:id="rId42" tooltip="Program kodları ve program adları için tıklayınız." display="https://www.sis.itu.edu.tr/TR/obs-hakkinda/lisans-program-kodlari.php" xr:uid="{F552391A-536F-4F16-8EFC-43CA98753BC2}"/>
    <hyperlink ref="N4" r:id="rId43" tooltip="Dersin Önşartı İçin Tıklayınız." display="https://www.sis.itu.edu.tr/bitirme_onsart.htm" xr:uid="{6B6127EF-5F4E-4147-8400-19CDD91DD514}"/>
    <hyperlink ref="B11" r:id="rId44" tooltip="Ders İçerikleri İçin Tıklayınız." display="https://www.sis.itu.edu.tr/TR/ogrenci/lisans/ders-bilgileri/ders-bilgileri.php?subj=MAT&amp;numb=226E" xr:uid="{234210B6-EB08-438A-9CDA-EA10B857CF40}"/>
    <hyperlink ref="B14" r:id="rId45" tooltip="Ders İçerikleri İçin Tıklayınız." display="https://www.sis.itu.edu.tr/TR/ogrenci/lisans/ders-bilgileri/ders-bilgileri.php?subj=MAT&amp;numb=188E" xr:uid="{A26C9C11-2721-435C-8A77-9C633F7977CE}"/>
  </hyperlinks>
  <pageMargins left="0.7" right="0.7" top="0.75" bottom="0.75" header="0.3" footer="0.3"/>
  <drawing r:id="rId46"/>
  <legacyDrawing r:id="rId47"/>
  <controls>
    <mc:AlternateContent xmlns:mc="http://schemas.openxmlformats.org/markup-compatibility/2006">
      <mc:Choice Requires="x14">
        <control shapeId="4100" r:id="rId48" name="Control 4">
          <controlPr defaultSize="0" r:id="rId4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518160</xdr:colOff>
                <xdr:row>0</xdr:row>
                <xdr:rowOff>304800</xdr:rowOff>
              </to>
            </anchor>
          </controlPr>
        </control>
      </mc:Choice>
      <mc:Fallback>
        <control shapeId="4100" r:id="rId48" name="Control 4"/>
      </mc:Fallback>
    </mc:AlternateContent>
    <mc:AlternateContent xmlns:mc="http://schemas.openxmlformats.org/markup-compatibility/2006">
      <mc:Choice Requires="x14">
        <control shapeId="4099" r:id="rId50" name="Control 3">
          <controlPr defaultSize="0" r:id="rId5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30480</xdr:colOff>
                <xdr:row>0</xdr:row>
                <xdr:rowOff>228600</xdr:rowOff>
              </to>
            </anchor>
          </controlPr>
        </control>
      </mc:Choice>
      <mc:Fallback>
        <control shapeId="4099" r:id="rId50" name="Control 3"/>
      </mc:Fallback>
    </mc:AlternateContent>
    <mc:AlternateContent xmlns:mc="http://schemas.openxmlformats.org/markup-compatibility/2006">
      <mc:Choice Requires="x14">
        <control shapeId="4098" r:id="rId52" name="Control 2">
          <controlPr defaultSize="0" r:id="rId5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1242060</xdr:colOff>
                <xdr:row>0</xdr:row>
                <xdr:rowOff>228600</xdr:rowOff>
              </to>
            </anchor>
          </controlPr>
        </control>
      </mc:Choice>
      <mc:Fallback>
        <control shapeId="4098" r:id="rId52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9D68-36CD-45CE-966C-9CC176DAB0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5145-D871-49A8-AB8C-4CA61ABEB1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K t M V A L 2 C l q n A A A A + Q A A A B I A H A B D b 2 5 m a W c v U G F j a 2 F n Z S 5 4 b W w g o h g A K K A U A A A A A A A A A A A A A A A A A A A A A A A A A A A A h c / B C o I w H A b w V 5 H d 3 e a K S P k 7 i a 4 J Q R R d x 1 w 6 0 h l u N t + t Q 4 / U K y S U 1 a 3 j 9 / E 7 f N / j d o d s a O r g q j q r W 5 O i C F M U K C P b Q p s y R b 0 7 h U u U c d g K e R a l C k Z s b D L Y I k W V c 5 e E E O 8 9 9 j P c d i V h l E b k m G 9 2 s l K N Q B + s / + N Q G + u E k Q p x O L z G c I b j O V 4 w F m M 6 W i B T D 7 k 2 X 8 P G y Z g C + S l h 3 d e u 7 x R X J l z t g U w R y P s G f w J Q S w M E F A A C A A g A 5 K t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r T F Q o i k e 4 D g A A A B E A A A A T A B w A R m 9 y b X V s Y X M v U 2 V j d G l v b j E u b S C i G A A o o B Q A A A A A A A A A A A A A A A A A A A A A A A A A A A A r T k 0 u y c z P U w i G 0 I b W A F B L A Q I t A B Q A A g A I A O S r T F Q C 9 g p a p w A A A P k A A A A S A A A A A A A A A A A A A A A A A A A A A A B D b 2 5 m a W c v U G F j a 2 F n Z S 5 4 b W x Q S w E C L Q A U A A I A C A D k q 0 x U D 8 r p q 6 Q A A A D p A A A A E w A A A A A A A A A A A A A A A A D z A A A A W 0 N v b n R l b n R f V H l w Z X N d L n h t b F B L A Q I t A B Q A A g A I A O S r T F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W 4 / m h 0 i 2 T Z X Q C S J a / + i n A A A A A A I A A A A A A B B m A A A A A Q A A I A A A A D w Y Z 5 1 P v 6 P t 1 A / 9 n R Y r + x S R r 6 E f 5 2 u 9 D R a f I z 1 7 c d 8 7 A A A A A A 6 A A A A A A g A A I A A A A H 6 M s 8 X T Q d P p v h j v x E z N J / h n S K m 4 R 9 b C n S N W S i p j R M I p U A A A A P s 4 Z E Q D x I j 3 c 6 F g 2 P J e q 5 9 z t x O l i t p R b l E 2 w U P V O L z T W Y T 1 N O B a / l 7 b e F b y q f m w / 7 z f f + O I B j f M Y v m G R R o e 9 v H 4 j 9 y C Z l h S I l L 6 z G T Y f Y q f Q A A A A G X t E t P 3 j 2 K u B e e P O l 6 J m F W 1 W e K 7 g w e n u V h W W g s P q 9 8 S Z A i 6 y 2 q 3 1 I g E I 2 K Z E l g I n h k g B Q F Y g s U 2 A L u n A y h 4 F T I = < / D a t a M a s h u p > 
</file>

<file path=customXml/itemProps1.xml><?xml version="1.0" encoding="utf-8"?>
<ds:datastoreItem xmlns:ds="http://schemas.openxmlformats.org/officeDocument/2006/customXml" ds:itemID="{65837A76-3DD0-4DB3-9691-8B1EE11941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2022-02-12T18:02:00Z</dcterms:created>
  <dcterms:modified xsi:type="dcterms:W3CDTF">2022-02-17T09:00:33Z</dcterms:modified>
</cp:coreProperties>
</file>