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met Necdet\Desktop\"/>
    </mc:Choice>
  </mc:AlternateContent>
  <xr:revisionPtr revIDLastSave="0" documentId="13_ncr:1_{A9E1CEEE-E0AC-42F8-B09A-F2F22CEC0ABA}" xr6:coauthVersionLast="47" xr6:coauthVersionMax="47" xr10:uidLastSave="{00000000-0000-0000-0000-000000000000}"/>
  <bookViews>
    <workbookView xWindow="2310" yWindow="3390" windowWidth="28800" windowHeight="15585" xr2:uid="{04A201E7-B1F4-44BE-8730-F8824F49DBA2}"/>
  </bookViews>
  <sheets>
    <sheet name="Sayf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2" l="1"/>
  <c r="J71" i="2" s="1"/>
  <c r="I116" i="2"/>
  <c r="J116" i="2" s="1"/>
  <c r="K116" i="2" s="1"/>
  <c r="M116" i="2" s="1"/>
  <c r="I63" i="2"/>
  <c r="J63" i="2" s="1"/>
  <c r="I64" i="2"/>
  <c r="J64" i="2" s="1"/>
  <c r="I23" i="2"/>
  <c r="J23" i="2" s="1"/>
  <c r="K23" i="2" s="1"/>
  <c r="M23" i="2" s="1"/>
  <c r="K71" i="2" l="1"/>
  <c r="M71" i="2" s="1"/>
  <c r="K64" i="2"/>
  <c r="M64" i="2" s="1"/>
  <c r="K63" i="2"/>
  <c r="M63" i="2" s="1"/>
  <c r="I98" i="2" l="1"/>
  <c r="J98" i="2" s="1"/>
  <c r="K98" i="2" s="1"/>
  <c r="M98" i="2" s="1"/>
  <c r="I36" i="2"/>
  <c r="J36" i="2" s="1"/>
  <c r="I37" i="2"/>
  <c r="I38" i="2"/>
  <c r="I39" i="2"/>
  <c r="I40" i="2"/>
  <c r="I41" i="2"/>
  <c r="I35" i="2"/>
  <c r="J35" i="2" s="1"/>
  <c r="K35" i="2" s="1"/>
  <c r="M35" i="2" s="1"/>
  <c r="I34" i="2"/>
  <c r="I27" i="2"/>
  <c r="I28" i="2"/>
  <c r="I29" i="2"/>
  <c r="I30" i="2"/>
  <c r="I31" i="2"/>
  <c r="I15" i="2"/>
  <c r="I16" i="2"/>
  <c r="I17" i="2"/>
  <c r="I18" i="2"/>
  <c r="I19" i="2"/>
  <c r="I20" i="2"/>
  <c r="J20" i="2" s="1"/>
  <c r="I21" i="2"/>
  <c r="I22" i="2"/>
  <c r="I69" i="2"/>
  <c r="J69" i="2" s="1"/>
  <c r="K36" i="2" l="1"/>
  <c r="M36" i="2" s="1"/>
  <c r="K20" i="2"/>
  <c r="M20" i="2" s="1"/>
  <c r="K69" i="2"/>
  <c r="M69" i="2" s="1"/>
  <c r="I114" i="2"/>
  <c r="J114" i="2" s="1"/>
  <c r="K114" i="2" s="1"/>
  <c r="M114" i="2" s="1"/>
  <c r="I115" i="2"/>
  <c r="J115" i="2" s="1"/>
  <c r="K115" i="2" s="1"/>
  <c r="M115" i="2" s="1"/>
  <c r="I102" i="2"/>
  <c r="J102" i="2" s="1"/>
  <c r="I103" i="2"/>
  <c r="J103" i="2" s="1"/>
  <c r="I96" i="2"/>
  <c r="J96" i="2" s="1"/>
  <c r="K96" i="2" s="1"/>
  <c r="M96" i="2" s="1"/>
  <c r="I97" i="2"/>
  <c r="J97" i="2" s="1"/>
  <c r="K97" i="2" s="1"/>
  <c r="M97" i="2" s="1"/>
  <c r="I131" i="2"/>
  <c r="J131" i="2" s="1"/>
  <c r="K131" i="2" s="1"/>
  <c r="I130" i="2"/>
  <c r="J130" i="2" s="1"/>
  <c r="J18" i="2"/>
  <c r="J39" i="2"/>
  <c r="K39" i="2" s="1"/>
  <c r="M39" i="2" s="1"/>
  <c r="J40" i="2"/>
  <c r="K40" i="2" s="1"/>
  <c r="M40" i="2" s="1"/>
  <c r="J41" i="2"/>
  <c r="K41" i="2" s="1"/>
  <c r="M41" i="2" s="1"/>
  <c r="I82" i="2"/>
  <c r="J82" i="2" s="1"/>
  <c r="K82" i="2" s="1"/>
  <c r="M82" i="2" s="1"/>
  <c r="J29" i="2"/>
  <c r="J30" i="2"/>
  <c r="J31" i="2"/>
  <c r="J49" i="2"/>
  <c r="I112" i="2"/>
  <c r="J112" i="2" s="1"/>
  <c r="J34" i="2"/>
  <c r="J37" i="2"/>
  <c r="J38" i="2"/>
  <c r="I44" i="2"/>
  <c r="J44" i="2" s="1"/>
  <c r="I45" i="2"/>
  <c r="J45" i="2" s="1"/>
  <c r="I46" i="2"/>
  <c r="J46" i="2" s="1"/>
  <c r="I47" i="2"/>
  <c r="J47" i="2" s="1"/>
  <c r="I48" i="2"/>
  <c r="J48" i="2" s="1"/>
  <c r="I52" i="2"/>
  <c r="J52" i="2" s="1"/>
  <c r="I53" i="2"/>
  <c r="J53" i="2" s="1"/>
  <c r="I54" i="2"/>
  <c r="J54" i="2" s="1"/>
  <c r="I55" i="2"/>
  <c r="J55" i="2" s="1"/>
  <c r="I58" i="2"/>
  <c r="J58" i="2" s="1"/>
  <c r="I59" i="2"/>
  <c r="J59" i="2" s="1"/>
  <c r="I60" i="2"/>
  <c r="J60" i="2" s="1"/>
  <c r="I61" i="2"/>
  <c r="J61" i="2" s="1"/>
  <c r="I62" i="2"/>
  <c r="J62" i="2" s="1"/>
  <c r="I67" i="2"/>
  <c r="J67" i="2" s="1"/>
  <c r="I68" i="2"/>
  <c r="J68" i="2" s="1"/>
  <c r="I70" i="2"/>
  <c r="J70" i="2" s="1"/>
  <c r="I72" i="2"/>
  <c r="J72" i="2" s="1"/>
  <c r="I73" i="2"/>
  <c r="J73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3" i="2"/>
  <c r="J83" i="2" s="1"/>
  <c r="I84" i="2"/>
  <c r="J84" i="2" s="1"/>
  <c r="I87" i="2"/>
  <c r="J87" i="2" s="1"/>
  <c r="I88" i="2"/>
  <c r="J88" i="2" s="1"/>
  <c r="I89" i="2"/>
  <c r="J89" i="2" s="1"/>
  <c r="I90" i="2"/>
  <c r="J90" i="2" s="1"/>
  <c r="I93" i="2"/>
  <c r="J93" i="2" s="1"/>
  <c r="I94" i="2"/>
  <c r="J94" i="2" s="1"/>
  <c r="I95" i="2"/>
  <c r="J95" i="2" s="1"/>
  <c r="I99" i="2"/>
  <c r="J99" i="2" s="1"/>
  <c r="I106" i="2"/>
  <c r="J106" i="2" s="1"/>
  <c r="I107" i="2"/>
  <c r="J107" i="2" s="1"/>
  <c r="I108" i="2"/>
  <c r="J108" i="2" s="1"/>
  <c r="I111" i="2"/>
  <c r="J111" i="2" s="1"/>
  <c r="I113" i="2"/>
  <c r="J113" i="2" s="1"/>
  <c r="K113" i="2" s="1"/>
  <c r="M113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K124" i="2" s="1"/>
  <c r="M124" i="2" s="1"/>
  <c r="I125" i="2"/>
  <c r="J125" i="2" s="1"/>
  <c r="K125" i="2" s="1"/>
  <c r="M125" i="2" s="1"/>
  <c r="I126" i="2"/>
  <c r="J126" i="2" s="1"/>
  <c r="I127" i="2"/>
  <c r="J127" i="2" s="1"/>
  <c r="I26" i="2"/>
  <c r="J26" i="2" s="1"/>
  <c r="J27" i="2"/>
  <c r="J28" i="2"/>
  <c r="J19" i="2"/>
  <c r="K19" i="2" s="1"/>
  <c r="M19" i="2" s="1"/>
  <c r="I14" i="2"/>
  <c r="S13" i="2" l="1"/>
  <c r="K130" i="2"/>
  <c r="M130" i="2" s="1"/>
  <c r="M131" i="2"/>
  <c r="K18" i="2"/>
  <c r="M18" i="2" s="1"/>
  <c r="K112" i="2"/>
  <c r="M112" i="2" s="1"/>
  <c r="K126" i="2"/>
  <c r="M126" i="2" s="1"/>
  <c r="K120" i="2"/>
  <c r="M120" i="2" s="1"/>
  <c r="K121" i="2"/>
  <c r="M121" i="2" s="1"/>
  <c r="K122" i="2"/>
  <c r="M122" i="2" s="1"/>
  <c r="K123" i="2"/>
  <c r="M123" i="2" s="1"/>
  <c r="K119" i="2"/>
  <c r="M119" i="2" s="1"/>
  <c r="K107" i="2"/>
  <c r="M107" i="2" s="1"/>
  <c r="K108" i="2"/>
  <c r="M108" i="2" s="1"/>
  <c r="K106" i="2"/>
  <c r="M106" i="2" s="1"/>
  <c r="K111" i="2"/>
  <c r="M111" i="2" s="1"/>
  <c r="K103" i="2"/>
  <c r="M103" i="2" s="1"/>
  <c r="K102" i="2"/>
  <c r="M102" i="2" s="1"/>
  <c r="K94" i="2"/>
  <c r="M94" i="2" s="1"/>
  <c r="K95" i="2"/>
  <c r="M95" i="2" s="1"/>
  <c r="K99" i="2"/>
  <c r="M99" i="2" s="1"/>
  <c r="K93" i="2"/>
  <c r="M93" i="2" s="1"/>
  <c r="K88" i="2"/>
  <c r="M88" i="2" s="1"/>
  <c r="K89" i="2"/>
  <c r="M89" i="2" s="1"/>
  <c r="K90" i="2"/>
  <c r="M90" i="2" s="1"/>
  <c r="K87" i="2"/>
  <c r="M87" i="2" s="1"/>
  <c r="K77" i="2"/>
  <c r="M77" i="2" s="1"/>
  <c r="K78" i="2"/>
  <c r="M78" i="2" s="1"/>
  <c r="K79" i="2"/>
  <c r="M79" i="2" s="1"/>
  <c r="K80" i="2"/>
  <c r="M80" i="2" s="1"/>
  <c r="K81" i="2"/>
  <c r="M81" i="2" s="1"/>
  <c r="K83" i="2"/>
  <c r="M83" i="2" s="1"/>
  <c r="K84" i="2"/>
  <c r="M84" i="2" s="1"/>
  <c r="K76" i="2"/>
  <c r="M76" i="2" s="1"/>
  <c r="K68" i="2"/>
  <c r="M68" i="2" s="1"/>
  <c r="K70" i="2"/>
  <c r="M70" i="2" s="1"/>
  <c r="K72" i="2"/>
  <c r="M72" i="2" s="1"/>
  <c r="K73" i="2"/>
  <c r="M73" i="2" s="1"/>
  <c r="K59" i="2"/>
  <c r="M59" i="2" s="1"/>
  <c r="K60" i="2"/>
  <c r="M60" i="2" s="1"/>
  <c r="K61" i="2"/>
  <c r="M61" i="2" s="1"/>
  <c r="K62" i="2"/>
  <c r="M62" i="2" s="1"/>
  <c r="K58" i="2"/>
  <c r="M58" i="2" s="1"/>
  <c r="K53" i="2"/>
  <c r="M53" i="2" s="1"/>
  <c r="K54" i="2"/>
  <c r="M54" i="2" s="1"/>
  <c r="K55" i="2"/>
  <c r="M55" i="2" s="1"/>
  <c r="K67" i="2"/>
  <c r="M67" i="2" s="1"/>
  <c r="K52" i="2"/>
  <c r="M52" i="2" s="1"/>
  <c r="K45" i="2"/>
  <c r="M45" i="2" s="1"/>
  <c r="K46" i="2"/>
  <c r="M46" i="2" s="1"/>
  <c r="K47" i="2"/>
  <c r="M47" i="2" s="1"/>
  <c r="K48" i="2"/>
  <c r="M48" i="2" s="1"/>
  <c r="K49" i="2"/>
  <c r="M49" i="2" s="1"/>
  <c r="K44" i="2"/>
  <c r="M44" i="2" s="1"/>
  <c r="K38" i="2"/>
  <c r="M38" i="2" s="1"/>
  <c r="K37" i="2"/>
  <c r="M37" i="2" s="1"/>
  <c r="K34" i="2"/>
  <c r="M34" i="2" s="1"/>
  <c r="K27" i="2"/>
  <c r="M27" i="2" s="1"/>
  <c r="K28" i="2"/>
  <c r="M28" i="2" s="1"/>
  <c r="K29" i="2"/>
  <c r="M29" i="2" s="1"/>
  <c r="K30" i="2"/>
  <c r="M30" i="2" s="1"/>
  <c r="K31" i="2"/>
  <c r="M31" i="2" s="1"/>
  <c r="K26" i="2"/>
  <c r="M26" i="2" s="1"/>
  <c r="J22" i="2"/>
  <c r="K22" i="2" s="1"/>
  <c r="M22" i="2" s="1"/>
  <c r="J15" i="2"/>
  <c r="K15" i="2" s="1"/>
  <c r="M15" i="2" s="1"/>
  <c r="J16" i="2"/>
  <c r="J17" i="2"/>
  <c r="J21" i="2"/>
  <c r="K21" i="2" s="1"/>
  <c r="M21" i="2" s="1"/>
  <c r="K17" i="2" l="1"/>
  <c r="M17" i="2" s="1"/>
  <c r="K127" i="2"/>
  <c r="M127" i="2" s="1"/>
  <c r="K16" i="2"/>
  <c r="M16" i="2" s="1"/>
  <c r="J14" i="2"/>
  <c r="K14" i="2" l="1"/>
  <c r="M14" i="2" s="1"/>
  <c r="S14" i="2" s="1"/>
</calcChain>
</file>

<file path=xl/sharedStrings.xml><?xml version="1.0" encoding="utf-8"?>
<sst xmlns="http://schemas.openxmlformats.org/spreadsheetml/2006/main" count="216" uniqueCount="116">
  <si>
    <t>GÜNEŞ PANELLERİ</t>
  </si>
  <si>
    <t xml:space="preserve"> </t>
  </si>
  <si>
    <t>AKILLI İNVERTÖRLER</t>
  </si>
  <si>
    <t>4MM2 SOLAR KABLO</t>
  </si>
  <si>
    <t>6MM2 SOLAR KABLO</t>
  </si>
  <si>
    <t xml:space="preserve">FİYAT LİSTESİ   </t>
  </si>
  <si>
    <t>FİYAT $</t>
  </si>
  <si>
    <t>JEL AKÜLER</t>
  </si>
  <si>
    <t>LİTYUM AKÜLER</t>
  </si>
  <si>
    <t>3KW AKILLI PWM 24V</t>
  </si>
  <si>
    <t>5KW AKILLI PWM 48V</t>
  </si>
  <si>
    <t>1KW AKILLI PWM 12V</t>
  </si>
  <si>
    <t>1KW AKILLI MPPT 12V</t>
  </si>
  <si>
    <t>3KW AKILLI MPPT 24V</t>
  </si>
  <si>
    <t>MODİFİYE SİNÜS İNVERTÖRLER</t>
  </si>
  <si>
    <t>TAM SİNÜS İNVERTÖRLER</t>
  </si>
  <si>
    <t>200W MODİFİYE SİNÜS 12V ALPEX</t>
  </si>
  <si>
    <t>600W MODİFİYE SİNÜS 12/24 ALPEX</t>
  </si>
  <si>
    <t>1000W MODİFİYE SİNÜS12/24 ALPEX</t>
  </si>
  <si>
    <t>1500W MODİFİYE SİNÜS 12/24 ALPEX</t>
  </si>
  <si>
    <t>ŞARJLI UPS İNVERTÖRLER</t>
  </si>
  <si>
    <t>MPPT ŞARJ KONTROL CİHAZLARI</t>
  </si>
  <si>
    <t>Havensis 100V 20A MPPT 12/24</t>
  </si>
  <si>
    <t>Havensis 100V 30A MPPT 12/24</t>
  </si>
  <si>
    <t>Havensis 100V 40A MPPT 12/24</t>
  </si>
  <si>
    <t>Havensis 150V 60A MPPT 12/24/36/48</t>
  </si>
  <si>
    <t>Havensis 60V 20A BOOST MPPT 24/36/48/60/72</t>
  </si>
  <si>
    <t>Havensis 150V 70A MPPT 12/24/36/48</t>
  </si>
  <si>
    <t>Havensis 150V 80A MPPT 12/24/36/48</t>
  </si>
  <si>
    <t>PWM ŞARJ KONTROL CİHAZLARI</t>
  </si>
  <si>
    <t>Havensis 5A PWM 12V</t>
  </si>
  <si>
    <t>Havensis 10A PWM 12V</t>
  </si>
  <si>
    <t>Havensis 20A PWM 12V/24</t>
  </si>
  <si>
    <t>Havensis 20A PWM 12V/24 EKRANLI</t>
  </si>
  <si>
    <t>DC DC CHARGER</t>
  </si>
  <si>
    <t>Havensis 20A DC DC 12/12 EKRANSIZ</t>
  </si>
  <si>
    <t>Havensis 30A DC DC 12/24 EKRANLI TEK YÖNLÜ</t>
  </si>
  <si>
    <t>Havensis 30A DC DC 12/24 EKRANLI ÇİFT YÖNLÜ</t>
  </si>
  <si>
    <t>Havensis 60A DUAL CHARGER 12/24 (MPPT+DCDC)</t>
  </si>
  <si>
    <t>Havensis 10 AMPER  2200 WATT</t>
  </si>
  <si>
    <t>Havensis 15 AMPER  3300 WATT</t>
  </si>
  <si>
    <t>AKÜ ŞARJ CİHAZLARI REDRESÖR</t>
  </si>
  <si>
    <t>OTOMATİK TRANSFER SWİTCH</t>
  </si>
  <si>
    <t>UZAKTAN İZLEME CİHAZLARI AKSESUAR</t>
  </si>
  <si>
    <t>MC4 TEKLİ KONEKTÖR</t>
  </si>
  <si>
    <t>2Lİ PARALELLEME KONEKTÖRÜ</t>
  </si>
  <si>
    <t>3Lİ PARALELLEME KONEKTÖRÜ</t>
  </si>
  <si>
    <t>KARAVAN MONTAJ BRAKET SETİ 6 PARÇA</t>
  </si>
  <si>
    <t>KARAVAN MONTAJ SU GEÇİRMEZ KAPAK</t>
  </si>
  <si>
    <t xml:space="preserve">Havensis BLUETOOTH MODÜL </t>
  </si>
  <si>
    <t xml:space="preserve">Havensis HARİCİ EKRAN </t>
  </si>
  <si>
    <t>Havensis WİFİ MODÜL UZAKTAN İZLEM</t>
  </si>
  <si>
    <t>NET TL FİYAT</t>
  </si>
  <si>
    <t>KDV DAHİL $</t>
  </si>
  <si>
    <t xml:space="preserve">Meanwell PB-1000       60 Amper </t>
  </si>
  <si>
    <t>ADET</t>
  </si>
  <si>
    <t>TOPLAM</t>
  </si>
  <si>
    <t>PAKET TOPLAM</t>
  </si>
  <si>
    <t>KDV DAHİL DOLAR</t>
  </si>
  <si>
    <t>10MM2 AKÜ KABLOSU</t>
  </si>
  <si>
    <t>16MM2 AKÜ KABLOSU</t>
  </si>
  <si>
    <t>İSKONTO</t>
  </si>
  <si>
    <t>FİYAT$</t>
  </si>
  <si>
    <t>İSKONTOLU FİYAT $</t>
  </si>
  <si>
    <t>7.2KW AKILLI MPPT 48V</t>
  </si>
  <si>
    <t>Havensis 200V 80A MPPT 12/24/36/48</t>
  </si>
  <si>
    <t>Havensis 200V 45A MPPT 60/72</t>
  </si>
  <si>
    <t xml:space="preserve">Meanwell PB-600         40 Amper </t>
  </si>
  <si>
    <t xml:space="preserve">12.8V 100 AH LİFEPO4 MEGACELL </t>
  </si>
  <si>
    <t xml:space="preserve">12.8V 150 AH LİFEPO4 MEGACELL </t>
  </si>
  <si>
    <t xml:space="preserve">12.8V 200 AH LİFEPO4 MEGACELL </t>
  </si>
  <si>
    <t xml:space="preserve">25.6V 110 AH LİFEPO4 MEGACELL </t>
  </si>
  <si>
    <t xml:space="preserve">25.6V 200 AH LİFEPO4 MEGACELL </t>
  </si>
  <si>
    <t xml:space="preserve">51.2V 100 AH LİFEPO4 MEGACELL </t>
  </si>
  <si>
    <t>OTOMASYON YÖNETİM SİSTEMİ</t>
  </si>
  <si>
    <t>OCTOPİ 4.3 İNÇ EKRAN</t>
  </si>
  <si>
    <t>OCTOPİ 7 İNÇ EKRAN</t>
  </si>
  <si>
    <t>Havensis 40A DC DC 12/24 EKRANLI TEK YÖNLÜ</t>
  </si>
  <si>
    <t>Havensis 40A DC DC 12/24 EKRANLI ÇİFT YÖNLÜ</t>
  </si>
  <si>
    <t>100W MONOKRİSTAL PANEL     ( 79*67) cm</t>
  </si>
  <si>
    <t>205W MONOKRİSTAL PANEL     (149*68)cm</t>
  </si>
  <si>
    <t>340W MONOKRİSTAL PANEL     (166*100)cm</t>
  </si>
  <si>
    <t xml:space="preserve">160W HALFCUT PANEL                 (98*78) cm         </t>
  </si>
  <si>
    <t xml:space="preserve">205W HALFCUT PANEL                 (140*70.5) cm      </t>
  </si>
  <si>
    <t xml:space="preserve">230W HALFCUT PANEL                 (158*70.5)cm  </t>
  </si>
  <si>
    <t xml:space="preserve">455W HALFCUT PANEL                 (210*104) cm  </t>
  </si>
  <si>
    <t xml:space="preserve">170W ESNEK PANEL                      (113*81)cm  </t>
  </si>
  <si>
    <t xml:space="preserve">Meanwell NPB-120      20 Amper  </t>
  </si>
  <si>
    <t>ALPEX 1000W TAM SİNÜS UPS 20A ŞARJLI 12V</t>
  </si>
  <si>
    <t>MEXXSUN 1000W TAM SİNÜS 10A ŞARJLI 12V</t>
  </si>
  <si>
    <t>MEXXSUN 1500W TAM SİNÜS 20A ŞARJLI 12V</t>
  </si>
  <si>
    <t>ALPEX 500W TAM SİNÜS 12/24 ALPEX</t>
  </si>
  <si>
    <t>ALPEX 1000W TAM SİNÜS 12/24 ALPEX</t>
  </si>
  <si>
    <t>ALPEX 1500W TAM SİNÜS 12/24 ALPEX</t>
  </si>
  <si>
    <t>ALPEX 2000W TAM SİNÜS 12/24 ALPEX</t>
  </si>
  <si>
    <t>ALPEX 3000W TAM SİNÜS 12/24 ALPEX</t>
  </si>
  <si>
    <t xml:space="preserve">285W HALFCUT PANEL                 (172*77)cm  </t>
  </si>
  <si>
    <t>100 AH JEL EXELON</t>
  </si>
  <si>
    <t>150 AH JEL EXELON</t>
  </si>
  <si>
    <t>200 AH JEL EXELON</t>
  </si>
  <si>
    <t>12.8V 100 AH LİFEPO4 HDA POWER</t>
  </si>
  <si>
    <t xml:space="preserve">12.8V 200 AH LİFEPO4 HDA POWER </t>
  </si>
  <si>
    <t>Havensis 40A BOOST DC DC 12/48 EKRANLI</t>
  </si>
  <si>
    <t>100 AH JEL WPP</t>
  </si>
  <si>
    <t>150 AH JEL WPP</t>
  </si>
  <si>
    <t>200 AH JEL WPP</t>
  </si>
  <si>
    <t xml:space="preserve">110W ESNEK PANEL                      (117*56)cm  </t>
  </si>
  <si>
    <t>ALPEX 4000W TAM SİNÜS 12/24 ALPEX</t>
  </si>
  <si>
    <t>ALPEX 5000W TAM SİNÜS 12/24 ALPEX</t>
  </si>
  <si>
    <t xml:space="preserve">Mexxsun   Ac-Dc 12V        40 Amper </t>
  </si>
  <si>
    <t xml:space="preserve">Mexxsun   Ac-Dc 12V        20 Amper </t>
  </si>
  <si>
    <t xml:space="preserve">Mexxsun   Ac-Dc 24V        20 Amper </t>
  </si>
  <si>
    <t>ALPEX 2000W TAM SİNÜS UPS 25A ŞARJLI 12/24V</t>
  </si>
  <si>
    <t>ALPEX 3000W TAM SİNÜS UPS 30A ŞARJLI 12/24V</t>
  </si>
  <si>
    <t>ALPEX 500W TAM SİNÜS UPS 10A ŞARJLI 12V</t>
  </si>
  <si>
    <t>ALPEX 1500W TAM SİNÜS UPS 15A ŞARJLI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</si>
</sst>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28"/>
      <color rgb="FFFF000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0" xfId="0" applyFont="1" applyAlignment="1">
      <alignment vertical="center"/>
    </xf>
    <xf numFmtId="0" fontId="0" fillId="8" borderId="10" xfId="0" applyFill="1" applyBorder="1"/>
    <xf numFmtId="0" fontId="0" fillId="8" borderId="11" xfId="0" applyFill="1" applyBorder="1"/>
    <xf numFmtId="0" fontId="0" fillId="3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10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jpg"/><Relationship Id="rId30" Type="http://schemas.openxmlformats.org/officeDocument/2006/relationships/image" Target="../media/image30.pn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514760</xdr:colOff>
      <xdr:row>1</xdr:row>
      <xdr:rowOff>76614</xdr:rowOff>
    </xdr:from>
    <xdr:to>
      <xdr:col>5</xdr:col>
      <xdr:colOff>1210519</xdr:colOff>
      <xdr:row>7</xdr:row>
      <xdr:rowOff>47624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C48E663-ED26-447C-B5B6-367672236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360" y="267114"/>
          <a:ext cx="3257984" cy="1114010"/>
        </a:xfrm>
        <a:prstGeom prst="rect">
          <a:avLst/>
        </a:prstGeom>
      </xdr:spPr>
    </xdr:pic>
    <xdr:clientData/>
  </xdr:twoCellAnchor>
  <xdr:twoCellAnchor editAs="oneCell">
    <xdr:from>
      <xdr:col>6</xdr:col>
      <xdr:colOff>606701</xdr:colOff>
      <xdr:row>2</xdr:row>
      <xdr:rowOff>169794</xdr:rowOff>
    </xdr:from>
    <xdr:to>
      <xdr:col>9</xdr:col>
      <xdr:colOff>262145</xdr:colOff>
      <xdr:row>5</xdr:row>
      <xdr:rowOff>27463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9971CAA-6E17-BE96-0C7E-79E5A70D5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4926" y="550794"/>
          <a:ext cx="2684394" cy="42916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13</xdr:row>
      <xdr:rowOff>180975</xdr:rowOff>
    </xdr:from>
    <xdr:to>
      <xdr:col>2</xdr:col>
      <xdr:colOff>485776</xdr:colOff>
      <xdr:row>19</xdr:row>
      <xdr:rowOff>21699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FCA7941-8C42-4E10-B0C7-8DD0377D1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4376" y="2676525"/>
          <a:ext cx="990600" cy="983724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123826</xdr:colOff>
      <xdr:row>12</xdr:row>
      <xdr:rowOff>85725</xdr:rowOff>
    </xdr:from>
    <xdr:to>
      <xdr:col>14</xdr:col>
      <xdr:colOff>314325</xdr:colOff>
      <xdr:row>18</xdr:row>
      <xdr:rowOff>35860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4A72BF7E-B6C4-4757-885A-5A160A3C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6610351" y="2371725"/>
          <a:ext cx="1133475" cy="1093135"/>
        </a:xfrm>
        <a:prstGeom prst="rect">
          <a:avLst/>
        </a:prstGeom>
      </xdr:spPr>
    </xdr:pic>
    <xdr:clientData/>
  </xdr:twoCellAnchor>
  <xdr:twoCellAnchor editAs="oneCell">
    <xdr:from>
      <xdr:col>13</xdr:col>
      <xdr:colOff>181730</xdr:colOff>
      <xdr:row>24</xdr:row>
      <xdr:rowOff>122291</xdr:rowOff>
    </xdr:from>
    <xdr:to>
      <xdr:col>14</xdr:col>
      <xdr:colOff>312848</xdr:colOff>
      <xdr:row>28</xdr:row>
      <xdr:rowOff>147139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6CDA553-E86F-195F-6FCF-C461D5773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995" y="3932291"/>
          <a:ext cx="1070731" cy="786848"/>
        </a:xfrm>
        <a:prstGeom prst="rect">
          <a:avLst/>
        </a:prstGeom>
      </xdr:spPr>
    </xdr:pic>
    <xdr:clientData/>
  </xdr:twoCellAnchor>
  <xdr:twoCellAnchor editAs="oneCell">
    <xdr:from>
      <xdr:col>1</xdr:col>
      <xdr:colOff>158612</xdr:colOff>
      <xdr:row>23</xdr:row>
      <xdr:rowOff>95787</xdr:rowOff>
    </xdr:from>
    <xdr:to>
      <xdr:col>2</xdr:col>
      <xdr:colOff>356004</xdr:colOff>
      <xdr:row>27</xdr:row>
      <xdr:rowOff>13666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B4F07FB3-D7D4-F173-7F01-9CEC22F7C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212" y="4296312"/>
          <a:ext cx="806992" cy="679879"/>
        </a:xfrm>
        <a:prstGeom prst="rect">
          <a:avLst/>
        </a:prstGeom>
      </xdr:spPr>
    </xdr:pic>
    <xdr:clientData/>
  </xdr:twoCellAnchor>
  <xdr:twoCellAnchor editAs="oneCell">
    <xdr:from>
      <xdr:col>13</xdr:col>
      <xdr:colOff>90623</xdr:colOff>
      <xdr:row>37</xdr:row>
      <xdr:rowOff>52129</xdr:rowOff>
    </xdr:from>
    <xdr:to>
      <xdr:col>14</xdr:col>
      <xdr:colOff>187770</xdr:colOff>
      <xdr:row>40</xdr:row>
      <xdr:rowOff>132911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E35983C8-D29E-4CB3-7EB7-BE206759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9098" y="6919654"/>
          <a:ext cx="1040122" cy="652282"/>
        </a:xfrm>
        <a:prstGeom prst="rect">
          <a:avLst/>
        </a:prstGeom>
      </xdr:spPr>
    </xdr:pic>
    <xdr:clientData/>
  </xdr:twoCellAnchor>
  <xdr:twoCellAnchor editAs="oneCell">
    <xdr:from>
      <xdr:col>1</xdr:col>
      <xdr:colOff>48843</xdr:colOff>
      <xdr:row>33</xdr:row>
      <xdr:rowOff>111791</xdr:rowOff>
    </xdr:from>
    <xdr:to>
      <xdr:col>2</xdr:col>
      <xdr:colOff>503414</xdr:colOff>
      <xdr:row>38</xdr:row>
      <xdr:rowOff>78661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F5D7D623-8755-CD9D-CFCF-978BE72FD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443" y="5836316"/>
          <a:ext cx="1064171" cy="919370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42</xdr:row>
      <xdr:rowOff>150719</xdr:rowOff>
    </xdr:from>
    <xdr:to>
      <xdr:col>2</xdr:col>
      <xdr:colOff>504528</xdr:colOff>
      <xdr:row>47</xdr:row>
      <xdr:rowOff>42984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D5BB5525-C9C0-4469-B642-4A6CBEA41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499" y="6437219"/>
          <a:ext cx="1143264" cy="844765"/>
        </a:xfrm>
        <a:prstGeom prst="rect">
          <a:avLst/>
        </a:prstGeom>
      </xdr:spPr>
    </xdr:pic>
    <xdr:clientData/>
  </xdr:twoCellAnchor>
  <xdr:twoCellAnchor editAs="oneCell">
    <xdr:from>
      <xdr:col>13</xdr:col>
      <xdr:colOff>64994</xdr:colOff>
      <xdr:row>50</xdr:row>
      <xdr:rowOff>44122</xdr:rowOff>
    </xdr:from>
    <xdr:to>
      <xdr:col>14</xdr:col>
      <xdr:colOff>255494</xdr:colOff>
      <xdr:row>54</xdr:row>
      <xdr:rowOff>132229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035038F1-5A21-CF90-F655-39D18137A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6259" y="7854622"/>
          <a:ext cx="1130113" cy="850107"/>
        </a:xfrm>
        <a:prstGeom prst="rect">
          <a:avLst/>
        </a:prstGeom>
      </xdr:spPr>
    </xdr:pic>
    <xdr:clientData/>
  </xdr:twoCellAnchor>
  <xdr:twoCellAnchor editAs="oneCell">
    <xdr:from>
      <xdr:col>0</xdr:col>
      <xdr:colOff>470140</xdr:colOff>
      <xdr:row>49</xdr:row>
      <xdr:rowOff>189380</xdr:rowOff>
    </xdr:from>
    <xdr:to>
      <xdr:col>2</xdr:col>
      <xdr:colOff>533640</xdr:colOff>
      <xdr:row>55</xdr:row>
      <xdr:rowOff>8405</xdr:rowOff>
    </xdr:to>
    <xdr:pic>
      <xdr:nvPicPr>
        <xdr:cNvPr id="20" name="Resim 19">
          <a:extLst>
            <a:ext uri="{FF2B5EF4-FFF2-40B4-BE49-F238E27FC236}">
              <a16:creationId xmlns:a16="http://schemas.microsoft.com/office/drawing/2014/main" id="{4C24F900-5D0B-CD24-8A83-B01BFB6A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40" y="7809380"/>
          <a:ext cx="1273735" cy="962025"/>
        </a:xfrm>
        <a:prstGeom prst="rect">
          <a:avLst/>
        </a:prstGeom>
      </xdr:spPr>
    </xdr:pic>
    <xdr:clientData/>
  </xdr:twoCellAnchor>
  <xdr:twoCellAnchor editAs="oneCell">
    <xdr:from>
      <xdr:col>13</xdr:col>
      <xdr:colOff>94218</xdr:colOff>
      <xdr:row>56</xdr:row>
      <xdr:rowOff>183191</xdr:rowOff>
    </xdr:from>
    <xdr:to>
      <xdr:col>14</xdr:col>
      <xdr:colOff>374585</xdr:colOff>
      <xdr:row>61</xdr:row>
      <xdr:rowOff>150061</xdr:rowOff>
    </xdr:to>
    <xdr:pic>
      <xdr:nvPicPr>
        <xdr:cNvPr id="24" name="Resim 23">
          <a:extLst>
            <a:ext uri="{FF2B5EF4-FFF2-40B4-BE49-F238E27FC236}">
              <a16:creationId xmlns:a16="http://schemas.microsoft.com/office/drawing/2014/main" id="{336A6D35-46AB-90F9-35C9-108309508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5483" y="9136691"/>
          <a:ext cx="1219980" cy="919370"/>
        </a:xfrm>
        <a:prstGeom prst="rect">
          <a:avLst/>
        </a:prstGeom>
      </xdr:spPr>
    </xdr:pic>
    <xdr:clientData/>
  </xdr:twoCellAnchor>
  <xdr:twoCellAnchor editAs="oneCell">
    <xdr:from>
      <xdr:col>0</xdr:col>
      <xdr:colOff>498196</xdr:colOff>
      <xdr:row>56</xdr:row>
      <xdr:rowOff>173933</xdr:rowOff>
    </xdr:from>
    <xdr:to>
      <xdr:col>2</xdr:col>
      <xdr:colOff>509241</xdr:colOff>
      <xdr:row>61</xdr:row>
      <xdr:rowOff>149086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5BCB2E1B-65D8-EABC-8CCC-212617F52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8196" y="9127433"/>
          <a:ext cx="1221280" cy="927653"/>
        </a:xfrm>
        <a:prstGeom prst="rect">
          <a:avLst/>
        </a:prstGeom>
      </xdr:spPr>
    </xdr:pic>
    <xdr:clientData/>
  </xdr:twoCellAnchor>
  <xdr:twoCellAnchor editAs="oneCell">
    <xdr:from>
      <xdr:col>13</xdr:col>
      <xdr:colOff>108696</xdr:colOff>
      <xdr:row>65</xdr:row>
      <xdr:rowOff>23533</xdr:rowOff>
    </xdr:from>
    <xdr:to>
      <xdr:col>15</xdr:col>
      <xdr:colOff>170888</xdr:colOff>
      <xdr:row>71</xdr:row>
      <xdr:rowOff>85725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3CD1E5BD-6ECA-5392-3429-EFEC7A0A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171" y="11272558"/>
          <a:ext cx="1614767" cy="1205192"/>
        </a:xfrm>
        <a:prstGeom prst="rect">
          <a:avLst/>
        </a:prstGeom>
      </xdr:spPr>
    </xdr:pic>
    <xdr:clientData/>
  </xdr:twoCellAnchor>
  <xdr:twoCellAnchor editAs="oneCell">
    <xdr:from>
      <xdr:col>0</xdr:col>
      <xdr:colOff>410934</xdr:colOff>
      <xdr:row>65</xdr:row>
      <xdr:rowOff>71236</xdr:rowOff>
    </xdr:from>
    <xdr:to>
      <xdr:col>2</xdr:col>
      <xdr:colOff>557893</xdr:colOff>
      <xdr:row>70</xdr:row>
      <xdr:rowOff>138498</xdr:rowOff>
    </xdr:to>
    <xdr:pic>
      <xdr:nvPicPr>
        <xdr:cNvPr id="32" name="Resim 31">
          <a:extLst>
            <a:ext uri="{FF2B5EF4-FFF2-40B4-BE49-F238E27FC236}">
              <a16:creationId xmlns:a16="http://schemas.microsoft.com/office/drawing/2014/main" id="{059C9BB0-16D8-2772-AAC1-998D4F209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934" y="10358236"/>
          <a:ext cx="1371602" cy="1019762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74</xdr:row>
      <xdr:rowOff>133349</xdr:rowOff>
    </xdr:from>
    <xdr:to>
      <xdr:col>14</xdr:col>
      <xdr:colOff>597634</xdr:colOff>
      <xdr:row>80</xdr:row>
      <xdr:rowOff>123824</xdr:rowOff>
    </xdr:to>
    <xdr:pic>
      <xdr:nvPicPr>
        <xdr:cNvPr id="34" name="Resim 33">
          <a:extLst>
            <a:ext uri="{FF2B5EF4-FFF2-40B4-BE49-F238E27FC236}">
              <a16:creationId xmlns:a16="http://schemas.microsoft.com/office/drawing/2014/main" id="{0BE9A29B-27C1-38F0-5A48-163E8408F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11753849"/>
          <a:ext cx="1369159" cy="11334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73</xdr:row>
      <xdr:rowOff>7126</xdr:rowOff>
    </xdr:from>
    <xdr:to>
      <xdr:col>3</xdr:col>
      <xdr:colOff>28576</xdr:colOff>
      <xdr:row>77</xdr:row>
      <xdr:rowOff>129392</xdr:rowOff>
    </xdr:to>
    <xdr:pic>
      <xdr:nvPicPr>
        <xdr:cNvPr id="38" name="Resim 37">
          <a:extLst>
            <a:ext uri="{FF2B5EF4-FFF2-40B4-BE49-F238E27FC236}">
              <a16:creationId xmlns:a16="http://schemas.microsoft.com/office/drawing/2014/main" id="{569FCA6E-3B7B-F83F-9139-352BE469C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6" y="11437126"/>
          <a:ext cx="1181100" cy="88426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381001</xdr:colOff>
      <xdr:row>83</xdr:row>
      <xdr:rowOff>189368</xdr:rowOff>
    </xdr:from>
    <xdr:to>
      <xdr:col>2</xdr:col>
      <xdr:colOff>486439</xdr:colOff>
      <xdr:row>87</xdr:row>
      <xdr:rowOff>142876</xdr:rowOff>
    </xdr:to>
    <xdr:pic>
      <xdr:nvPicPr>
        <xdr:cNvPr id="42" name="Resim 41">
          <a:extLst>
            <a:ext uri="{FF2B5EF4-FFF2-40B4-BE49-F238E27FC236}">
              <a16:creationId xmlns:a16="http://schemas.microsoft.com/office/drawing/2014/main" id="{13E53BD3-9E91-DA24-E47F-F1AD37122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13333868"/>
          <a:ext cx="715038" cy="715508"/>
        </a:xfrm>
        <a:prstGeom prst="rect">
          <a:avLst/>
        </a:prstGeom>
      </xdr:spPr>
    </xdr:pic>
    <xdr:clientData/>
  </xdr:twoCellAnchor>
  <xdr:twoCellAnchor editAs="oneCell">
    <xdr:from>
      <xdr:col>13</xdr:col>
      <xdr:colOff>138075</xdr:colOff>
      <xdr:row>85</xdr:row>
      <xdr:rowOff>33300</xdr:rowOff>
    </xdr:from>
    <xdr:to>
      <xdr:col>14</xdr:col>
      <xdr:colOff>571500</xdr:colOff>
      <xdr:row>90</xdr:row>
      <xdr:rowOff>1774</xdr:rowOff>
    </xdr:to>
    <xdr:pic>
      <xdr:nvPicPr>
        <xdr:cNvPr id="44" name="Resim 43">
          <a:extLst>
            <a:ext uri="{FF2B5EF4-FFF2-40B4-BE49-F238E27FC236}">
              <a16:creationId xmlns:a16="http://schemas.microsoft.com/office/drawing/2014/main" id="{04D2031C-2F17-C1D2-2C54-452403AE1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8050" y="13558800"/>
          <a:ext cx="1376400" cy="9209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78</xdr:row>
      <xdr:rowOff>19050</xdr:rowOff>
    </xdr:from>
    <xdr:to>
      <xdr:col>3</xdr:col>
      <xdr:colOff>37118</xdr:colOff>
      <xdr:row>83</xdr:row>
      <xdr:rowOff>0</xdr:rowOff>
    </xdr:to>
    <xdr:pic>
      <xdr:nvPicPr>
        <xdr:cNvPr id="36" name="Resim 35">
          <a:extLst>
            <a:ext uri="{FF2B5EF4-FFF2-40B4-BE49-F238E27FC236}">
              <a16:creationId xmlns:a16="http://schemas.microsoft.com/office/drawing/2014/main" id="{3721E679-D51A-B1DB-21AE-421A0EA05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2401550"/>
          <a:ext cx="1246793" cy="933450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87</xdr:row>
      <xdr:rowOff>19050</xdr:rowOff>
    </xdr:from>
    <xdr:to>
      <xdr:col>2</xdr:col>
      <xdr:colOff>495300</xdr:colOff>
      <xdr:row>90</xdr:row>
      <xdr:rowOff>124242</xdr:rowOff>
    </xdr:to>
    <xdr:pic>
      <xdr:nvPicPr>
        <xdr:cNvPr id="40" name="Resim 39">
          <a:extLst>
            <a:ext uri="{FF2B5EF4-FFF2-40B4-BE49-F238E27FC236}">
              <a16:creationId xmlns:a16="http://schemas.microsoft.com/office/drawing/2014/main" id="{0D14FED3-8A97-9580-E850-F5A01280D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3925550"/>
          <a:ext cx="790575" cy="676692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91</xdr:row>
      <xdr:rowOff>61095</xdr:rowOff>
    </xdr:from>
    <xdr:to>
      <xdr:col>15</xdr:col>
      <xdr:colOff>314325</xdr:colOff>
      <xdr:row>98</xdr:row>
      <xdr:rowOff>110665</xdr:rowOff>
    </xdr:to>
    <xdr:pic>
      <xdr:nvPicPr>
        <xdr:cNvPr id="46" name="Resim 45">
          <a:extLst>
            <a:ext uri="{FF2B5EF4-FFF2-40B4-BE49-F238E27FC236}">
              <a16:creationId xmlns:a16="http://schemas.microsoft.com/office/drawing/2014/main" id="{C3957B1D-07F1-5602-733D-5AC2DD8BF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5882120"/>
          <a:ext cx="1781175" cy="1383070"/>
        </a:xfrm>
        <a:prstGeom prst="rect">
          <a:avLst/>
        </a:prstGeom>
      </xdr:spPr>
    </xdr:pic>
    <xdr:clientData/>
  </xdr:twoCellAnchor>
  <xdr:twoCellAnchor editAs="oneCell">
    <xdr:from>
      <xdr:col>0</xdr:col>
      <xdr:colOff>604630</xdr:colOff>
      <xdr:row>99</xdr:row>
      <xdr:rowOff>74544</xdr:rowOff>
    </xdr:from>
    <xdr:to>
      <xdr:col>2</xdr:col>
      <xdr:colOff>563217</xdr:colOff>
      <xdr:row>103</xdr:row>
      <xdr:rowOff>140805</xdr:rowOff>
    </xdr:to>
    <xdr:pic>
      <xdr:nvPicPr>
        <xdr:cNvPr id="50" name="Resim 49">
          <a:extLst>
            <a:ext uri="{FF2B5EF4-FFF2-40B4-BE49-F238E27FC236}">
              <a16:creationId xmlns:a16="http://schemas.microsoft.com/office/drawing/2014/main" id="{71AB875E-6E17-BDD9-E09A-1F5D202573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90" r="18322"/>
        <a:stretch/>
      </xdr:blipFill>
      <xdr:spPr>
        <a:xfrm>
          <a:off x="604630" y="15695544"/>
          <a:ext cx="1184413" cy="828261"/>
        </a:xfrm>
        <a:prstGeom prst="rect">
          <a:avLst/>
        </a:prstGeom>
      </xdr:spPr>
    </xdr:pic>
    <xdr:clientData/>
  </xdr:twoCellAnchor>
  <xdr:twoCellAnchor editAs="oneCell">
    <xdr:from>
      <xdr:col>13</xdr:col>
      <xdr:colOff>201291</xdr:colOff>
      <xdr:row>103</xdr:row>
      <xdr:rowOff>187601</xdr:rowOff>
    </xdr:from>
    <xdr:to>
      <xdr:col>13</xdr:col>
      <xdr:colOff>646048</xdr:colOff>
      <xdr:row>108</xdr:row>
      <xdr:rowOff>7623</xdr:rowOff>
    </xdr:to>
    <xdr:pic>
      <xdr:nvPicPr>
        <xdr:cNvPr id="52" name="Resim 51">
          <a:extLst>
            <a:ext uri="{FF2B5EF4-FFF2-40B4-BE49-F238E27FC236}">
              <a16:creationId xmlns:a16="http://schemas.microsoft.com/office/drawing/2014/main" id="{68EF056C-9C51-6AB4-4529-26517FF7A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607713" y="16734483"/>
          <a:ext cx="772522" cy="444757"/>
        </a:xfrm>
        <a:prstGeom prst="rect">
          <a:avLst/>
        </a:prstGeom>
      </xdr:spPr>
    </xdr:pic>
    <xdr:clientData/>
  </xdr:twoCellAnchor>
  <xdr:twoCellAnchor editAs="oneCell">
    <xdr:from>
      <xdr:col>13</xdr:col>
      <xdr:colOff>198782</xdr:colOff>
      <xdr:row>117</xdr:row>
      <xdr:rowOff>115241</xdr:rowOff>
    </xdr:from>
    <xdr:to>
      <xdr:col>14</xdr:col>
      <xdr:colOff>73301</xdr:colOff>
      <xdr:row>121</xdr:row>
      <xdr:rowOff>173220</xdr:rowOff>
    </xdr:to>
    <xdr:pic>
      <xdr:nvPicPr>
        <xdr:cNvPr id="56" name="Resim 55">
          <a:extLst>
            <a:ext uri="{FF2B5EF4-FFF2-40B4-BE49-F238E27FC236}">
              <a16:creationId xmlns:a16="http://schemas.microsoft.com/office/drawing/2014/main" id="{BF13121D-90EA-C2F7-2099-94B37A0DE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9086" y="18784241"/>
          <a:ext cx="819979" cy="819979"/>
        </a:xfrm>
        <a:prstGeom prst="rect">
          <a:avLst/>
        </a:prstGeom>
      </xdr:spPr>
    </xdr:pic>
    <xdr:clientData/>
  </xdr:twoCellAnchor>
  <xdr:twoCellAnchor editAs="oneCell">
    <xdr:from>
      <xdr:col>1</xdr:col>
      <xdr:colOff>107673</xdr:colOff>
      <xdr:row>116</xdr:row>
      <xdr:rowOff>182219</xdr:rowOff>
    </xdr:from>
    <xdr:to>
      <xdr:col>2</xdr:col>
      <xdr:colOff>489845</xdr:colOff>
      <xdr:row>119</xdr:row>
      <xdr:rowOff>173937</xdr:rowOff>
    </xdr:to>
    <xdr:pic>
      <xdr:nvPicPr>
        <xdr:cNvPr id="58" name="Resim 57">
          <a:extLst>
            <a:ext uri="{FF2B5EF4-FFF2-40B4-BE49-F238E27FC236}">
              <a16:creationId xmlns:a16="http://schemas.microsoft.com/office/drawing/2014/main" id="{5CC41049-9667-243A-AF8D-854EB2185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586" y="18660719"/>
          <a:ext cx="995085" cy="56321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119</xdr:row>
      <xdr:rowOff>157372</xdr:rowOff>
    </xdr:from>
    <xdr:to>
      <xdr:col>2</xdr:col>
      <xdr:colOff>530087</xdr:colOff>
      <xdr:row>125</xdr:row>
      <xdr:rowOff>102064</xdr:rowOff>
    </xdr:to>
    <xdr:pic>
      <xdr:nvPicPr>
        <xdr:cNvPr id="60" name="Resim 59">
          <a:extLst>
            <a:ext uri="{FF2B5EF4-FFF2-40B4-BE49-F238E27FC236}">
              <a16:creationId xmlns:a16="http://schemas.microsoft.com/office/drawing/2014/main" id="{5CDD016C-2E12-FE82-ED2D-CB77F9100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4" y="19207372"/>
          <a:ext cx="1142999" cy="108769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126</xdr:row>
      <xdr:rowOff>152401</xdr:rowOff>
    </xdr:from>
    <xdr:to>
      <xdr:col>2</xdr:col>
      <xdr:colOff>457200</xdr:colOff>
      <xdr:row>131</xdr:row>
      <xdr:rowOff>152400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566671E-A2D2-DD4C-1EA6-D715493F6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1" y="21497926"/>
          <a:ext cx="952499" cy="952499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91</xdr:row>
      <xdr:rowOff>154522</xdr:rowOff>
    </xdr:from>
    <xdr:to>
      <xdr:col>3</xdr:col>
      <xdr:colOff>18264</xdr:colOff>
      <xdr:row>97</xdr:row>
      <xdr:rowOff>171450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CCACFD8A-9187-918D-ECC8-EAE468EB5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5975547"/>
          <a:ext cx="1504164" cy="1159928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103</xdr:row>
      <xdr:rowOff>161926</xdr:rowOff>
    </xdr:from>
    <xdr:to>
      <xdr:col>3</xdr:col>
      <xdr:colOff>317707</xdr:colOff>
      <xdr:row>108</xdr:row>
      <xdr:rowOff>152400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BEDD750B-BF3D-E765-2A33-8A8F2ED93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18078451"/>
          <a:ext cx="1841707" cy="94297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110</xdr:row>
      <xdr:rowOff>104775</xdr:rowOff>
    </xdr:from>
    <xdr:to>
      <xdr:col>2</xdr:col>
      <xdr:colOff>504825</xdr:colOff>
      <xdr:row>115</xdr:row>
      <xdr:rowOff>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848BE962-09ED-603A-B66E-2EF3B96EF4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947" b="18447"/>
        <a:stretch/>
      </xdr:blipFill>
      <xdr:spPr>
        <a:xfrm>
          <a:off x="742950" y="19545300"/>
          <a:ext cx="981075" cy="84772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110</xdr:row>
      <xdr:rowOff>133350</xdr:rowOff>
    </xdr:from>
    <xdr:to>
      <xdr:col>14</xdr:col>
      <xdr:colOff>169363</xdr:colOff>
      <xdr:row>114</xdr:row>
      <xdr:rowOff>0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867169E8-6037-74B7-AB31-B8F3BE4996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27727" r="22768" b="24082"/>
        <a:stretch/>
      </xdr:blipFill>
      <xdr:spPr>
        <a:xfrm>
          <a:off x="10763250" y="19573875"/>
          <a:ext cx="1007563" cy="6286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27</xdr:row>
      <xdr:rowOff>28575</xdr:rowOff>
    </xdr:from>
    <xdr:to>
      <xdr:col>2</xdr:col>
      <xdr:colOff>495300</xdr:colOff>
      <xdr:row>32</xdr:row>
      <xdr:rowOff>152400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31E9BEB6-FFEA-F5B3-DAD4-CA2286DE1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4991100"/>
          <a:ext cx="1076325" cy="1076325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114301</xdr:colOff>
      <xdr:row>32</xdr:row>
      <xdr:rowOff>66675</xdr:rowOff>
    </xdr:from>
    <xdr:to>
      <xdr:col>14</xdr:col>
      <xdr:colOff>285750</xdr:colOff>
      <xdr:row>36</xdr:row>
      <xdr:rowOff>163710</xdr:rowOff>
    </xdr:to>
    <xdr:pic>
      <xdr:nvPicPr>
        <xdr:cNvPr id="22" name="Resim 21">
          <a:extLst>
            <a:ext uri="{FF2B5EF4-FFF2-40B4-BE49-F238E27FC236}">
              <a16:creationId xmlns:a16="http://schemas.microsoft.com/office/drawing/2014/main" id="{5360407A-25A5-233A-1990-3CD8EBA64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2776" y="5981700"/>
          <a:ext cx="1114424" cy="859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A7F8-3397-4E7E-ADA2-A03DBC97A522}">
  <sheetPr>
    <pageSetUpPr fitToPage="1"/>
  </sheetPr>
  <dimension ref="B2:AA146"/>
  <sheetViews>
    <sheetView tabSelected="1" zoomScaleNormal="100" workbookViewId="0">
      <selection activeCell="P12" sqref="P12"/>
    </sheetView>
  </sheetViews>
  <sheetFormatPr defaultRowHeight="15" x14ac:dyDescent="0.25"/>
  <cols>
    <col min="4" max="4" width="11" customWidth="1"/>
    <col min="6" max="6" width="25.140625" customWidth="1"/>
    <col min="7" max="8" width="13.5703125" style="5" customWidth="1"/>
    <col min="9" max="9" width="18.28515625" style="5" customWidth="1"/>
    <col min="10" max="10" width="14.140625" style="5" customWidth="1"/>
    <col min="11" max="11" width="12.85546875" style="5" customWidth="1"/>
    <col min="12" max="12" width="5.85546875" style="5" customWidth="1"/>
    <col min="13" max="13" width="8.85546875" style="5" customWidth="1"/>
    <col min="14" max="14" width="14.140625" customWidth="1"/>
    <col min="18" max="18" width="16.5703125" customWidth="1"/>
    <col min="19" max="19" width="16.42578125" customWidth="1"/>
    <col min="20" max="20" width="10.5703125" customWidth="1"/>
  </cols>
  <sheetData>
    <row r="2" spans="2:22" ht="15" customHeight="1" x14ac:dyDescent="0.25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2"/>
      <c r="Q2" s="2"/>
      <c r="R2" s="2"/>
      <c r="S2" s="2"/>
      <c r="T2" s="2"/>
      <c r="U2" s="2"/>
      <c r="V2" s="2"/>
    </row>
    <row r="3" spans="2:22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2"/>
      <c r="Q3" s="2"/>
      <c r="R3" s="2"/>
      <c r="S3" s="2"/>
      <c r="T3" s="2"/>
      <c r="U3" s="2"/>
      <c r="V3" s="2"/>
    </row>
    <row r="4" spans="2:22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2"/>
      <c r="Q4" s="2"/>
      <c r="R4" s="2"/>
      <c r="S4" s="2"/>
      <c r="T4" s="2"/>
      <c r="U4" s="2"/>
      <c r="V4" s="2"/>
    </row>
    <row r="5" spans="2:22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2"/>
      <c r="Q5" s="2"/>
      <c r="R5" s="2"/>
      <c r="S5" s="2"/>
      <c r="T5" s="2"/>
      <c r="U5" s="2"/>
      <c r="V5" s="2"/>
    </row>
    <row r="6" spans="2:22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2"/>
      <c r="Q6" s="2"/>
      <c r="R6" s="2"/>
      <c r="S6" s="2"/>
      <c r="T6" s="2"/>
      <c r="U6" s="2"/>
      <c r="V6" s="2"/>
    </row>
    <row r="7" spans="2:22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2"/>
      <c r="Q7" s="2"/>
      <c r="R7" s="2"/>
      <c r="S7" s="2"/>
    </row>
    <row r="8" spans="2:22" ht="15.75" thickBot="1" x14ac:dyDescent="0.3"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2"/>
      <c r="Q8" s="2"/>
      <c r="R8" s="2"/>
      <c r="S8" s="2"/>
    </row>
    <row r="9" spans="2:22" ht="15.75" thickBot="1" x14ac:dyDescent="0.3">
      <c r="N9" s="12"/>
      <c r="O9" s="11"/>
    </row>
    <row r="10" spans="2:22" ht="15" customHeight="1" x14ac:dyDescent="0.25">
      <c r="B10" s="42" t="s">
        <v>5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10"/>
      <c r="Q10" s="10"/>
      <c r="R10" s="10"/>
      <c r="S10" s="10"/>
      <c r="T10" s="10"/>
    </row>
    <row r="11" spans="2:22" ht="1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10"/>
      <c r="Q11" s="10"/>
      <c r="R11" s="10"/>
      <c r="S11" s="10"/>
      <c r="T11" s="10"/>
    </row>
    <row r="13" spans="2:22" x14ac:dyDescent="0.25">
      <c r="D13" s="39" t="s">
        <v>0</v>
      </c>
      <c r="E13" s="40"/>
      <c r="F13" s="40"/>
      <c r="G13" s="4" t="s">
        <v>62</v>
      </c>
      <c r="H13" s="4" t="s">
        <v>61</v>
      </c>
      <c r="I13" s="4" t="s">
        <v>63</v>
      </c>
      <c r="J13" s="4" t="s">
        <v>53</v>
      </c>
      <c r="K13" s="4" t="s">
        <v>52</v>
      </c>
      <c r="L13" s="4" t="s">
        <v>55</v>
      </c>
      <c r="M13" s="4" t="s">
        <v>56</v>
      </c>
      <c r="R13" s="17" t="s">
        <v>58</v>
      </c>
      <c r="S13" s="17">
        <f>(L14*J14)+(L15*J15)+(L16*J16)+(L17*J17)+(L18*J18)+(L19*J19)+(L20*J20)+(L21*J21)+(L22*J22)+(L26*J26)+(L27*J27)+(L28*J28)+(L29*J29)+(L30*J30)+(L31*J31)+(L36*J36)+(L37*J37)+(L38*J38)+(L39*J39)+(L40*J40)+(L41*J41)+(L44*J44)+(L45*J45)+(L46*J46)+(L47*J47)+(L48*J48)+(L49*J49)+(L52*J52)+(L53*J53)+(L54*J54)+(L55*J55)+(L58*J58)+(L59*J59)+(L60*J60)+(L61*J61)+(L62*J62)+(L67*J67)+(L68*J68)+(L69*J69)+(L70*J70)+(L72*J72)+(L73*J73)+(L76*J76)+(L77*J77)+(L78*J78)+(L79*J79)+(L80*J80)+(L81*J81)+(L82*J82)+(L83*J83)+(L84*J84)+(L87*J87)+(L88*J88)+(L89*J89)+(L90*J90)+(L35*J35)+(L95*J95)+(L96*J96)+(L34*J34)+(L97*J97)+(L94*J94)+(L93*J93)+(L99*J99)+(L102*J102)+(L103*J103)+(L106*J106)+(L107*J107)+(L108*J108)+(L111*J111)+(L112*J112)+(L113*J113)+(L114*J114)+(L115*J115)+(L119*J119)+(L120*J120)+(L121*J121)+(L122*J122)+(L123*J123)+(L124*J124)+(L125*J125)+(L126*J126)+(L127*J127)+(L130*J130)+(L131*J131)+(L98*J98)+(L23*J23)+(L64*J64)+(L63*J63)+(L116*J116)+(L71*J71)</f>
        <v>0</v>
      </c>
    </row>
    <row r="14" spans="2:22" x14ac:dyDescent="0.25">
      <c r="D14" s="36" t="s">
        <v>79</v>
      </c>
      <c r="E14" s="37"/>
      <c r="F14" s="44"/>
      <c r="G14" s="1">
        <v>136</v>
      </c>
      <c r="H14" s="19">
        <v>0.5</v>
      </c>
      <c r="I14" s="1">
        <f>G14*H14</f>
        <v>68</v>
      </c>
      <c r="J14" s="1">
        <f t="shared" ref="J14:J23" si="0">I14*1.2</f>
        <v>81.599999999999994</v>
      </c>
      <c r="K14" s="1">
        <f>O9*J14</f>
        <v>0</v>
      </c>
      <c r="L14" s="1"/>
      <c r="M14" s="1">
        <f>L14*K14</f>
        <v>0</v>
      </c>
      <c r="R14" s="18" t="s">
        <v>57</v>
      </c>
      <c r="S14" s="18">
        <f>M14+M15+M16+M17+M18+M19+M20+M21+M22+M26+M27+M28+M29+M30+M31+M34+M37+M38+M39+M40+M41+M44+M45+M46+M47+M48+M49+M52+M53+M54+M55+M58+M59+M60+M61+M62+M67+M68+M69+M70+M72+M73+M76+M77+M78+M79+M80+M81+M82+M83+M84+M87+M88+M89+M90+M93+M94+M95+M96+M97+M99+M102+M103+M106+M107+M108+M111+M112+M113+M114+M115+M119+M120+M121+M122+M123+M124+M125+M126+M127+M130+M131+M36+M35+M23+M64+M63+M116+M71</f>
        <v>0</v>
      </c>
    </row>
    <row r="15" spans="2:22" x14ac:dyDescent="0.25">
      <c r="D15" s="36" t="s">
        <v>80</v>
      </c>
      <c r="E15" s="37"/>
      <c r="F15" s="37"/>
      <c r="G15" s="1">
        <v>148</v>
      </c>
      <c r="H15" s="19">
        <v>0.5</v>
      </c>
      <c r="I15" s="1">
        <f t="shared" ref="I15:I23" si="1">G15*H15</f>
        <v>74</v>
      </c>
      <c r="J15" s="1">
        <f t="shared" si="0"/>
        <v>88.8</v>
      </c>
      <c r="K15" s="1">
        <f>O9*J15</f>
        <v>0</v>
      </c>
      <c r="L15" s="1"/>
      <c r="M15" s="1">
        <f t="shared" ref="M15:M22" si="2">L15*K15</f>
        <v>0</v>
      </c>
    </row>
    <row r="16" spans="2:22" x14ac:dyDescent="0.25">
      <c r="D16" s="36" t="s">
        <v>81</v>
      </c>
      <c r="E16" s="37"/>
      <c r="F16" s="37"/>
      <c r="G16" s="1">
        <v>210</v>
      </c>
      <c r="H16" s="19">
        <v>0.5</v>
      </c>
      <c r="I16" s="1">
        <f t="shared" si="1"/>
        <v>105</v>
      </c>
      <c r="J16" s="1">
        <f t="shared" si="0"/>
        <v>126</v>
      </c>
      <c r="K16" s="1">
        <f>O9*J16</f>
        <v>0</v>
      </c>
      <c r="L16" s="1"/>
      <c r="M16" s="1">
        <f t="shared" si="2"/>
        <v>0</v>
      </c>
    </row>
    <row r="17" spans="4:22" x14ac:dyDescent="0.25">
      <c r="D17" s="36" t="s">
        <v>82</v>
      </c>
      <c r="E17" s="37"/>
      <c r="F17" s="37"/>
      <c r="G17" s="1">
        <v>170</v>
      </c>
      <c r="H17" s="19">
        <v>0.5</v>
      </c>
      <c r="I17" s="1">
        <f t="shared" si="1"/>
        <v>85</v>
      </c>
      <c r="J17" s="1">
        <f t="shared" si="0"/>
        <v>102</v>
      </c>
      <c r="K17" s="1">
        <f>O9*J17</f>
        <v>0</v>
      </c>
      <c r="L17" s="1"/>
      <c r="M17" s="1">
        <f t="shared" si="2"/>
        <v>0</v>
      </c>
    </row>
    <row r="18" spans="4:22" x14ac:dyDescent="0.25">
      <c r="D18" s="36" t="s">
        <v>83</v>
      </c>
      <c r="E18" s="37"/>
      <c r="F18" s="37"/>
      <c r="G18" s="1">
        <v>150</v>
      </c>
      <c r="H18" s="19">
        <v>0.5</v>
      </c>
      <c r="I18" s="1">
        <f t="shared" si="1"/>
        <v>75</v>
      </c>
      <c r="J18" s="1">
        <f t="shared" si="0"/>
        <v>90</v>
      </c>
      <c r="K18" s="1">
        <f>O9*J18</f>
        <v>0</v>
      </c>
      <c r="L18" s="1"/>
      <c r="M18" s="1">
        <f t="shared" si="2"/>
        <v>0</v>
      </c>
    </row>
    <row r="19" spans="4:22" x14ac:dyDescent="0.25">
      <c r="D19" s="36" t="s">
        <v>84</v>
      </c>
      <c r="E19" s="37"/>
      <c r="F19" s="37"/>
      <c r="G19" s="1">
        <v>159</v>
      </c>
      <c r="H19" s="19">
        <v>0.5</v>
      </c>
      <c r="I19" s="1">
        <f t="shared" si="1"/>
        <v>79.5</v>
      </c>
      <c r="J19" s="1">
        <f t="shared" si="0"/>
        <v>95.399999999999991</v>
      </c>
      <c r="K19" s="1">
        <f>O9*J19</f>
        <v>0</v>
      </c>
      <c r="L19" s="1"/>
      <c r="M19" s="1">
        <f t="shared" si="2"/>
        <v>0</v>
      </c>
    </row>
    <row r="20" spans="4:22" x14ac:dyDescent="0.25">
      <c r="D20" s="36" t="s">
        <v>96</v>
      </c>
      <c r="E20" s="37"/>
      <c r="F20" s="37"/>
      <c r="G20" s="1">
        <v>162</v>
      </c>
      <c r="H20" s="19">
        <v>0.5</v>
      </c>
      <c r="I20" s="1">
        <f t="shared" si="1"/>
        <v>81</v>
      </c>
      <c r="J20" s="1">
        <f t="shared" si="0"/>
        <v>97.2</v>
      </c>
      <c r="K20" s="1">
        <f>O9*J20</f>
        <v>0</v>
      </c>
      <c r="L20" s="1"/>
      <c r="M20" s="1">
        <f t="shared" si="2"/>
        <v>0</v>
      </c>
    </row>
    <row r="21" spans="4:22" ht="14.25" customHeight="1" x14ac:dyDescent="0.25">
      <c r="D21" s="36" t="s">
        <v>85</v>
      </c>
      <c r="E21" s="37"/>
      <c r="F21" s="37"/>
      <c r="G21" s="3">
        <v>280</v>
      </c>
      <c r="H21" s="19">
        <v>0.5</v>
      </c>
      <c r="I21" s="1">
        <f t="shared" si="1"/>
        <v>140</v>
      </c>
      <c r="J21" s="1">
        <f t="shared" si="0"/>
        <v>168</v>
      </c>
      <c r="K21" s="1">
        <f>O9*J21</f>
        <v>0</v>
      </c>
      <c r="L21" s="1"/>
      <c r="M21" s="1">
        <f t="shared" si="2"/>
        <v>0</v>
      </c>
    </row>
    <row r="22" spans="4:22" x14ac:dyDescent="0.25">
      <c r="D22" s="36" t="s">
        <v>106</v>
      </c>
      <c r="E22" s="37"/>
      <c r="F22" s="37"/>
      <c r="G22" s="3">
        <v>340</v>
      </c>
      <c r="H22" s="19">
        <v>0.5</v>
      </c>
      <c r="I22" s="1">
        <f t="shared" si="1"/>
        <v>170</v>
      </c>
      <c r="J22" s="1">
        <f t="shared" si="0"/>
        <v>204</v>
      </c>
      <c r="K22" s="1">
        <f>O9*J22</f>
        <v>0</v>
      </c>
      <c r="L22" s="1"/>
      <c r="M22" s="1">
        <f t="shared" si="2"/>
        <v>0</v>
      </c>
    </row>
    <row r="23" spans="4:22" x14ac:dyDescent="0.25">
      <c r="D23" s="36" t="s">
        <v>86</v>
      </c>
      <c r="E23" s="37"/>
      <c r="F23" s="37"/>
      <c r="G23" s="3">
        <v>520</v>
      </c>
      <c r="H23" s="19">
        <v>0.5</v>
      </c>
      <c r="I23" s="1">
        <f t="shared" si="1"/>
        <v>260</v>
      </c>
      <c r="J23" s="1">
        <f t="shared" si="0"/>
        <v>312</v>
      </c>
      <c r="K23" s="1">
        <f>O9*J23</f>
        <v>0</v>
      </c>
      <c r="L23" s="1"/>
      <c r="M23" s="1">
        <f t="shared" ref="M23" si="3">L23*K23</f>
        <v>0</v>
      </c>
    </row>
    <row r="25" spans="4:22" x14ac:dyDescent="0.25">
      <c r="D25" s="39" t="s">
        <v>7</v>
      </c>
      <c r="E25" s="40"/>
      <c r="F25" s="43"/>
      <c r="G25" s="4" t="s">
        <v>6</v>
      </c>
      <c r="H25" s="4" t="s">
        <v>61</v>
      </c>
      <c r="I25" s="4" t="s">
        <v>63</v>
      </c>
      <c r="J25" s="4" t="s">
        <v>53</v>
      </c>
      <c r="K25" s="4" t="s">
        <v>52</v>
      </c>
      <c r="L25" s="4" t="s">
        <v>55</v>
      </c>
      <c r="M25" s="4" t="s">
        <v>56</v>
      </c>
    </row>
    <row r="26" spans="4:22" x14ac:dyDescent="0.25">
      <c r="D26" s="38" t="s">
        <v>103</v>
      </c>
      <c r="E26" s="38"/>
      <c r="F26" s="38"/>
      <c r="G26" s="1">
        <v>320</v>
      </c>
      <c r="H26" s="19">
        <v>0.5</v>
      </c>
      <c r="I26" s="1">
        <f t="shared" ref="I26:I90" si="4">G26*H26</f>
        <v>160</v>
      </c>
      <c r="J26" s="1">
        <f t="shared" ref="J26:J99" si="5">I26*1.2</f>
        <v>192</v>
      </c>
      <c r="K26" s="1">
        <f>J26*O9</f>
        <v>0</v>
      </c>
      <c r="L26" s="1"/>
      <c r="M26" s="1">
        <f>L26*K26</f>
        <v>0</v>
      </c>
      <c r="Q26" s="20"/>
    </row>
    <row r="27" spans="4:22" x14ac:dyDescent="0.25">
      <c r="D27" s="38" t="s">
        <v>104</v>
      </c>
      <c r="E27" s="38"/>
      <c r="F27" s="38"/>
      <c r="G27" s="1">
        <v>530</v>
      </c>
      <c r="H27" s="19">
        <v>0.5</v>
      </c>
      <c r="I27" s="1">
        <f t="shared" si="4"/>
        <v>265</v>
      </c>
      <c r="J27" s="1">
        <f t="shared" si="5"/>
        <v>318</v>
      </c>
      <c r="K27" s="1">
        <f>J27*O9</f>
        <v>0</v>
      </c>
      <c r="L27" s="1"/>
      <c r="M27" s="1">
        <f t="shared" ref="M27:M103" si="6">L27*K27</f>
        <v>0</v>
      </c>
    </row>
    <row r="28" spans="4:22" x14ac:dyDescent="0.25">
      <c r="D28" s="38" t="s">
        <v>105</v>
      </c>
      <c r="E28" s="38"/>
      <c r="F28" s="38"/>
      <c r="G28" s="1">
        <v>660</v>
      </c>
      <c r="H28" s="19">
        <v>0.5</v>
      </c>
      <c r="I28" s="1">
        <f t="shared" si="4"/>
        <v>330</v>
      </c>
      <c r="J28" s="1">
        <f t="shared" si="5"/>
        <v>396</v>
      </c>
      <c r="K28" s="1">
        <f>J28*O9</f>
        <v>0</v>
      </c>
      <c r="L28" s="1"/>
      <c r="M28" s="1">
        <f t="shared" si="6"/>
        <v>0</v>
      </c>
    </row>
    <row r="29" spans="4:22" x14ac:dyDescent="0.25">
      <c r="D29" s="38" t="s">
        <v>97</v>
      </c>
      <c r="E29" s="38"/>
      <c r="F29" s="38"/>
      <c r="G29" s="1">
        <v>270</v>
      </c>
      <c r="H29" s="19">
        <v>0.5</v>
      </c>
      <c r="I29" s="1">
        <f t="shared" si="4"/>
        <v>135</v>
      </c>
      <c r="J29" s="1">
        <f t="shared" si="5"/>
        <v>162</v>
      </c>
      <c r="K29" s="1">
        <f>J29*O9</f>
        <v>0</v>
      </c>
      <c r="L29" s="1"/>
      <c r="M29" s="1">
        <f t="shared" si="6"/>
        <v>0</v>
      </c>
      <c r="N29" t="s">
        <v>1</v>
      </c>
    </row>
    <row r="30" spans="4:22" x14ac:dyDescent="0.25">
      <c r="D30" s="38" t="s">
        <v>98</v>
      </c>
      <c r="E30" s="38"/>
      <c r="F30" s="38"/>
      <c r="G30" s="1">
        <v>400</v>
      </c>
      <c r="H30" s="19">
        <v>0.5</v>
      </c>
      <c r="I30" s="1">
        <f t="shared" si="4"/>
        <v>200</v>
      </c>
      <c r="J30" s="1">
        <f t="shared" si="5"/>
        <v>240</v>
      </c>
      <c r="K30" s="1">
        <f>J30*O9</f>
        <v>0</v>
      </c>
      <c r="L30" s="1"/>
      <c r="M30" s="1">
        <f t="shared" si="6"/>
        <v>0</v>
      </c>
      <c r="V30" t="s">
        <v>1</v>
      </c>
    </row>
    <row r="31" spans="4:22" x14ac:dyDescent="0.25">
      <c r="D31" s="38" t="s">
        <v>99</v>
      </c>
      <c r="E31" s="38"/>
      <c r="F31" s="38"/>
      <c r="G31" s="1">
        <v>536</v>
      </c>
      <c r="H31" s="19">
        <v>0.5</v>
      </c>
      <c r="I31" s="1">
        <f t="shared" si="4"/>
        <v>268</v>
      </c>
      <c r="J31" s="1">
        <f t="shared" si="5"/>
        <v>321.59999999999997</v>
      </c>
      <c r="K31" s="1">
        <f>J31*O9</f>
        <v>0</v>
      </c>
      <c r="L31" s="1"/>
      <c r="M31" s="1">
        <f t="shared" si="6"/>
        <v>0</v>
      </c>
    </row>
    <row r="33" spans="4:17" x14ac:dyDescent="0.25">
      <c r="D33" s="39" t="s">
        <v>8</v>
      </c>
      <c r="E33" s="40"/>
      <c r="F33" s="43"/>
      <c r="G33" s="4" t="s">
        <v>6</v>
      </c>
      <c r="H33" s="4" t="s">
        <v>61</v>
      </c>
      <c r="I33" s="4" t="s">
        <v>63</v>
      </c>
      <c r="J33" s="4" t="s">
        <v>53</v>
      </c>
      <c r="K33" s="4" t="s">
        <v>52</v>
      </c>
      <c r="L33" s="4" t="s">
        <v>55</v>
      </c>
      <c r="M33" s="4" t="s">
        <v>56</v>
      </c>
    </row>
    <row r="34" spans="4:17" x14ac:dyDescent="0.25">
      <c r="D34" s="38" t="s">
        <v>100</v>
      </c>
      <c r="E34" s="38"/>
      <c r="F34" s="38"/>
      <c r="G34" s="1">
        <v>620</v>
      </c>
      <c r="H34" s="19">
        <v>0.5</v>
      </c>
      <c r="I34" s="1">
        <f>G34*H34</f>
        <v>310</v>
      </c>
      <c r="J34" s="1">
        <f t="shared" si="5"/>
        <v>372</v>
      </c>
      <c r="K34" s="1">
        <f>J34*O9</f>
        <v>0</v>
      </c>
      <c r="L34" s="1"/>
      <c r="M34" s="1">
        <f t="shared" si="6"/>
        <v>0</v>
      </c>
    </row>
    <row r="35" spans="4:17" x14ac:dyDescent="0.25">
      <c r="D35" s="38" t="s">
        <v>101</v>
      </c>
      <c r="E35" s="38"/>
      <c r="F35" s="38"/>
      <c r="G35" s="1">
        <v>1200</v>
      </c>
      <c r="H35" s="19">
        <v>0.5</v>
      </c>
      <c r="I35" s="1">
        <f>G35*H35</f>
        <v>600</v>
      </c>
      <c r="J35" s="1">
        <f t="shared" si="5"/>
        <v>720</v>
      </c>
      <c r="K35" s="1">
        <f>J35*O9</f>
        <v>0</v>
      </c>
      <c r="L35" s="1"/>
      <c r="M35" s="1">
        <f t="shared" si="6"/>
        <v>0</v>
      </c>
    </row>
    <row r="36" spans="4:17" x14ac:dyDescent="0.25">
      <c r="D36" s="38" t="s">
        <v>68</v>
      </c>
      <c r="E36" s="38"/>
      <c r="F36" s="38"/>
      <c r="G36" s="1">
        <v>720</v>
      </c>
      <c r="H36" s="19">
        <v>0.5</v>
      </c>
      <c r="I36" s="1">
        <f t="shared" ref="I36:I41" si="7">G36*H36</f>
        <v>360</v>
      </c>
      <c r="J36" s="1">
        <f t="shared" si="5"/>
        <v>432</v>
      </c>
      <c r="K36" s="1">
        <f>J36*O9</f>
        <v>0</v>
      </c>
      <c r="L36" s="1"/>
      <c r="M36" s="1">
        <f t="shared" si="6"/>
        <v>0</v>
      </c>
    </row>
    <row r="37" spans="4:17" x14ac:dyDescent="0.25">
      <c r="D37" s="38" t="s">
        <v>69</v>
      </c>
      <c r="E37" s="38"/>
      <c r="F37" s="38"/>
      <c r="G37" s="1">
        <v>1040</v>
      </c>
      <c r="H37" s="19">
        <v>0.5</v>
      </c>
      <c r="I37" s="1">
        <f t="shared" si="7"/>
        <v>520</v>
      </c>
      <c r="J37" s="1">
        <f t="shared" si="5"/>
        <v>624</v>
      </c>
      <c r="K37" s="1">
        <f>J37*O9</f>
        <v>0</v>
      </c>
      <c r="L37" s="1"/>
      <c r="M37" s="1">
        <f t="shared" si="6"/>
        <v>0</v>
      </c>
    </row>
    <row r="38" spans="4:17" x14ac:dyDescent="0.25">
      <c r="D38" s="38" t="s">
        <v>70</v>
      </c>
      <c r="E38" s="38"/>
      <c r="F38" s="38"/>
      <c r="G38" s="1">
        <v>1300</v>
      </c>
      <c r="H38" s="19">
        <v>0.5</v>
      </c>
      <c r="I38" s="1">
        <f t="shared" si="7"/>
        <v>650</v>
      </c>
      <c r="J38" s="1">
        <f t="shared" si="5"/>
        <v>780</v>
      </c>
      <c r="K38" s="1">
        <f>J38*O9</f>
        <v>0</v>
      </c>
      <c r="L38" s="1"/>
      <c r="M38" s="1">
        <f t="shared" si="6"/>
        <v>0</v>
      </c>
    </row>
    <row r="39" spans="4:17" x14ac:dyDescent="0.25">
      <c r="D39" s="38" t="s">
        <v>71</v>
      </c>
      <c r="E39" s="38"/>
      <c r="F39" s="38"/>
      <c r="G39" s="1">
        <v>1470</v>
      </c>
      <c r="H39" s="19">
        <v>0.5</v>
      </c>
      <c r="I39" s="1">
        <f t="shared" si="7"/>
        <v>735</v>
      </c>
      <c r="J39" s="1">
        <f t="shared" si="5"/>
        <v>882</v>
      </c>
      <c r="K39" s="1">
        <f>J39*O9</f>
        <v>0</v>
      </c>
      <c r="L39" s="1"/>
      <c r="M39" s="1">
        <f t="shared" si="6"/>
        <v>0</v>
      </c>
    </row>
    <row r="40" spans="4:17" x14ac:dyDescent="0.25">
      <c r="D40" s="38" t="s">
        <v>72</v>
      </c>
      <c r="E40" s="38"/>
      <c r="F40" s="38"/>
      <c r="G40" s="1">
        <v>2650</v>
      </c>
      <c r="H40" s="19">
        <v>0.5</v>
      </c>
      <c r="I40" s="1">
        <f t="shared" si="7"/>
        <v>1325</v>
      </c>
      <c r="J40" s="1">
        <f t="shared" si="5"/>
        <v>1590</v>
      </c>
      <c r="K40" s="1">
        <f>J40*O9</f>
        <v>0</v>
      </c>
      <c r="L40" s="1"/>
      <c r="M40" s="1">
        <f t="shared" si="6"/>
        <v>0</v>
      </c>
    </row>
    <row r="41" spans="4:17" x14ac:dyDescent="0.25">
      <c r="D41" s="38" t="s">
        <v>73</v>
      </c>
      <c r="E41" s="38"/>
      <c r="F41" s="38"/>
      <c r="G41" s="1">
        <v>2670</v>
      </c>
      <c r="H41" s="19">
        <v>0.5</v>
      </c>
      <c r="I41" s="1">
        <f t="shared" si="7"/>
        <v>1335</v>
      </c>
      <c r="J41" s="1">
        <f t="shared" si="5"/>
        <v>1602</v>
      </c>
      <c r="K41" s="1">
        <f>J41*O9</f>
        <v>0</v>
      </c>
      <c r="L41" s="1"/>
      <c r="M41" s="1">
        <f t="shared" si="6"/>
        <v>0</v>
      </c>
    </row>
    <row r="42" spans="4:17" x14ac:dyDescent="0.25">
      <c r="M42" s="21"/>
    </row>
    <row r="43" spans="4:17" x14ac:dyDescent="0.25">
      <c r="D43" s="39" t="s">
        <v>2</v>
      </c>
      <c r="E43" s="40"/>
      <c r="F43" s="43"/>
      <c r="G43" s="4" t="s">
        <v>6</v>
      </c>
      <c r="H43" s="4" t="s">
        <v>61</v>
      </c>
      <c r="I43" s="4" t="s">
        <v>63</v>
      </c>
      <c r="J43" s="4" t="s">
        <v>53</v>
      </c>
      <c r="K43" s="4" t="s">
        <v>52</v>
      </c>
      <c r="L43" s="4" t="s">
        <v>55</v>
      </c>
      <c r="M43" s="4" t="s">
        <v>56</v>
      </c>
      <c r="Q43" t="s">
        <v>1</v>
      </c>
    </row>
    <row r="44" spans="4:17" x14ac:dyDescent="0.25">
      <c r="D44" s="30" t="s">
        <v>11</v>
      </c>
      <c r="E44" s="30"/>
      <c r="F44" s="30"/>
      <c r="G44" s="1">
        <v>360</v>
      </c>
      <c r="H44" s="19">
        <v>0.5</v>
      </c>
      <c r="I44" s="1">
        <f t="shared" si="4"/>
        <v>180</v>
      </c>
      <c r="J44" s="1">
        <f t="shared" si="5"/>
        <v>216</v>
      </c>
      <c r="K44" s="1">
        <f>J44*O9</f>
        <v>0</v>
      </c>
      <c r="L44" s="1"/>
      <c r="M44" s="1">
        <f t="shared" si="6"/>
        <v>0</v>
      </c>
    </row>
    <row r="45" spans="4:17" x14ac:dyDescent="0.25">
      <c r="D45" s="30" t="s">
        <v>9</v>
      </c>
      <c r="E45" s="30"/>
      <c r="F45" s="30"/>
      <c r="G45" s="1">
        <v>460</v>
      </c>
      <c r="H45" s="19">
        <v>0.5</v>
      </c>
      <c r="I45" s="1">
        <f t="shared" si="4"/>
        <v>230</v>
      </c>
      <c r="J45" s="1">
        <f t="shared" si="5"/>
        <v>276</v>
      </c>
      <c r="K45" s="1">
        <f>J45*O9</f>
        <v>0</v>
      </c>
      <c r="L45" s="1"/>
      <c r="M45" s="1">
        <f t="shared" si="6"/>
        <v>0</v>
      </c>
    </row>
    <row r="46" spans="4:17" x14ac:dyDescent="0.25">
      <c r="D46" s="30" t="s">
        <v>10</v>
      </c>
      <c r="E46" s="30"/>
      <c r="F46" s="30"/>
      <c r="G46" s="1">
        <v>590</v>
      </c>
      <c r="H46" s="19">
        <v>0.5</v>
      </c>
      <c r="I46" s="1">
        <f t="shared" si="4"/>
        <v>295</v>
      </c>
      <c r="J46" s="1">
        <f t="shared" si="5"/>
        <v>354</v>
      </c>
      <c r="K46" s="1">
        <f>J46*O9</f>
        <v>0</v>
      </c>
      <c r="L46" s="1"/>
      <c r="M46" s="1">
        <f t="shared" si="6"/>
        <v>0</v>
      </c>
    </row>
    <row r="47" spans="4:17" x14ac:dyDescent="0.25">
      <c r="D47" s="30" t="s">
        <v>12</v>
      </c>
      <c r="E47" s="30"/>
      <c r="F47" s="30"/>
      <c r="G47" s="1">
        <v>432</v>
      </c>
      <c r="H47" s="19">
        <v>0.5</v>
      </c>
      <c r="I47" s="1">
        <f t="shared" si="4"/>
        <v>216</v>
      </c>
      <c r="J47" s="1">
        <f t="shared" si="5"/>
        <v>259.2</v>
      </c>
      <c r="K47" s="1">
        <f>J47*O9</f>
        <v>0</v>
      </c>
      <c r="L47" s="1"/>
      <c r="M47" s="1">
        <f t="shared" si="6"/>
        <v>0</v>
      </c>
    </row>
    <row r="48" spans="4:17" x14ac:dyDescent="0.25">
      <c r="D48" s="30" t="s">
        <v>13</v>
      </c>
      <c r="E48" s="30"/>
      <c r="F48" s="30"/>
      <c r="G48" s="1">
        <v>660</v>
      </c>
      <c r="H48" s="19">
        <v>0.5</v>
      </c>
      <c r="I48" s="1">
        <f t="shared" si="4"/>
        <v>330</v>
      </c>
      <c r="J48" s="1">
        <f t="shared" si="5"/>
        <v>396</v>
      </c>
      <c r="K48" s="1">
        <f>J48*O9</f>
        <v>0</v>
      </c>
      <c r="L48" s="1"/>
      <c r="M48" s="1">
        <f t="shared" si="6"/>
        <v>0</v>
      </c>
    </row>
    <row r="49" spans="4:25" x14ac:dyDescent="0.25">
      <c r="D49" s="30" t="s">
        <v>64</v>
      </c>
      <c r="E49" s="30"/>
      <c r="F49" s="30"/>
      <c r="G49" s="1">
        <v>1990</v>
      </c>
      <c r="H49" s="19">
        <v>0.5</v>
      </c>
      <c r="I49" s="1">
        <v>920</v>
      </c>
      <c r="J49" s="1">
        <f t="shared" si="5"/>
        <v>1104</v>
      </c>
      <c r="K49" s="1">
        <f>J49*O9</f>
        <v>0</v>
      </c>
      <c r="L49" s="1"/>
      <c r="M49" s="15">
        <f t="shared" si="6"/>
        <v>0</v>
      </c>
    </row>
    <row r="50" spans="4:25" ht="15" customHeight="1" x14ac:dyDescent="0.25">
      <c r="M50" s="16"/>
    </row>
    <row r="51" spans="4:25" ht="15" customHeight="1" x14ac:dyDescent="0.25">
      <c r="D51" s="26" t="s">
        <v>14</v>
      </c>
      <c r="E51" s="27"/>
      <c r="F51" s="28"/>
      <c r="G51" s="4" t="s">
        <v>6</v>
      </c>
      <c r="H51" s="4" t="s">
        <v>61</v>
      </c>
      <c r="I51" s="4" t="s">
        <v>63</v>
      </c>
      <c r="J51" s="4" t="s">
        <v>53</v>
      </c>
      <c r="K51" s="4" t="s">
        <v>52</v>
      </c>
      <c r="L51" s="4" t="s">
        <v>55</v>
      </c>
      <c r="M51" s="4" t="s">
        <v>56</v>
      </c>
    </row>
    <row r="52" spans="4:25" ht="15" customHeight="1" x14ac:dyDescent="0.25">
      <c r="D52" s="35" t="s">
        <v>16</v>
      </c>
      <c r="E52" s="35"/>
      <c r="F52" s="35"/>
      <c r="G52" s="1">
        <v>40</v>
      </c>
      <c r="H52" s="19">
        <v>0.5</v>
      </c>
      <c r="I52" s="1">
        <f t="shared" si="4"/>
        <v>20</v>
      </c>
      <c r="J52" s="1">
        <f t="shared" si="5"/>
        <v>24</v>
      </c>
      <c r="K52" s="1">
        <f>J52*O9</f>
        <v>0</v>
      </c>
      <c r="L52" s="1"/>
      <c r="M52" s="1">
        <f t="shared" si="6"/>
        <v>0</v>
      </c>
    </row>
    <row r="53" spans="4:25" ht="15" customHeight="1" x14ac:dyDescent="0.25">
      <c r="D53" s="35" t="s">
        <v>17</v>
      </c>
      <c r="E53" s="35"/>
      <c r="F53" s="35"/>
      <c r="G53" s="1">
        <v>76</v>
      </c>
      <c r="H53" s="19">
        <v>0.5</v>
      </c>
      <c r="I53" s="1">
        <f t="shared" si="4"/>
        <v>38</v>
      </c>
      <c r="J53" s="1">
        <f t="shared" si="5"/>
        <v>45.6</v>
      </c>
      <c r="K53" s="1">
        <f>J53*O9</f>
        <v>0</v>
      </c>
      <c r="L53" s="1"/>
      <c r="M53" s="1">
        <f t="shared" si="6"/>
        <v>0</v>
      </c>
    </row>
    <row r="54" spans="4:25" x14ac:dyDescent="0.25">
      <c r="D54" s="35" t="s">
        <v>18</v>
      </c>
      <c r="E54" s="35"/>
      <c r="F54" s="35"/>
      <c r="G54" s="1">
        <v>124</v>
      </c>
      <c r="H54" s="19">
        <v>0.5</v>
      </c>
      <c r="I54" s="1">
        <f t="shared" si="4"/>
        <v>62</v>
      </c>
      <c r="J54" s="1">
        <f t="shared" si="5"/>
        <v>74.399999999999991</v>
      </c>
      <c r="K54" s="1">
        <f>J54*O9</f>
        <v>0</v>
      </c>
      <c r="L54" s="1"/>
      <c r="M54" s="1">
        <f t="shared" si="6"/>
        <v>0</v>
      </c>
    </row>
    <row r="55" spans="4:25" x14ac:dyDescent="0.25">
      <c r="D55" s="35" t="s">
        <v>19</v>
      </c>
      <c r="E55" s="35"/>
      <c r="F55" s="35"/>
      <c r="G55" s="1">
        <v>174</v>
      </c>
      <c r="H55" s="19">
        <v>0.5</v>
      </c>
      <c r="I55" s="1">
        <f t="shared" si="4"/>
        <v>87</v>
      </c>
      <c r="J55" s="1">
        <f t="shared" si="5"/>
        <v>104.39999999999999</v>
      </c>
      <c r="K55" s="1">
        <f>J55*O9</f>
        <v>0</v>
      </c>
      <c r="L55" s="1"/>
      <c r="M55" s="15">
        <f t="shared" si="6"/>
        <v>0</v>
      </c>
    </row>
    <row r="56" spans="4:25" x14ac:dyDescent="0.25">
      <c r="M56" s="16"/>
    </row>
    <row r="57" spans="4:25" x14ac:dyDescent="0.25">
      <c r="D57" s="29" t="s">
        <v>15</v>
      </c>
      <c r="E57" s="29"/>
      <c r="F57" s="29"/>
      <c r="G57" s="4" t="s">
        <v>6</v>
      </c>
      <c r="H57" s="4" t="s">
        <v>61</v>
      </c>
      <c r="I57" s="4" t="s">
        <v>63</v>
      </c>
      <c r="J57" s="4" t="s">
        <v>53</v>
      </c>
      <c r="K57" s="4" t="s">
        <v>52</v>
      </c>
      <c r="L57" s="4" t="s">
        <v>55</v>
      </c>
      <c r="M57" s="4" t="s">
        <v>56</v>
      </c>
      <c r="U57" s="5"/>
      <c r="Y57" s="5"/>
    </row>
    <row r="58" spans="4:25" x14ac:dyDescent="0.25">
      <c r="D58" s="30" t="s">
        <v>91</v>
      </c>
      <c r="E58" s="30"/>
      <c r="F58" s="30"/>
      <c r="G58" s="1">
        <v>143</v>
      </c>
      <c r="H58" s="19">
        <v>0.5</v>
      </c>
      <c r="I58" s="1">
        <f t="shared" si="4"/>
        <v>71.5</v>
      </c>
      <c r="J58" s="1">
        <f t="shared" si="5"/>
        <v>85.8</v>
      </c>
      <c r="K58" s="1">
        <f>J58*O9</f>
        <v>0</v>
      </c>
      <c r="L58" s="1"/>
      <c r="M58" s="1">
        <f t="shared" si="6"/>
        <v>0</v>
      </c>
      <c r="U58" s="5"/>
      <c r="Y58" s="5"/>
    </row>
    <row r="59" spans="4:25" x14ac:dyDescent="0.25">
      <c r="D59" s="30" t="s">
        <v>92</v>
      </c>
      <c r="E59" s="30"/>
      <c r="F59" s="30"/>
      <c r="G59" s="1">
        <v>234</v>
      </c>
      <c r="H59" s="19">
        <v>0.5</v>
      </c>
      <c r="I59" s="1">
        <f t="shared" si="4"/>
        <v>117</v>
      </c>
      <c r="J59" s="1">
        <f t="shared" si="5"/>
        <v>140.4</v>
      </c>
      <c r="K59" s="1">
        <f>J59*O9</f>
        <v>0</v>
      </c>
      <c r="L59" s="1"/>
      <c r="M59" s="1">
        <f t="shared" si="6"/>
        <v>0</v>
      </c>
      <c r="W59" s="5"/>
    </row>
    <row r="60" spans="4:25" x14ac:dyDescent="0.25">
      <c r="D60" s="30" t="s">
        <v>93</v>
      </c>
      <c r="E60" s="30"/>
      <c r="F60" s="30"/>
      <c r="G60" s="1">
        <v>302</v>
      </c>
      <c r="H60" s="19">
        <v>0.5</v>
      </c>
      <c r="I60" s="1">
        <f t="shared" si="4"/>
        <v>151</v>
      </c>
      <c r="J60" s="1">
        <f t="shared" si="5"/>
        <v>181.2</v>
      </c>
      <c r="K60" s="1">
        <f>J60*O9</f>
        <v>0</v>
      </c>
      <c r="L60" s="1"/>
      <c r="M60" s="1">
        <f t="shared" si="6"/>
        <v>0</v>
      </c>
      <c r="U60" s="5"/>
      <c r="Y60" s="5"/>
    </row>
    <row r="61" spans="4:25" x14ac:dyDescent="0.25">
      <c r="D61" s="30" t="s">
        <v>94</v>
      </c>
      <c r="E61" s="30"/>
      <c r="F61" s="30"/>
      <c r="G61" s="1">
        <v>428</v>
      </c>
      <c r="H61" s="19">
        <v>0.5</v>
      </c>
      <c r="I61" s="1">
        <f t="shared" si="4"/>
        <v>214</v>
      </c>
      <c r="J61" s="1">
        <f t="shared" si="5"/>
        <v>256.8</v>
      </c>
      <c r="K61" s="1">
        <f>J61*O9</f>
        <v>0</v>
      </c>
      <c r="L61" s="1"/>
      <c r="M61" s="1">
        <f t="shared" si="6"/>
        <v>0</v>
      </c>
      <c r="U61" s="5"/>
      <c r="Y61" s="5"/>
    </row>
    <row r="62" spans="4:25" x14ac:dyDescent="0.25">
      <c r="D62" s="30" t="s">
        <v>95</v>
      </c>
      <c r="E62" s="30"/>
      <c r="F62" s="30"/>
      <c r="G62" s="1">
        <v>630</v>
      </c>
      <c r="H62" s="19">
        <v>0.5</v>
      </c>
      <c r="I62" s="1">
        <f t="shared" si="4"/>
        <v>315</v>
      </c>
      <c r="J62" s="1">
        <f t="shared" si="5"/>
        <v>378</v>
      </c>
      <c r="K62" s="1">
        <f>J62*O9</f>
        <v>0</v>
      </c>
      <c r="L62" s="1"/>
      <c r="M62" s="15">
        <f t="shared" si="6"/>
        <v>0</v>
      </c>
      <c r="U62" s="5"/>
      <c r="Y62" s="5"/>
    </row>
    <row r="63" spans="4:25" x14ac:dyDescent="0.25">
      <c r="D63" s="30" t="s">
        <v>107</v>
      </c>
      <c r="E63" s="30"/>
      <c r="F63" s="30"/>
      <c r="G63" s="1">
        <v>810</v>
      </c>
      <c r="H63" s="19">
        <v>0.5</v>
      </c>
      <c r="I63" s="1">
        <f t="shared" ref="I63:I64" si="8">G63*H63</f>
        <v>405</v>
      </c>
      <c r="J63" s="1">
        <f t="shared" ref="J63:J64" si="9">I63*1.2</f>
        <v>486</v>
      </c>
      <c r="K63" s="1">
        <f>J63*O9</f>
        <v>0</v>
      </c>
      <c r="L63" s="1"/>
      <c r="M63" s="15">
        <f t="shared" ref="M63:M64" si="10">L63*K63</f>
        <v>0</v>
      </c>
      <c r="U63" s="5"/>
      <c r="Y63" s="5"/>
    </row>
    <row r="64" spans="4:25" x14ac:dyDescent="0.25">
      <c r="D64" s="30" t="s">
        <v>108</v>
      </c>
      <c r="E64" s="30"/>
      <c r="F64" s="30"/>
      <c r="G64" s="1">
        <v>1080</v>
      </c>
      <c r="H64" s="19">
        <v>0.5</v>
      </c>
      <c r="I64" s="1">
        <f t="shared" si="8"/>
        <v>540</v>
      </c>
      <c r="J64" s="1">
        <f t="shared" si="9"/>
        <v>648</v>
      </c>
      <c r="K64" s="1">
        <f>J64*O9</f>
        <v>0</v>
      </c>
      <c r="L64" s="1"/>
      <c r="M64" s="15">
        <f t="shared" si="10"/>
        <v>0</v>
      </c>
      <c r="U64" s="5"/>
      <c r="Y64" s="5"/>
    </row>
    <row r="65" spans="4:27" x14ac:dyDescent="0.25">
      <c r="M65" s="16"/>
      <c r="U65" s="5"/>
      <c r="Y65" s="5"/>
    </row>
    <row r="66" spans="4:27" x14ac:dyDescent="0.25">
      <c r="D66" s="33" t="s">
        <v>20</v>
      </c>
      <c r="E66" s="33"/>
      <c r="F66" s="33"/>
      <c r="G66" s="6" t="s">
        <v>6</v>
      </c>
      <c r="H66" s="4" t="s">
        <v>61</v>
      </c>
      <c r="I66" s="4" t="s">
        <v>63</v>
      </c>
      <c r="J66" s="4" t="s">
        <v>53</v>
      </c>
      <c r="K66" s="13" t="s">
        <v>52</v>
      </c>
      <c r="L66" s="4" t="s">
        <v>55</v>
      </c>
      <c r="M66" s="4" t="s">
        <v>56</v>
      </c>
      <c r="Y66" s="5"/>
    </row>
    <row r="67" spans="4:27" x14ac:dyDescent="0.25">
      <c r="D67" s="34" t="s">
        <v>89</v>
      </c>
      <c r="E67" s="34"/>
      <c r="F67" s="34"/>
      <c r="G67" s="7">
        <v>320</v>
      </c>
      <c r="H67" s="19">
        <v>0.5</v>
      </c>
      <c r="I67" s="1">
        <f t="shared" si="4"/>
        <v>160</v>
      </c>
      <c r="J67" s="1">
        <f t="shared" si="5"/>
        <v>192</v>
      </c>
      <c r="K67" s="14">
        <f>J67*O9</f>
        <v>0</v>
      </c>
      <c r="L67" s="1"/>
      <c r="M67" s="1">
        <f t="shared" si="6"/>
        <v>0</v>
      </c>
    </row>
    <row r="68" spans="4:27" x14ac:dyDescent="0.25">
      <c r="D68" s="34" t="s">
        <v>90</v>
      </c>
      <c r="E68" s="34"/>
      <c r="F68" s="34"/>
      <c r="G68" s="7">
        <v>456</v>
      </c>
      <c r="H68" s="19">
        <v>0.5</v>
      </c>
      <c r="I68" s="1">
        <f t="shared" si="4"/>
        <v>228</v>
      </c>
      <c r="J68" s="1">
        <f t="shared" si="5"/>
        <v>273.59999999999997</v>
      </c>
      <c r="K68" s="14">
        <f>J68*O9</f>
        <v>0</v>
      </c>
      <c r="L68" s="1"/>
      <c r="M68" s="1">
        <f t="shared" si="6"/>
        <v>0</v>
      </c>
    </row>
    <row r="69" spans="4:27" x14ac:dyDescent="0.25">
      <c r="D69" s="25" t="s">
        <v>114</v>
      </c>
      <c r="E69" s="25"/>
      <c r="F69" s="25"/>
      <c r="G69" s="7">
        <v>230</v>
      </c>
      <c r="H69" s="19">
        <v>0.5</v>
      </c>
      <c r="I69" s="1">
        <f t="shared" si="4"/>
        <v>115</v>
      </c>
      <c r="J69" s="1">
        <f t="shared" si="5"/>
        <v>138</v>
      </c>
      <c r="K69" s="14">
        <f>J69*O9</f>
        <v>0</v>
      </c>
      <c r="L69" s="1"/>
      <c r="M69" s="1">
        <f t="shared" si="6"/>
        <v>0</v>
      </c>
    </row>
    <row r="70" spans="4:27" x14ac:dyDescent="0.25">
      <c r="D70" s="25" t="s">
        <v>88</v>
      </c>
      <c r="E70" s="25"/>
      <c r="F70" s="25"/>
      <c r="G70" s="7">
        <v>350</v>
      </c>
      <c r="H70" s="19">
        <v>0.5</v>
      </c>
      <c r="I70" s="1">
        <f t="shared" si="4"/>
        <v>175</v>
      </c>
      <c r="J70" s="1">
        <f t="shared" si="5"/>
        <v>210</v>
      </c>
      <c r="K70" s="14">
        <f>J70*O9</f>
        <v>0</v>
      </c>
      <c r="L70" s="1"/>
      <c r="M70" s="1">
        <f t="shared" si="6"/>
        <v>0</v>
      </c>
    </row>
    <row r="71" spans="4:27" x14ac:dyDescent="0.25">
      <c r="D71" s="25" t="s">
        <v>115</v>
      </c>
      <c r="E71" s="25"/>
      <c r="F71" s="25"/>
      <c r="G71" s="7">
        <v>450</v>
      </c>
      <c r="H71" s="19">
        <v>0.5</v>
      </c>
      <c r="I71" s="1">
        <f t="shared" si="4"/>
        <v>225</v>
      </c>
      <c r="J71" s="1">
        <f t="shared" si="5"/>
        <v>270</v>
      </c>
      <c r="K71" s="14">
        <f>J71*O9</f>
        <v>0</v>
      </c>
      <c r="L71" s="1"/>
      <c r="M71" s="1">
        <f t="shared" si="6"/>
        <v>0</v>
      </c>
    </row>
    <row r="72" spans="4:27" x14ac:dyDescent="0.25">
      <c r="D72" s="25" t="s">
        <v>112</v>
      </c>
      <c r="E72" s="25"/>
      <c r="F72" s="25"/>
      <c r="G72" s="7">
        <v>640</v>
      </c>
      <c r="H72" s="19">
        <v>0.5</v>
      </c>
      <c r="I72" s="1">
        <f t="shared" si="4"/>
        <v>320</v>
      </c>
      <c r="J72" s="1">
        <f t="shared" si="5"/>
        <v>384</v>
      </c>
      <c r="K72" s="14">
        <f>J72*O9</f>
        <v>0</v>
      </c>
      <c r="L72" s="1"/>
      <c r="M72" s="1">
        <f t="shared" si="6"/>
        <v>0</v>
      </c>
    </row>
    <row r="73" spans="4:27" x14ac:dyDescent="0.25">
      <c r="D73" s="25" t="s">
        <v>113</v>
      </c>
      <c r="E73" s="25"/>
      <c r="F73" s="25"/>
      <c r="G73" s="7">
        <v>850</v>
      </c>
      <c r="H73" s="19">
        <v>0.5</v>
      </c>
      <c r="I73" s="1">
        <f t="shared" si="4"/>
        <v>425</v>
      </c>
      <c r="J73" s="1">
        <f t="shared" si="5"/>
        <v>510</v>
      </c>
      <c r="K73" s="14">
        <f>J73*O9</f>
        <v>0</v>
      </c>
      <c r="L73" s="1"/>
      <c r="M73" s="15">
        <f t="shared" si="6"/>
        <v>0</v>
      </c>
      <c r="AA73" s="5"/>
    </row>
    <row r="74" spans="4:27" x14ac:dyDescent="0.25">
      <c r="M74" s="16"/>
      <c r="Z74" s="5"/>
      <c r="AA74" s="5"/>
    </row>
    <row r="75" spans="4:27" x14ac:dyDescent="0.25">
      <c r="D75" s="33" t="s">
        <v>21</v>
      </c>
      <c r="E75" s="33"/>
      <c r="F75" s="33"/>
      <c r="G75" s="6" t="s">
        <v>6</v>
      </c>
      <c r="H75" s="4" t="s">
        <v>61</v>
      </c>
      <c r="I75" s="4" t="s">
        <v>63</v>
      </c>
      <c r="J75" s="4" t="s">
        <v>53</v>
      </c>
      <c r="K75" s="13" t="s">
        <v>52</v>
      </c>
      <c r="L75" s="4" t="s">
        <v>55</v>
      </c>
      <c r="M75" s="4" t="s">
        <v>56</v>
      </c>
      <c r="Z75" s="5"/>
      <c r="AA75" s="5"/>
    </row>
    <row r="76" spans="4:27" x14ac:dyDescent="0.25">
      <c r="D76" s="24" t="s">
        <v>22</v>
      </c>
      <c r="E76" s="24"/>
      <c r="F76" s="24"/>
      <c r="G76" s="8">
        <v>160</v>
      </c>
      <c r="H76" s="19">
        <v>0.5</v>
      </c>
      <c r="I76" s="1">
        <f t="shared" si="4"/>
        <v>80</v>
      </c>
      <c r="J76" s="1">
        <f t="shared" si="5"/>
        <v>96</v>
      </c>
      <c r="K76" s="14">
        <f>J76*O9</f>
        <v>0</v>
      </c>
      <c r="L76" s="1"/>
      <c r="M76" s="1">
        <f t="shared" si="6"/>
        <v>0</v>
      </c>
      <c r="Z76" s="5"/>
      <c r="AA76" s="5"/>
    </row>
    <row r="77" spans="4:27" x14ac:dyDescent="0.25">
      <c r="D77" s="24" t="s">
        <v>23</v>
      </c>
      <c r="E77" s="24"/>
      <c r="F77" s="24"/>
      <c r="G77" s="8">
        <v>172</v>
      </c>
      <c r="H77" s="19">
        <v>0.5</v>
      </c>
      <c r="I77" s="1">
        <f t="shared" si="4"/>
        <v>86</v>
      </c>
      <c r="J77" s="1">
        <f t="shared" si="5"/>
        <v>103.2</v>
      </c>
      <c r="K77" s="14">
        <f>J77*O9</f>
        <v>0</v>
      </c>
      <c r="L77" s="1"/>
      <c r="M77" s="1">
        <f t="shared" si="6"/>
        <v>0</v>
      </c>
      <c r="Z77" s="5"/>
      <c r="AA77" s="5"/>
    </row>
    <row r="78" spans="4:27" x14ac:dyDescent="0.25">
      <c r="D78" s="24" t="s">
        <v>24</v>
      </c>
      <c r="E78" s="24"/>
      <c r="F78" s="24"/>
      <c r="G78" s="8">
        <v>192</v>
      </c>
      <c r="H78" s="19">
        <v>0.5</v>
      </c>
      <c r="I78" s="1">
        <f t="shared" si="4"/>
        <v>96</v>
      </c>
      <c r="J78" s="1">
        <f t="shared" si="5"/>
        <v>115.19999999999999</v>
      </c>
      <c r="K78" s="14">
        <f>J78*O9</f>
        <v>0</v>
      </c>
      <c r="L78" s="1"/>
      <c r="M78" s="1">
        <f t="shared" si="6"/>
        <v>0</v>
      </c>
      <c r="Z78" s="5"/>
      <c r="AA78" s="5"/>
    </row>
    <row r="79" spans="4:27" x14ac:dyDescent="0.25">
      <c r="D79" s="24" t="s">
        <v>25</v>
      </c>
      <c r="E79" s="24"/>
      <c r="F79" s="24"/>
      <c r="G79" s="8">
        <v>440</v>
      </c>
      <c r="H79" s="19">
        <v>0.5</v>
      </c>
      <c r="I79" s="1">
        <f t="shared" si="4"/>
        <v>220</v>
      </c>
      <c r="J79" s="1">
        <f t="shared" si="5"/>
        <v>264</v>
      </c>
      <c r="K79" s="14">
        <f>J79*O9</f>
        <v>0</v>
      </c>
      <c r="L79" s="1"/>
      <c r="M79" s="1">
        <f t="shared" si="6"/>
        <v>0</v>
      </c>
      <c r="Z79" s="5"/>
      <c r="AA79" s="5"/>
    </row>
    <row r="80" spans="4:27" x14ac:dyDescent="0.25">
      <c r="D80" s="24" t="s">
        <v>27</v>
      </c>
      <c r="E80" s="24"/>
      <c r="F80" s="24"/>
      <c r="G80" s="7">
        <v>456</v>
      </c>
      <c r="H80" s="19">
        <v>0.5</v>
      </c>
      <c r="I80" s="1">
        <f t="shared" si="4"/>
        <v>228</v>
      </c>
      <c r="J80" s="1">
        <f t="shared" si="5"/>
        <v>273.59999999999997</v>
      </c>
      <c r="K80" s="14">
        <f>J80*O9</f>
        <v>0</v>
      </c>
      <c r="L80" s="1"/>
      <c r="M80" s="1">
        <f t="shared" si="6"/>
        <v>0</v>
      </c>
    </row>
    <row r="81" spans="4:13" x14ac:dyDescent="0.25">
      <c r="D81" s="24" t="s">
        <v>28</v>
      </c>
      <c r="E81" s="24"/>
      <c r="F81" s="24"/>
      <c r="G81" s="7">
        <v>488</v>
      </c>
      <c r="H81" s="19">
        <v>0.5</v>
      </c>
      <c r="I81" s="1">
        <f t="shared" si="4"/>
        <v>244</v>
      </c>
      <c r="J81" s="1">
        <f t="shared" si="5"/>
        <v>292.8</v>
      </c>
      <c r="K81" s="14">
        <f>J81*O9</f>
        <v>0</v>
      </c>
      <c r="L81" s="1"/>
      <c r="M81" s="1">
        <f t="shared" si="6"/>
        <v>0</v>
      </c>
    </row>
    <row r="82" spans="4:13" x14ac:dyDescent="0.25">
      <c r="D82" s="24" t="s">
        <v>65</v>
      </c>
      <c r="E82" s="24"/>
      <c r="F82" s="24"/>
      <c r="G82" s="7">
        <v>560</v>
      </c>
      <c r="H82" s="19">
        <v>0.5</v>
      </c>
      <c r="I82" s="1">
        <f t="shared" si="4"/>
        <v>280</v>
      </c>
      <c r="J82" s="1">
        <f t="shared" si="5"/>
        <v>336</v>
      </c>
      <c r="K82" s="14">
        <f>J82*O9</f>
        <v>0</v>
      </c>
      <c r="L82" s="1"/>
      <c r="M82" s="1">
        <f t="shared" si="6"/>
        <v>0</v>
      </c>
    </row>
    <row r="83" spans="4:13" x14ac:dyDescent="0.25">
      <c r="D83" s="24" t="s">
        <v>66</v>
      </c>
      <c r="E83" s="24"/>
      <c r="F83" s="24"/>
      <c r="G83" s="7">
        <v>700</v>
      </c>
      <c r="H83" s="19">
        <v>0.5</v>
      </c>
      <c r="I83" s="1">
        <f t="shared" si="4"/>
        <v>350</v>
      </c>
      <c r="J83" s="1">
        <f t="shared" si="5"/>
        <v>420</v>
      </c>
      <c r="K83" s="14">
        <f>J83*O9</f>
        <v>0</v>
      </c>
      <c r="L83" s="1"/>
      <c r="M83" s="1">
        <f t="shared" si="6"/>
        <v>0</v>
      </c>
    </row>
    <row r="84" spans="4:13" x14ac:dyDescent="0.25">
      <c r="D84" s="24" t="s">
        <v>26</v>
      </c>
      <c r="E84" s="24"/>
      <c r="F84" s="24"/>
      <c r="G84" s="7">
        <v>208</v>
      </c>
      <c r="H84" s="19">
        <v>0.5</v>
      </c>
      <c r="I84" s="1">
        <f t="shared" si="4"/>
        <v>104</v>
      </c>
      <c r="J84" s="1">
        <f t="shared" si="5"/>
        <v>124.8</v>
      </c>
      <c r="K84" s="14">
        <f>J84*O9</f>
        <v>0</v>
      </c>
      <c r="L84" s="1"/>
      <c r="M84" s="15">
        <f t="shared" si="6"/>
        <v>0</v>
      </c>
    </row>
    <row r="85" spans="4:13" x14ac:dyDescent="0.25">
      <c r="M85" s="16"/>
    </row>
    <row r="86" spans="4:13" x14ac:dyDescent="0.25">
      <c r="D86" s="31" t="s">
        <v>29</v>
      </c>
      <c r="E86" s="31"/>
      <c r="F86" s="31"/>
      <c r="G86" s="9" t="s">
        <v>6</v>
      </c>
      <c r="H86" s="4" t="s">
        <v>61</v>
      </c>
      <c r="I86" s="4" t="s">
        <v>63</v>
      </c>
      <c r="J86" s="4" t="s">
        <v>53</v>
      </c>
      <c r="K86" s="13" t="s">
        <v>52</v>
      </c>
      <c r="L86" s="4" t="s">
        <v>55</v>
      </c>
      <c r="M86" s="4" t="s">
        <v>56</v>
      </c>
    </row>
    <row r="87" spans="4:13" x14ac:dyDescent="0.25">
      <c r="D87" s="24" t="s">
        <v>30</v>
      </c>
      <c r="E87" s="24"/>
      <c r="F87" s="24"/>
      <c r="G87" s="8">
        <v>14</v>
      </c>
      <c r="H87" s="19">
        <v>0.5</v>
      </c>
      <c r="I87" s="1">
        <f t="shared" si="4"/>
        <v>7</v>
      </c>
      <c r="J87" s="1">
        <f t="shared" si="5"/>
        <v>8.4</v>
      </c>
      <c r="K87" s="14">
        <f>J87*O9</f>
        <v>0</v>
      </c>
      <c r="L87" s="1"/>
      <c r="M87" s="1">
        <f t="shared" si="6"/>
        <v>0</v>
      </c>
    </row>
    <row r="88" spans="4:13" x14ac:dyDescent="0.25">
      <c r="D88" s="24" t="s">
        <v>31</v>
      </c>
      <c r="E88" s="24"/>
      <c r="F88" s="24"/>
      <c r="G88" s="8">
        <v>24.8</v>
      </c>
      <c r="H88" s="19">
        <v>0.5</v>
      </c>
      <c r="I88" s="1">
        <f t="shared" si="4"/>
        <v>12.4</v>
      </c>
      <c r="J88" s="1">
        <f t="shared" si="5"/>
        <v>14.879999999999999</v>
      </c>
      <c r="K88" s="14">
        <f>J88*O9</f>
        <v>0</v>
      </c>
      <c r="L88" s="1"/>
      <c r="M88" s="1">
        <f t="shared" si="6"/>
        <v>0</v>
      </c>
    </row>
    <row r="89" spans="4:13" x14ac:dyDescent="0.25">
      <c r="D89" s="24" t="s">
        <v>32</v>
      </c>
      <c r="E89" s="24"/>
      <c r="F89" s="24"/>
      <c r="G89" s="8">
        <v>44.8</v>
      </c>
      <c r="H89" s="19">
        <v>0.5</v>
      </c>
      <c r="I89" s="1">
        <f t="shared" si="4"/>
        <v>22.4</v>
      </c>
      <c r="J89" s="1">
        <f t="shared" si="5"/>
        <v>26.88</v>
      </c>
      <c r="K89" s="14">
        <f>J89*O9</f>
        <v>0</v>
      </c>
      <c r="L89" s="1"/>
      <c r="M89" s="1">
        <f t="shared" si="6"/>
        <v>0</v>
      </c>
    </row>
    <row r="90" spans="4:13" x14ac:dyDescent="0.25">
      <c r="D90" s="24" t="s">
        <v>33</v>
      </c>
      <c r="E90" s="24"/>
      <c r="F90" s="24"/>
      <c r="G90" s="8">
        <v>48</v>
      </c>
      <c r="H90" s="19">
        <v>0.5</v>
      </c>
      <c r="I90" s="1">
        <f t="shared" si="4"/>
        <v>24</v>
      </c>
      <c r="J90" s="1">
        <f t="shared" si="5"/>
        <v>28.799999999999997</v>
      </c>
      <c r="K90" s="14">
        <f>J90*O9</f>
        <v>0</v>
      </c>
      <c r="L90" s="1"/>
      <c r="M90" s="15">
        <f t="shared" si="6"/>
        <v>0</v>
      </c>
    </row>
    <row r="91" spans="4:13" x14ac:dyDescent="0.25">
      <c r="D91" s="32"/>
      <c r="E91" s="32"/>
      <c r="F91" s="32"/>
      <c r="M91" s="16"/>
    </row>
    <row r="92" spans="4:13" x14ac:dyDescent="0.25">
      <c r="D92" s="31" t="s">
        <v>34</v>
      </c>
      <c r="E92" s="31"/>
      <c r="F92" s="31"/>
      <c r="G92" s="9" t="s">
        <v>6</v>
      </c>
      <c r="H92" s="4" t="s">
        <v>61</v>
      </c>
      <c r="I92" s="4" t="s">
        <v>63</v>
      </c>
      <c r="J92" s="4" t="s">
        <v>53</v>
      </c>
      <c r="K92" s="13" t="s">
        <v>52</v>
      </c>
      <c r="L92" s="4" t="s">
        <v>55</v>
      </c>
      <c r="M92" s="4" t="s">
        <v>56</v>
      </c>
    </row>
    <row r="93" spans="4:13" x14ac:dyDescent="0.25">
      <c r="D93" s="24" t="s">
        <v>35</v>
      </c>
      <c r="E93" s="24"/>
      <c r="F93" s="24"/>
      <c r="G93" s="8">
        <v>216</v>
      </c>
      <c r="H93" s="19">
        <v>0.5</v>
      </c>
      <c r="I93" s="1">
        <f t="shared" ref="I93:I127" si="11">G93*H93</f>
        <v>108</v>
      </c>
      <c r="J93" s="1">
        <f t="shared" si="5"/>
        <v>129.6</v>
      </c>
      <c r="K93" s="14">
        <f>J93*O9</f>
        <v>0</v>
      </c>
      <c r="L93" s="23"/>
      <c r="M93" s="1">
        <f>L93*K93</f>
        <v>0</v>
      </c>
    </row>
    <row r="94" spans="4:13" x14ac:dyDescent="0.25">
      <c r="D94" s="24" t="s">
        <v>36</v>
      </c>
      <c r="E94" s="24"/>
      <c r="F94" s="24"/>
      <c r="G94" s="8">
        <v>264</v>
      </c>
      <c r="H94" s="19">
        <v>0.5</v>
      </c>
      <c r="I94" s="1">
        <f t="shared" si="11"/>
        <v>132</v>
      </c>
      <c r="J94" s="1">
        <f t="shared" si="5"/>
        <v>158.4</v>
      </c>
      <c r="K94" s="14">
        <f>J94*O9</f>
        <v>0</v>
      </c>
      <c r="L94" s="23"/>
      <c r="M94" s="1">
        <f>L94*K94</f>
        <v>0</v>
      </c>
    </row>
    <row r="95" spans="4:13" x14ac:dyDescent="0.25">
      <c r="D95" s="24" t="s">
        <v>37</v>
      </c>
      <c r="E95" s="24"/>
      <c r="F95" s="24"/>
      <c r="G95" s="8">
        <v>304</v>
      </c>
      <c r="H95" s="19">
        <v>0.5</v>
      </c>
      <c r="I95" s="1">
        <f t="shared" si="11"/>
        <v>152</v>
      </c>
      <c r="J95" s="1">
        <f t="shared" si="5"/>
        <v>182.4</v>
      </c>
      <c r="K95" s="14">
        <f>J95*O9</f>
        <v>0</v>
      </c>
      <c r="L95" s="23"/>
      <c r="M95" s="1">
        <f t="shared" si="6"/>
        <v>0</v>
      </c>
    </row>
    <row r="96" spans="4:13" x14ac:dyDescent="0.25">
      <c r="D96" s="24" t="s">
        <v>77</v>
      </c>
      <c r="E96" s="24"/>
      <c r="F96" s="24"/>
      <c r="G96" s="8">
        <v>320</v>
      </c>
      <c r="H96" s="19">
        <v>0.5</v>
      </c>
      <c r="I96" s="1">
        <f t="shared" si="11"/>
        <v>160</v>
      </c>
      <c r="J96" s="1">
        <f t="shared" si="5"/>
        <v>192</v>
      </c>
      <c r="K96" s="14">
        <f>J96*O9</f>
        <v>0</v>
      </c>
      <c r="L96" s="23"/>
      <c r="M96" s="1">
        <f t="shared" si="6"/>
        <v>0</v>
      </c>
    </row>
    <row r="97" spans="4:20" x14ac:dyDescent="0.25">
      <c r="D97" s="24" t="s">
        <v>78</v>
      </c>
      <c r="E97" s="24"/>
      <c r="F97" s="24"/>
      <c r="G97" s="8">
        <v>368</v>
      </c>
      <c r="H97" s="19">
        <v>0.5</v>
      </c>
      <c r="I97" s="1">
        <f t="shared" si="11"/>
        <v>184</v>
      </c>
      <c r="J97" s="1">
        <f t="shared" si="5"/>
        <v>220.79999999999998</v>
      </c>
      <c r="K97" s="14">
        <f>J97*O9</f>
        <v>0</v>
      </c>
      <c r="L97" s="23"/>
      <c r="M97" s="1">
        <f t="shared" si="6"/>
        <v>0</v>
      </c>
    </row>
    <row r="98" spans="4:20" x14ac:dyDescent="0.25">
      <c r="D98" s="24" t="s">
        <v>102</v>
      </c>
      <c r="E98" s="24"/>
      <c r="F98" s="24"/>
      <c r="G98" s="8">
        <v>272</v>
      </c>
      <c r="H98" s="19">
        <v>0.5</v>
      </c>
      <c r="I98" s="1">
        <f t="shared" si="11"/>
        <v>136</v>
      </c>
      <c r="J98" s="1">
        <f t="shared" si="5"/>
        <v>163.19999999999999</v>
      </c>
      <c r="K98" s="14">
        <f>J98*O9</f>
        <v>0</v>
      </c>
      <c r="L98" s="23"/>
      <c r="M98" s="1">
        <f t="shared" si="6"/>
        <v>0</v>
      </c>
    </row>
    <row r="99" spans="4:20" x14ac:dyDescent="0.25">
      <c r="D99" s="24" t="s">
        <v>38</v>
      </c>
      <c r="E99" s="24"/>
      <c r="F99" s="24"/>
      <c r="G99" s="8">
        <v>472</v>
      </c>
      <c r="H99" s="19">
        <v>0.5</v>
      </c>
      <c r="I99" s="1">
        <f t="shared" si="11"/>
        <v>236</v>
      </c>
      <c r="J99" s="1">
        <f t="shared" si="5"/>
        <v>283.2</v>
      </c>
      <c r="K99" s="14">
        <f>J99*O9</f>
        <v>0</v>
      </c>
      <c r="L99" s="23"/>
      <c r="M99" s="15">
        <f t="shared" si="6"/>
        <v>0</v>
      </c>
    </row>
    <row r="100" spans="4:20" x14ac:dyDescent="0.25">
      <c r="M100" s="16"/>
    </row>
    <row r="101" spans="4:20" x14ac:dyDescent="0.25">
      <c r="D101" s="31" t="s">
        <v>42</v>
      </c>
      <c r="E101" s="31"/>
      <c r="F101" s="31"/>
      <c r="G101" s="9" t="s">
        <v>6</v>
      </c>
      <c r="H101" s="4" t="s">
        <v>61</v>
      </c>
      <c r="I101" s="4" t="s">
        <v>63</v>
      </c>
      <c r="J101" s="4" t="s">
        <v>53</v>
      </c>
      <c r="K101" s="13" t="s">
        <v>52</v>
      </c>
      <c r="L101" s="4" t="s">
        <v>55</v>
      </c>
      <c r="M101" s="4" t="s">
        <v>56</v>
      </c>
    </row>
    <row r="102" spans="4:20" x14ac:dyDescent="0.25">
      <c r="D102" s="24" t="s">
        <v>39</v>
      </c>
      <c r="E102" s="24"/>
      <c r="F102" s="24"/>
      <c r="G102" s="8">
        <v>80</v>
      </c>
      <c r="H102" s="19">
        <v>0.5</v>
      </c>
      <c r="I102" s="1">
        <f t="shared" si="11"/>
        <v>40</v>
      </c>
      <c r="J102" s="1">
        <f t="shared" ref="J102:J127" si="12">I102*1.2</f>
        <v>48</v>
      </c>
      <c r="K102" s="14">
        <f>J102*O9</f>
        <v>0</v>
      </c>
      <c r="L102" s="1"/>
      <c r="M102" s="1">
        <f t="shared" si="6"/>
        <v>0</v>
      </c>
    </row>
    <row r="103" spans="4:20" x14ac:dyDescent="0.25">
      <c r="D103" s="24" t="s">
        <v>40</v>
      </c>
      <c r="E103" s="24"/>
      <c r="F103" s="24"/>
      <c r="G103" s="8">
        <v>90</v>
      </c>
      <c r="H103" s="19">
        <v>0.5</v>
      </c>
      <c r="I103" s="1">
        <f t="shared" si="11"/>
        <v>45</v>
      </c>
      <c r="J103" s="1">
        <f t="shared" si="12"/>
        <v>54</v>
      </c>
      <c r="K103" s="14">
        <f>J103*O9</f>
        <v>0</v>
      </c>
      <c r="L103" s="1"/>
      <c r="M103" s="15">
        <f t="shared" si="6"/>
        <v>0</v>
      </c>
    </row>
    <row r="104" spans="4:20" x14ac:dyDescent="0.25">
      <c r="M104" s="16"/>
      <c r="T104" s="5"/>
    </row>
    <row r="105" spans="4:20" x14ac:dyDescent="0.25">
      <c r="D105" s="31" t="s">
        <v>43</v>
      </c>
      <c r="E105" s="31"/>
      <c r="F105" s="31"/>
      <c r="G105" s="9" t="s">
        <v>6</v>
      </c>
      <c r="H105" s="4" t="s">
        <v>61</v>
      </c>
      <c r="I105" s="4" t="s">
        <v>63</v>
      </c>
      <c r="J105" s="4" t="s">
        <v>53</v>
      </c>
      <c r="K105" s="13" t="s">
        <v>52</v>
      </c>
      <c r="L105" s="4" t="s">
        <v>55</v>
      </c>
      <c r="M105" s="4" t="s">
        <v>56</v>
      </c>
      <c r="T105" s="5"/>
    </row>
    <row r="106" spans="4:20" x14ac:dyDescent="0.25">
      <c r="D106" s="24" t="s">
        <v>49</v>
      </c>
      <c r="E106" s="24"/>
      <c r="F106" s="24"/>
      <c r="G106" s="8">
        <v>40</v>
      </c>
      <c r="H106" s="19">
        <v>0.5</v>
      </c>
      <c r="I106" s="1">
        <f t="shared" si="11"/>
        <v>20</v>
      </c>
      <c r="J106" s="1">
        <f t="shared" si="12"/>
        <v>24</v>
      </c>
      <c r="K106" s="14">
        <f>J106*O9</f>
        <v>0</v>
      </c>
      <c r="L106" s="1"/>
      <c r="M106" s="1">
        <f t="shared" ref="M106:M127" si="13">L106*K106</f>
        <v>0</v>
      </c>
      <c r="T106" s="5"/>
    </row>
    <row r="107" spans="4:20" x14ac:dyDescent="0.25">
      <c r="D107" s="24" t="s">
        <v>50</v>
      </c>
      <c r="E107" s="24"/>
      <c r="F107" s="24"/>
      <c r="G107" s="8">
        <v>40</v>
      </c>
      <c r="H107" s="19">
        <v>0.5</v>
      </c>
      <c r="I107" s="1">
        <f t="shared" si="11"/>
        <v>20</v>
      </c>
      <c r="J107" s="1">
        <f t="shared" si="12"/>
        <v>24</v>
      </c>
      <c r="K107" s="14">
        <f>J107*O9</f>
        <v>0</v>
      </c>
      <c r="L107" s="1"/>
      <c r="M107" s="1">
        <f t="shared" si="13"/>
        <v>0</v>
      </c>
      <c r="T107" s="5"/>
    </row>
    <row r="108" spans="4:20" x14ac:dyDescent="0.25">
      <c r="D108" s="24" t="s">
        <v>51</v>
      </c>
      <c r="E108" s="24"/>
      <c r="F108" s="24"/>
      <c r="G108" s="8">
        <v>40</v>
      </c>
      <c r="H108" s="19">
        <v>0.5</v>
      </c>
      <c r="I108" s="1">
        <f t="shared" si="11"/>
        <v>20</v>
      </c>
      <c r="J108" s="1">
        <f t="shared" si="12"/>
        <v>24</v>
      </c>
      <c r="K108" s="14">
        <f>J108*O9</f>
        <v>0</v>
      </c>
      <c r="L108" s="1"/>
      <c r="M108" s="15">
        <f t="shared" si="13"/>
        <v>0</v>
      </c>
      <c r="T108" s="5"/>
    </row>
    <row r="109" spans="4:20" x14ac:dyDescent="0.25">
      <c r="M109" s="16"/>
    </row>
    <row r="110" spans="4:20" x14ac:dyDescent="0.25">
      <c r="D110" s="29" t="s">
        <v>41</v>
      </c>
      <c r="E110" s="29"/>
      <c r="F110" s="29"/>
      <c r="G110" s="4" t="s">
        <v>6</v>
      </c>
      <c r="H110" s="4" t="s">
        <v>61</v>
      </c>
      <c r="I110" s="4" t="s">
        <v>63</v>
      </c>
      <c r="J110" s="4" t="s">
        <v>53</v>
      </c>
      <c r="K110" s="4" t="s">
        <v>52</v>
      </c>
      <c r="L110" s="4" t="s">
        <v>55</v>
      </c>
      <c r="M110" s="4" t="s">
        <v>56</v>
      </c>
    </row>
    <row r="111" spans="4:20" x14ac:dyDescent="0.25">
      <c r="D111" s="30" t="s">
        <v>87</v>
      </c>
      <c r="E111" s="30"/>
      <c r="F111" s="30"/>
      <c r="G111" s="3">
        <v>190</v>
      </c>
      <c r="H111" s="19">
        <v>0.5</v>
      </c>
      <c r="I111" s="1">
        <f t="shared" si="11"/>
        <v>95</v>
      </c>
      <c r="J111" s="1">
        <f t="shared" si="12"/>
        <v>114</v>
      </c>
      <c r="K111" s="1">
        <f>J111*O9</f>
        <v>0</v>
      </c>
      <c r="L111" s="1"/>
      <c r="M111" s="1">
        <f t="shared" si="13"/>
        <v>0</v>
      </c>
    </row>
    <row r="112" spans="4:20" x14ac:dyDescent="0.25">
      <c r="D112" s="30" t="s">
        <v>67</v>
      </c>
      <c r="E112" s="30"/>
      <c r="F112" s="30"/>
      <c r="G112" s="3">
        <v>486</v>
      </c>
      <c r="H112" s="19">
        <v>0.5</v>
      </c>
      <c r="I112" s="1">
        <f t="shared" si="11"/>
        <v>243</v>
      </c>
      <c r="J112" s="1">
        <f t="shared" si="12"/>
        <v>291.59999999999997</v>
      </c>
      <c r="K112" s="1">
        <f>J112*O9</f>
        <v>0</v>
      </c>
      <c r="L112" s="1"/>
      <c r="M112" s="1">
        <f t="shared" si="13"/>
        <v>0</v>
      </c>
    </row>
    <row r="113" spans="4:13" x14ac:dyDescent="0.25">
      <c r="D113" s="30" t="s">
        <v>54</v>
      </c>
      <c r="E113" s="30"/>
      <c r="F113" s="30"/>
      <c r="G113" s="3">
        <v>680</v>
      </c>
      <c r="H113" s="19">
        <v>0.5</v>
      </c>
      <c r="I113" s="1">
        <f t="shared" si="11"/>
        <v>340</v>
      </c>
      <c r="J113" s="1">
        <f t="shared" si="12"/>
        <v>408</v>
      </c>
      <c r="K113" s="1">
        <f>J113*O9</f>
        <v>0</v>
      </c>
      <c r="L113" s="1"/>
      <c r="M113" s="1">
        <f t="shared" si="13"/>
        <v>0</v>
      </c>
    </row>
    <row r="114" spans="4:13" x14ac:dyDescent="0.25">
      <c r="D114" s="30" t="s">
        <v>110</v>
      </c>
      <c r="E114" s="30"/>
      <c r="F114" s="30"/>
      <c r="G114" s="3">
        <v>90</v>
      </c>
      <c r="H114" s="19">
        <v>0.5</v>
      </c>
      <c r="I114" s="1">
        <f t="shared" si="11"/>
        <v>45</v>
      </c>
      <c r="J114" s="1">
        <f t="shared" si="12"/>
        <v>54</v>
      </c>
      <c r="K114" s="1">
        <f>J114*O9</f>
        <v>0</v>
      </c>
      <c r="L114" s="1"/>
      <c r="M114" s="1">
        <f t="shared" si="13"/>
        <v>0</v>
      </c>
    </row>
    <row r="115" spans="4:13" x14ac:dyDescent="0.25">
      <c r="D115" s="30" t="s">
        <v>109</v>
      </c>
      <c r="E115" s="30"/>
      <c r="F115" s="30"/>
      <c r="G115" s="3">
        <v>160</v>
      </c>
      <c r="H115" s="19">
        <v>0.5</v>
      </c>
      <c r="I115" s="1">
        <f t="shared" si="11"/>
        <v>80</v>
      </c>
      <c r="J115" s="1">
        <f t="shared" si="12"/>
        <v>96</v>
      </c>
      <c r="K115" s="1">
        <f>J115*O9</f>
        <v>0</v>
      </c>
      <c r="L115" s="1"/>
      <c r="M115" s="1">
        <f t="shared" si="13"/>
        <v>0</v>
      </c>
    </row>
    <row r="116" spans="4:13" x14ac:dyDescent="0.25">
      <c r="D116" s="30" t="s">
        <v>111</v>
      </c>
      <c r="E116" s="30"/>
      <c r="F116" s="30"/>
      <c r="G116" s="3">
        <v>180</v>
      </c>
      <c r="H116" s="19">
        <v>0.5</v>
      </c>
      <c r="I116" s="1">
        <f t="shared" ref="I116" si="14">G116*H116</f>
        <v>90</v>
      </c>
      <c r="J116" s="1">
        <f t="shared" ref="J116" si="15">I116*1.2</f>
        <v>108</v>
      </c>
      <c r="K116" s="1">
        <f>J116*O9</f>
        <v>0</v>
      </c>
      <c r="L116" s="1"/>
      <c r="M116" s="1">
        <f t="shared" ref="M116" si="16">L116*K116</f>
        <v>0</v>
      </c>
    </row>
    <row r="117" spans="4:13" x14ac:dyDescent="0.25">
      <c r="M117" s="21"/>
    </row>
    <row r="118" spans="4:13" x14ac:dyDescent="0.25">
      <c r="D118" s="31" t="s">
        <v>41</v>
      </c>
      <c r="E118" s="31"/>
      <c r="F118" s="31"/>
      <c r="G118" s="9" t="s">
        <v>6</v>
      </c>
      <c r="H118" s="4" t="s">
        <v>61</v>
      </c>
      <c r="I118" s="4" t="s">
        <v>63</v>
      </c>
      <c r="J118" s="4" t="s">
        <v>53</v>
      </c>
      <c r="K118" s="13" t="s">
        <v>52</v>
      </c>
      <c r="L118" s="4" t="s">
        <v>55</v>
      </c>
      <c r="M118" s="4" t="s">
        <v>56</v>
      </c>
    </row>
    <row r="119" spans="4:13" x14ac:dyDescent="0.25">
      <c r="D119" s="25" t="s">
        <v>44</v>
      </c>
      <c r="E119" s="25"/>
      <c r="F119" s="25"/>
      <c r="G119" s="8">
        <v>3</v>
      </c>
      <c r="H119" s="19">
        <v>0.5</v>
      </c>
      <c r="I119" s="1">
        <f t="shared" si="11"/>
        <v>1.5</v>
      </c>
      <c r="J119" s="1">
        <f t="shared" si="12"/>
        <v>1.7999999999999998</v>
      </c>
      <c r="K119" s="14">
        <f>J119*O9</f>
        <v>0</v>
      </c>
      <c r="L119" s="1"/>
      <c r="M119" s="1">
        <f t="shared" si="13"/>
        <v>0</v>
      </c>
    </row>
    <row r="120" spans="4:13" x14ac:dyDescent="0.25">
      <c r="D120" s="25" t="s">
        <v>45</v>
      </c>
      <c r="E120" s="25"/>
      <c r="F120" s="25"/>
      <c r="G120" s="8">
        <v>13</v>
      </c>
      <c r="H120" s="19">
        <v>0.5</v>
      </c>
      <c r="I120" s="1">
        <f t="shared" si="11"/>
        <v>6.5</v>
      </c>
      <c r="J120" s="1">
        <f t="shared" si="12"/>
        <v>7.8</v>
      </c>
      <c r="K120" s="14">
        <f>J120*O9</f>
        <v>0</v>
      </c>
      <c r="L120" s="1"/>
      <c r="M120" s="1">
        <f t="shared" si="13"/>
        <v>0</v>
      </c>
    </row>
    <row r="121" spans="4:13" x14ac:dyDescent="0.25">
      <c r="D121" s="25" t="s">
        <v>46</v>
      </c>
      <c r="E121" s="25"/>
      <c r="F121" s="25"/>
      <c r="G121" s="8">
        <v>16</v>
      </c>
      <c r="H121" s="19">
        <v>0.5</v>
      </c>
      <c r="I121" s="1">
        <f t="shared" si="11"/>
        <v>8</v>
      </c>
      <c r="J121" s="1">
        <f t="shared" si="12"/>
        <v>9.6</v>
      </c>
      <c r="K121" s="14">
        <f>J121*O9</f>
        <v>0</v>
      </c>
      <c r="L121" s="1"/>
      <c r="M121" s="1">
        <f t="shared" si="13"/>
        <v>0</v>
      </c>
    </row>
    <row r="122" spans="4:13" x14ac:dyDescent="0.25">
      <c r="D122" s="25" t="s">
        <v>3</v>
      </c>
      <c r="E122" s="25"/>
      <c r="F122" s="25"/>
      <c r="G122" s="8">
        <v>2.2000000000000002</v>
      </c>
      <c r="H122" s="19">
        <v>0.5</v>
      </c>
      <c r="I122" s="1">
        <f t="shared" si="11"/>
        <v>1.1000000000000001</v>
      </c>
      <c r="J122" s="1">
        <f t="shared" si="12"/>
        <v>1.32</v>
      </c>
      <c r="K122" s="14">
        <f>J122*O9</f>
        <v>0</v>
      </c>
      <c r="L122" s="1"/>
      <c r="M122" s="1">
        <f t="shared" si="13"/>
        <v>0</v>
      </c>
    </row>
    <row r="123" spans="4:13" x14ac:dyDescent="0.25">
      <c r="D123" s="25" t="s">
        <v>4</v>
      </c>
      <c r="E123" s="25"/>
      <c r="F123" s="25"/>
      <c r="G123" s="8">
        <v>2.6</v>
      </c>
      <c r="H123" s="19">
        <v>0.5</v>
      </c>
      <c r="I123" s="1">
        <f t="shared" si="11"/>
        <v>1.3</v>
      </c>
      <c r="J123" s="1">
        <f t="shared" si="12"/>
        <v>1.56</v>
      </c>
      <c r="K123" s="14">
        <f>J123*O9</f>
        <v>0</v>
      </c>
      <c r="L123" s="1"/>
      <c r="M123" s="1">
        <f t="shared" si="13"/>
        <v>0</v>
      </c>
    </row>
    <row r="124" spans="4:13" x14ac:dyDescent="0.25">
      <c r="D124" s="25" t="s">
        <v>59</v>
      </c>
      <c r="E124" s="25"/>
      <c r="F124" s="25"/>
      <c r="G124" s="8">
        <v>3.6</v>
      </c>
      <c r="H124" s="19">
        <v>0.5</v>
      </c>
      <c r="I124" s="1">
        <f t="shared" si="11"/>
        <v>1.8</v>
      </c>
      <c r="J124" s="1">
        <f t="shared" si="12"/>
        <v>2.16</v>
      </c>
      <c r="K124" s="14">
        <f>J124*O9</f>
        <v>0</v>
      </c>
      <c r="L124" s="1"/>
      <c r="M124" s="1">
        <f t="shared" si="13"/>
        <v>0</v>
      </c>
    </row>
    <row r="125" spans="4:13" x14ac:dyDescent="0.25">
      <c r="D125" s="25" t="s">
        <v>60</v>
      </c>
      <c r="E125" s="25"/>
      <c r="F125" s="25"/>
      <c r="G125" s="8">
        <v>4.5999999999999996</v>
      </c>
      <c r="H125" s="19">
        <v>0.5</v>
      </c>
      <c r="I125" s="1">
        <f t="shared" si="11"/>
        <v>2.2999999999999998</v>
      </c>
      <c r="J125" s="1">
        <f t="shared" si="12"/>
        <v>2.76</v>
      </c>
      <c r="K125" s="14">
        <f>J125*O9</f>
        <v>0</v>
      </c>
      <c r="L125" s="1"/>
      <c r="M125" s="1">
        <f t="shared" si="13"/>
        <v>0</v>
      </c>
    </row>
    <row r="126" spans="4:13" x14ac:dyDescent="0.25">
      <c r="D126" s="25" t="s">
        <v>47</v>
      </c>
      <c r="E126" s="25"/>
      <c r="F126" s="25"/>
      <c r="G126" s="8">
        <v>28</v>
      </c>
      <c r="H126" s="19">
        <v>0.5</v>
      </c>
      <c r="I126" s="1">
        <f t="shared" si="11"/>
        <v>14</v>
      </c>
      <c r="J126" s="1">
        <f t="shared" si="12"/>
        <v>16.8</v>
      </c>
      <c r="K126" s="14">
        <f>J126*O9</f>
        <v>0</v>
      </c>
      <c r="L126" s="1"/>
      <c r="M126" s="1">
        <f t="shared" si="13"/>
        <v>0</v>
      </c>
    </row>
    <row r="127" spans="4:13" x14ac:dyDescent="0.25">
      <c r="D127" s="25" t="s">
        <v>48</v>
      </c>
      <c r="E127" s="25"/>
      <c r="F127" s="25"/>
      <c r="G127" s="8">
        <v>8</v>
      </c>
      <c r="H127" s="19">
        <v>0.5</v>
      </c>
      <c r="I127" s="1">
        <f t="shared" si="11"/>
        <v>4</v>
      </c>
      <c r="J127" s="1">
        <f t="shared" si="12"/>
        <v>4.8</v>
      </c>
      <c r="K127" s="14">
        <f>J127*O9</f>
        <v>0</v>
      </c>
      <c r="L127" s="1"/>
      <c r="M127" s="1">
        <f t="shared" si="13"/>
        <v>0</v>
      </c>
    </row>
    <row r="129" spans="4:13" x14ac:dyDescent="0.25">
      <c r="D129" s="31" t="s">
        <v>74</v>
      </c>
      <c r="E129" s="31"/>
      <c r="F129" s="31"/>
      <c r="G129" s="9" t="s">
        <v>6</v>
      </c>
      <c r="H129" s="4" t="s">
        <v>61</v>
      </c>
      <c r="I129" s="4" t="s">
        <v>63</v>
      </c>
      <c r="J129" s="4" t="s">
        <v>53</v>
      </c>
      <c r="K129" s="13" t="s">
        <v>52</v>
      </c>
      <c r="L129" s="4" t="s">
        <v>55</v>
      </c>
      <c r="M129" s="4" t="s">
        <v>56</v>
      </c>
    </row>
    <row r="130" spans="4:13" x14ac:dyDescent="0.25">
      <c r="D130" s="24" t="s">
        <v>75</v>
      </c>
      <c r="E130" s="24"/>
      <c r="F130" s="24"/>
      <c r="G130" s="8">
        <v>746</v>
      </c>
      <c r="H130" s="19">
        <v>0.5</v>
      </c>
      <c r="I130" s="1">
        <f t="shared" ref="I130:I131" si="17">G130*H130</f>
        <v>373</v>
      </c>
      <c r="J130" s="1">
        <f t="shared" ref="J130:J131" si="18">I130*1.2</f>
        <v>447.59999999999997</v>
      </c>
      <c r="K130" s="14">
        <f>J130*O9</f>
        <v>0</v>
      </c>
      <c r="L130" s="1"/>
      <c r="M130" s="1">
        <f t="shared" ref="M130:M131" si="19">L130*K130</f>
        <v>0</v>
      </c>
    </row>
    <row r="131" spans="4:13" x14ac:dyDescent="0.25">
      <c r="D131" s="24" t="s">
        <v>76</v>
      </c>
      <c r="E131" s="24"/>
      <c r="F131" s="24"/>
      <c r="G131" s="8">
        <v>820</v>
      </c>
      <c r="H131" s="19">
        <v>0.5</v>
      </c>
      <c r="I131" s="1">
        <f t="shared" si="17"/>
        <v>410</v>
      </c>
      <c r="J131" s="1">
        <f t="shared" si="18"/>
        <v>492</v>
      </c>
      <c r="K131" s="14">
        <f>J131*O9</f>
        <v>0</v>
      </c>
      <c r="L131" s="1"/>
      <c r="M131" s="1">
        <f t="shared" si="19"/>
        <v>0</v>
      </c>
    </row>
    <row r="134" spans="4:13" x14ac:dyDescent="0.25">
      <c r="H134" s="22"/>
    </row>
    <row r="135" spans="4:13" x14ac:dyDescent="0.25">
      <c r="H135" s="22"/>
    </row>
    <row r="139" spans="4:13" x14ac:dyDescent="0.25">
      <c r="G139"/>
      <c r="H139"/>
      <c r="I139"/>
      <c r="J139"/>
      <c r="K139"/>
      <c r="L139"/>
      <c r="M139"/>
    </row>
    <row r="140" spans="4:13" x14ac:dyDescent="0.25">
      <c r="G140"/>
      <c r="H140"/>
      <c r="I140"/>
      <c r="J140"/>
      <c r="K140"/>
      <c r="L140"/>
      <c r="M140"/>
    </row>
    <row r="141" spans="4:13" x14ac:dyDescent="0.25">
      <c r="G141"/>
      <c r="H141"/>
      <c r="I141"/>
      <c r="J141"/>
      <c r="K141"/>
      <c r="L141"/>
      <c r="M141"/>
    </row>
    <row r="142" spans="4:13" x14ac:dyDescent="0.25">
      <c r="G142"/>
      <c r="H142"/>
      <c r="I142"/>
      <c r="J142"/>
      <c r="K142"/>
      <c r="L142"/>
      <c r="M142"/>
    </row>
    <row r="143" spans="4:13" x14ac:dyDescent="0.25">
      <c r="G143"/>
      <c r="H143"/>
      <c r="I143"/>
      <c r="J143"/>
      <c r="K143"/>
      <c r="L143"/>
      <c r="M143"/>
    </row>
    <row r="144" spans="4:13" x14ac:dyDescent="0.25">
      <c r="G144"/>
      <c r="H144"/>
      <c r="I144"/>
      <c r="J144"/>
      <c r="K144"/>
      <c r="L144"/>
      <c r="M144"/>
    </row>
    <row r="145" customFormat="1" x14ac:dyDescent="0.25"/>
    <row r="146" customFormat="1" x14ac:dyDescent="0.25"/>
  </sheetData>
  <mergeCells count="109">
    <mergeCell ref="D17:F17"/>
    <mergeCell ref="D13:F13"/>
    <mergeCell ref="G2:O8"/>
    <mergeCell ref="B10:O11"/>
    <mergeCell ref="D83:F83"/>
    <mergeCell ref="D84:F84"/>
    <mergeCell ref="D86:F86"/>
    <mergeCell ref="B2:F8"/>
    <mergeCell ref="D25:F25"/>
    <mergeCell ref="D33:F33"/>
    <mergeCell ref="D34:F34"/>
    <mergeCell ref="D14:F14"/>
    <mergeCell ref="D15:F15"/>
    <mergeCell ref="D16:F16"/>
    <mergeCell ref="D22:F22"/>
    <mergeCell ref="D21:F21"/>
    <mergeCell ref="D26:F26"/>
    <mergeCell ref="D27:F27"/>
    <mergeCell ref="D18:F18"/>
    <mergeCell ref="D46:F46"/>
    <mergeCell ref="D47:F47"/>
    <mergeCell ref="D37:F37"/>
    <mergeCell ref="D38:F38"/>
    <mergeCell ref="D43:F43"/>
    <mergeCell ref="D44:F44"/>
    <mergeCell ref="D45:F45"/>
    <mergeCell ref="D39:F39"/>
    <mergeCell ref="D40:F40"/>
    <mergeCell ref="D41:F41"/>
    <mergeCell ref="D20:F20"/>
    <mergeCell ref="D28:F28"/>
    <mergeCell ref="D29:F29"/>
    <mergeCell ref="D30:F30"/>
    <mergeCell ref="D19:F19"/>
    <mergeCell ref="D31:F31"/>
    <mergeCell ref="D36:F36"/>
    <mergeCell ref="D35:F35"/>
    <mergeCell ref="D23:F23"/>
    <mergeCell ref="D129:F129"/>
    <mergeCell ref="D130:F130"/>
    <mergeCell ref="D131:F131"/>
    <mergeCell ref="D96:F96"/>
    <mergeCell ref="D97:F97"/>
    <mergeCell ref="D112:F112"/>
    <mergeCell ref="D124:F124"/>
    <mergeCell ref="D125:F125"/>
    <mergeCell ref="D126:F126"/>
    <mergeCell ref="D127:F127"/>
    <mergeCell ref="D122:F122"/>
    <mergeCell ref="D113:F113"/>
    <mergeCell ref="D114:F114"/>
    <mergeCell ref="D115:F115"/>
    <mergeCell ref="D123:F123"/>
    <mergeCell ref="D118:F118"/>
    <mergeCell ref="D119:F119"/>
    <mergeCell ref="D120:F120"/>
    <mergeCell ref="D121:F121"/>
    <mergeCell ref="D48:F48"/>
    <mergeCell ref="D75:F75"/>
    <mergeCell ref="D76:F76"/>
    <mergeCell ref="D58:F58"/>
    <mergeCell ref="D66:F66"/>
    <mergeCell ref="D60:F60"/>
    <mergeCell ref="D61:F61"/>
    <mergeCell ref="D62:F62"/>
    <mergeCell ref="D49:F49"/>
    <mergeCell ref="D72:F72"/>
    <mergeCell ref="D67:F67"/>
    <mergeCell ref="D73:F73"/>
    <mergeCell ref="D68:F68"/>
    <mergeCell ref="D59:F59"/>
    <mergeCell ref="D52:F52"/>
    <mergeCell ref="D53:F53"/>
    <mergeCell ref="D54:F54"/>
    <mergeCell ref="D55:F55"/>
    <mergeCell ref="D69:F69"/>
    <mergeCell ref="D116:F116"/>
    <mergeCell ref="D71:F71"/>
    <mergeCell ref="D82:F82"/>
    <mergeCell ref="D81:F81"/>
    <mergeCell ref="D77:F77"/>
    <mergeCell ref="D78:F78"/>
    <mergeCell ref="D79:F79"/>
    <mergeCell ref="D80:F80"/>
    <mergeCell ref="D99:F99"/>
    <mergeCell ref="D101:F101"/>
    <mergeCell ref="D102:F102"/>
    <mergeCell ref="D89:F89"/>
    <mergeCell ref="D90:F90"/>
    <mergeCell ref="D91:F91"/>
    <mergeCell ref="D92:F92"/>
    <mergeCell ref="D93:F93"/>
    <mergeCell ref="D98:F98"/>
    <mergeCell ref="D103:F103"/>
    <mergeCell ref="D110:F110"/>
    <mergeCell ref="D111:F111"/>
    <mergeCell ref="D105:F105"/>
    <mergeCell ref="D106:F106"/>
    <mergeCell ref="D107:F107"/>
    <mergeCell ref="D108:F108"/>
    <mergeCell ref="D87:F87"/>
    <mergeCell ref="D88:F88"/>
    <mergeCell ref="D94:F94"/>
    <mergeCell ref="D95:F95"/>
    <mergeCell ref="D70:F70"/>
    <mergeCell ref="D51:F51"/>
    <mergeCell ref="D57:F57"/>
    <mergeCell ref="D63:F63"/>
    <mergeCell ref="D64:F64"/>
  </mergeCells>
  <phoneticPr fontId="2" type="noConversion"/>
  <pageMargins left="0.7" right="0.7" top="0.75" bottom="0.75" header="0.3" footer="0.3"/>
  <pageSetup paperSize="9" scale="3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Msi_User</dc:creator>
  <cp:lastModifiedBy>Mehmet Necdet Zamkı</cp:lastModifiedBy>
  <cp:lastPrinted>2024-01-05T15:09:00Z</cp:lastPrinted>
  <dcterms:created xsi:type="dcterms:W3CDTF">2022-08-08T12:55:09Z</dcterms:created>
  <dcterms:modified xsi:type="dcterms:W3CDTF">2025-09-10T06:50:43Z</dcterms:modified>
</cp:coreProperties>
</file>