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1449E473-7EFD-4600-8B16-305BE6010D8B}" xr6:coauthVersionLast="47" xr6:coauthVersionMax="47" xr10:uidLastSave="{00000000-0000-0000-0000-000000000000}"/>
  <bookViews>
    <workbookView xWindow="22485" yWindow="-31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8" i="1"/>
  <c r="E47" i="1"/>
  <c r="E46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<sst xmlns="http://schemas.openxmlformats.org/spreadsheetml/2006/main" count="118" uniqueCount="96">
  <si>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</si>
  <si>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</si>
  <si>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</si>
  <si>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</si>
  <si>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</si>
  <si>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</si>
  <si>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</si>
  <si>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</si>
  <si>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</si>
  <si>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</si>
  <si>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</si>
  <si>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</si>
  <si>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</si>
  <si>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</si>
  <si>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</si>
  <si>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</si>
  <si>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</si>
  <si>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</si>
  <si>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</si>
  <si>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</si>
  <si>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</si>
  <si>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</si>
  <si>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</si>
  <si>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</si>
  <si>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</si>
  <si>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</si>
  <si>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</si>
  <si>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</si>
  <si>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</si>
  <si>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</si>
  <si>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</si>
  <si>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</si>
  <si>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</si>
  <si>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</si>
  <si>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</si>
  <si>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</si>
  <si>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</si>
  <si>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</si>
  <si>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</si>
  <si>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</si>
  <si>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</si>
  <si>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</si>
  <si>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</si>
  <si>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</si>
  <si>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</si>
  <si>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</si>
  <si>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</si>
  <si>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</si>
  <si>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</si>
  <si>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</si>
  <si>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</si>
  <si>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</si>
  <si>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</si>
  <si>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</si>
  <si>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</si>
  <si>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</si>
  <si>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</si>
  <si>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</si>
  <si>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</si>
  <si>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</si>
  <si>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</si>
  <si>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</si>
  <si>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</si>
  <si>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</si>
  <si>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</si>
  <si>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</si>
  <si>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</si>
  <si>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</si>
  <si>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</si>
  <si>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</si>
  <si>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</si>
  <si>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</si>
  <si>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</si>
  <si>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</si>
  <si>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</si>
  <si>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</si>
  <si>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</si>
  <si>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</si>
  <si>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</si>
  <si>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</si>
  <si>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</si>
  <si>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</si>
  <si>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</si>
  <si>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</si>
  <si>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</si>
  <si>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CİHAN MENCİK(USTA)</t>
  </si>
  <si>
    <t>ORHAN MENCİK(USTA YARDIMCISI)</t>
  </si>
  <si>
    <t>ZAFER HEJA MENCİK(USTA YARDIMCISI)</t>
  </si>
  <si>
    <t>FX ULTRA ALÇIPANEL</t>
  </si>
  <si>
    <t>M2</t>
  </si>
  <si>
    <t>C6 / -4.80</t>
  </si>
  <si>
    <t>MEHMET SİNAN MENCİK(USTA)</t>
  </si>
  <si>
    <t>C6 Blok -4.80 kotunda, nem ve küf oluşumu nedeniyle hasar gören alçıpan duvarlar sökülerek gerekli düzeltmeler yapılmıştır.</t>
  </si>
  <si>
    <t>184</t>
  </si>
  <si>
    <t>YILMAZ ARSLAN(USTA)</t>
  </si>
  <si>
    <t>MESUT ÇERDİK(USTA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</si>
</sst>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1643063</xdr:colOff>
      <xdr:row>22</xdr:row>
      <xdr:rowOff>190500</xdr:rowOff>
    </xdr:from>
    <xdr:to>
      <xdr:col>8</xdr:col>
      <xdr:colOff>995363</xdr:colOff>
      <xdr:row>60</xdr:row>
      <xdr:rowOff>176212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69B5AA4-F1C4-4A8F-9A19-04D4FE4D7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13" y="48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1793063</xdr:colOff>
      <xdr:row>23</xdr:row>
      <xdr:rowOff>7125</xdr:rowOff>
    </xdr:from>
    <xdr:to>
      <xdr:col>9</xdr:col>
      <xdr:colOff>49988</xdr:colOff>
      <xdr:row>61</xdr:row>
      <xdr:rowOff>135712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7B6D67C1-1592-4ED4-A1D3-466826F98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813" y="50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1943063</xdr:colOff>
      <xdr:row>24</xdr:row>
      <xdr:rowOff>109500</xdr:rowOff>
    </xdr:from>
    <xdr:to>
      <xdr:col>9</xdr:col>
      <xdr:colOff>199988</xdr:colOff>
      <xdr:row>62</xdr:row>
      <xdr:rowOff>95212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A9CEB5E7-ED51-4C09-9880-64494A61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13" y="51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69000</xdr:colOff>
      <xdr:row>24</xdr:row>
      <xdr:rowOff>259500</xdr:rowOff>
    </xdr:from>
    <xdr:to>
      <xdr:col>9</xdr:col>
      <xdr:colOff>349988</xdr:colOff>
      <xdr:row>63</xdr:row>
      <xdr:rowOff>54712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C27104D5-D92F-46F0-88E7-50DE5BCF7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2813" y="53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219000</xdr:colOff>
      <xdr:row>25</xdr:row>
      <xdr:rowOff>76125</xdr:rowOff>
    </xdr:from>
    <xdr:to>
      <xdr:col>9</xdr:col>
      <xdr:colOff>728588</xdr:colOff>
      <xdr:row>47</xdr:row>
      <xdr:rowOff>238050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0D5A1F82-E99D-41D9-A9E0-8C919E09F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2813" y="545775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369000</xdr:colOff>
      <xdr:row>26</xdr:row>
      <xdr:rowOff>83250</xdr:rowOff>
    </xdr:from>
    <xdr:to>
      <xdr:col>9</xdr:col>
      <xdr:colOff>649988</xdr:colOff>
      <xdr:row>64</xdr:row>
      <xdr:rowOff>164212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1F6FA4CA-1076-4359-A840-E1073FB71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2813" y="56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519000</xdr:colOff>
      <xdr:row>27</xdr:row>
      <xdr:rowOff>42750</xdr:rowOff>
    </xdr:from>
    <xdr:to>
      <xdr:col>9</xdr:col>
      <xdr:colOff>799988</xdr:colOff>
      <xdr:row>65</xdr:row>
      <xdr:rowOff>123712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9E73E9BE-4D82-41A8-8300-BA771E70B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813" y="57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669000</xdr:colOff>
      <xdr:row>27</xdr:row>
      <xdr:rowOff>192750</xdr:rowOff>
    </xdr:from>
    <xdr:to>
      <xdr:col>9</xdr:col>
      <xdr:colOff>949988</xdr:colOff>
      <xdr:row>66</xdr:row>
      <xdr:rowOff>83212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18D738A5-994D-4115-815B-FBEDB0CFE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2813" y="59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819000</xdr:colOff>
      <xdr:row>27</xdr:row>
      <xdr:rowOff>342750</xdr:rowOff>
    </xdr:from>
    <xdr:to>
      <xdr:col>10</xdr:col>
      <xdr:colOff>66525</xdr:colOff>
      <xdr:row>49</xdr:row>
      <xdr:rowOff>218925</xdr:rowOff>
    </xdr:to>
    <xdr:pic>
      <xdr:nvPicPr>
        <xdr:cNvPr id="29" name="Resim 28">
          <a:extLst>
            <a:ext uri="{FF2B5EF4-FFF2-40B4-BE49-F238E27FC236}">
              <a16:creationId xmlns:a16="http://schemas.microsoft.com/office/drawing/2014/main" id="{0850BCBF-037C-4AF9-82F4-724D86E97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2813" y="605775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969000</xdr:colOff>
      <xdr:row>27</xdr:row>
      <xdr:rowOff>492750</xdr:rowOff>
    </xdr:from>
    <xdr:to>
      <xdr:col>9</xdr:col>
      <xdr:colOff>1249988</xdr:colOff>
      <xdr:row>68</xdr:row>
      <xdr:rowOff>2212</xdr:rowOff>
    </xdr:to>
    <xdr:pic>
      <xdr:nvPicPr>
        <xdr:cNvPr id="32" name="Resim 31">
          <a:extLst>
            <a:ext uri="{FF2B5EF4-FFF2-40B4-BE49-F238E27FC236}">
              <a16:creationId xmlns:a16="http://schemas.microsoft.com/office/drawing/2014/main" id="{3B063FB2-9184-4BB1-8782-2195CF869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2813" y="62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1119000</xdr:colOff>
      <xdr:row>27</xdr:row>
      <xdr:rowOff>642750</xdr:rowOff>
    </xdr:from>
    <xdr:to>
      <xdr:col>10</xdr:col>
      <xdr:colOff>137925</xdr:colOff>
      <xdr:row>68</xdr:row>
      <xdr:rowOff>152212</xdr:rowOff>
    </xdr:to>
    <xdr:pic>
      <xdr:nvPicPr>
        <xdr:cNvPr id="36" name="Resim 35">
          <a:extLst>
            <a:ext uri="{FF2B5EF4-FFF2-40B4-BE49-F238E27FC236}">
              <a16:creationId xmlns:a16="http://schemas.microsoft.com/office/drawing/2014/main" id="{10D4A8DF-B770-45DE-8F67-D0C44FA4A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813" y="63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1269000</xdr:colOff>
      <xdr:row>28</xdr:row>
      <xdr:rowOff>78375</xdr:rowOff>
    </xdr:from>
    <xdr:to>
      <xdr:col>10</xdr:col>
      <xdr:colOff>287925</xdr:colOff>
      <xdr:row>69</xdr:row>
      <xdr:rowOff>111712</xdr:rowOff>
    </xdr:to>
    <xdr:pic>
      <xdr:nvPicPr>
        <xdr:cNvPr id="39" name="Resim 38">
          <a:extLst>
            <a:ext uri="{FF2B5EF4-FFF2-40B4-BE49-F238E27FC236}">
              <a16:creationId xmlns:a16="http://schemas.microsoft.com/office/drawing/2014/main" id="{0BCADD40-282E-4130-B7B3-1FEA2DFB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2813" y="65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1419000</xdr:colOff>
      <xdr:row>29</xdr:row>
      <xdr:rowOff>37875</xdr:rowOff>
    </xdr:from>
    <xdr:to>
      <xdr:col>10</xdr:col>
      <xdr:colOff>437925</xdr:colOff>
      <xdr:row>69</xdr:row>
      <xdr:rowOff>261712</xdr:rowOff>
    </xdr:to>
    <xdr:pic>
      <xdr:nvPicPr>
        <xdr:cNvPr id="42" name="Resim 41">
          <a:extLst>
            <a:ext uri="{FF2B5EF4-FFF2-40B4-BE49-F238E27FC236}">
              <a16:creationId xmlns:a16="http://schemas.microsoft.com/office/drawing/2014/main" id="{170F9956-6D2C-4BDE-B5AC-09390EA20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2813" y="66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1569000</xdr:colOff>
      <xdr:row>29</xdr:row>
      <xdr:rowOff>187875</xdr:rowOff>
    </xdr:from>
    <xdr:to>
      <xdr:col>10</xdr:col>
      <xdr:colOff>816525</xdr:colOff>
      <xdr:row>52</xdr:row>
      <xdr:rowOff>40237</xdr:rowOff>
    </xdr:to>
    <xdr:pic>
      <xdr:nvPicPr>
        <xdr:cNvPr id="45" name="Resim 44">
          <a:extLst>
            <a:ext uri="{FF2B5EF4-FFF2-40B4-BE49-F238E27FC236}">
              <a16:creationId xmlns:a16="http://schemas.microsoft.com/office/drawing/2014/main" id="{72DF7356-CE10-412F-94C0-CFC95B30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2813" y="680775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1719000</xdr:colOff>
      <xdr:row>30</xdr:row>
      <xdr:rowOff>147375</xdr:rowOff>
    </xdr:from>
    <xdr:to>
      <xdr:col>10</xdr:col>
      <xdr:colOff>737925</xdr:colOff>
      <xdr:row>71</xdr:row>
      <xdr:rowOff>61650</xdr:rowOff>
    </xdr:to>
    <xdr:pic>
      <xdr:nvPicPr>
        <xdr:cNvPr id="47" name="Resim 46">
          <a:extLst>
            <a:ext uri="{FF2B5EF4-FFF2-40B4-BE49-F238E27FC236}">
              <a16:creationId xmlns:a16="http://schemas.microsoft.com/office/drawing/2014/main" id="{6B031B63-8937-4BFB-A84E-FC765911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813" y="69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59250</xdr:colOff>
      <xdr:row>31</xdr:row>
      <xdr:rowOff>106875</xdr:rowOff>
    </xdr:from>
    <xdr:to>
      <xdr:col>10</xdr:col>
      <xdr:colOff>1116525</xdr:colOff>
      <xdr:row>53</xdr:row>
      <xdr:rowOff>30675</xdr:rowOff>
    </xdr:to>
    <xdr:pic>
      <xdr:nvPicPr>
        <xdr:cNvPr id="49" name="Resim 48">
          <a:extLst>
            <a:ext uri="{FF2B5EF4-FFF2-40B4-BE49-F238E27FC236}">
              <a16:creationId xmlns:a16="http://schemas.microsoft.com/office/drawing/2014/main" id="{2AD17EE5-5821-477D-9556-25792E91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2813" y="710775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209250</xdr:colOff>
      <xdr:row>32</xdr:row>
      <xdr:rowOff>66375</xdr:rowOff>
    </xdr:from>
    <xdr:to>
      <xdr:col>10</xdr:col>
      <xdr:colOff>1037925</xdr:colOff>
      <xdr:row>72</xdr:row>
      <xdr:rowOff>123525</xdr:rowOff>
    </xdr:to>
    <xdr:pic>
      <xdr:nvPicPr>
        <xdr:cNvPr id="51" name="Resim 50">
          <a:extLst>
            <a:ext uri="{FF2B5EF4-FFF2-40B4-BE49-F238E27FC236}">
              <a16:creationId xmlns:a16="http://schemas.microsoft.com/office/drawing/2014/main" id="{B996B1CF-2C42-4805-BDF6-5A70BC7AF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2813" y="72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359250</xdr:colOff>
      <xdr:row>33</xdr:row>
      <xdr:rowOff>25875</xdr:rowOff>
    </xdr:from>
    <xdr:to>
      <xdr:col>10</xdr:col>
      <xdr:colOff>1187925</xdr:colOff>
      <xdr:row>73</xdr:row>
      <xdr:rowOff>35400</xdr:rowOff>
    </xdr:to>
    <xdr:pic>
      <xdr:nvPicPr>
        <xdr:cNvPr id="53" name="Resim 52">
          <a:extLst>
            <a:ext uri="{FF2B5EF4-FFF2-40B4-BE49-F238E27FC236}">
              <a16:creationId xmlns:a16="http://schemas.microsoft.com/office/drawing/2014/main" id="{75816B71-0A87-46AB-A946-B4606D092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813" y="74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509250</xdr:colOff>
      <xdr:row>33</xdr:row>
      <xdr:rowOff>175875</xdr:rowOff>
    </xdr:from>
    <xdr:to>
      <xdr:col>10</xdr:col>
      <xdr:colOff>1337925</xdr:colOff>
      <xdr:row>73</xdr:row>
      <xdr:rowOff>185400</xdr:rowOff>
    </xdr:to>
    <xdr:pic>
      <xdr:nvPicPr>
        <xdr:cNvPr id="55" name="Resim 54">
          <a:extLst>
            <a:ext uri="{FF2B5EF4-FFF2-40B4-BE49-F238E27FC236}">
              <a16:creationId xmlns:a16="http://schemas.microsoft.com/office/drawing/2014/main" id="{436B3F92-0F7E-4321-AC9D-0FC35C010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2813" y="75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659250</xdr:colOff>
      <xdr:row>34</xdr:row>
      <xdr:rowOff>135375</xdr:rowOff>
    </xdr:from>
    <xdr:to>
      <xdr:col>10</xdr:col>
      <xdr:colOff>1716525</xdr:colOff>
      <xdr:row>55</xdr:row>
      <xdr:rowOff>11550</xdr:rowOff>
    </xdr:to>
    <xdr:pic>
      <xdr:nvPicPr>
        <xdr:cNvPr id="57" name="Resim 56">
          <a:extLst>
            <a:ext uri="{FF2B5EF4-FFF2-40B4-BE49-F238E27FC236}">
              <a16:creationId xmlns:a16="http://schemas.microsoft.com/office/drawing/2014/main" id="{447AF3E7-BA80-4585-B07F-F0AA30753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2813" y="770775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809250</xdr:colOff>
      <xdr:row>35</xdr:row>
      <xdr:rowOff>94875</xdr:rowOff>
    </xdr:from>
    <xdr:to>
      <xdr:col>10</xdr:col>
      <xdr:colOff>1637925</xdr:colOff>
      <xdr:row>75</xdr:row>
      <xdr:rowOff>104400</xdr:rowOff>
    </xdr:to>
    <xdr:pic>
      <xdr:nvPicPr>
        <xdr:cNvPr id="59" name="Resim 58">
          <a:extLst>
            <a:ext uri="{FF2B5EF4-FFF2-40B4-BE49-F238E27FC236}">
              <a16:creationId xmlns:a16="http://schemas.microsoft.com/office/drawing/2014/main" id="{850FC7FB-F2D9-4AB2-830E-CD9E17F5C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813" y="78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959250</xdr:colOff>
      <xdr:row>36</xdr:row>
      <xdr:rowOff>54375</xdr:rowOff>
    </xdr:from>
    <xdr:to>
      <xdr:col>10</xdr:col>
      <xdr:colOff>1787925</xdr:colOff>
      <xdr:row>76</xdr:row>
      <xdr:rowOff>63900</xdr:rowOff>
    </xdr:to>
    <xdr:pic>
      <xdr:nvPicPr>
        <xdr:cNvPr id="61" name="Resim 60">
          <a:extLst>
            <a:ext uri="{FF2B5EF4-FFF2-40B4-BE49-F238E27FC236}">
              <a16:creationId xmlns:a16="http://schemas.microsoft.com/office/drawing/2014/main" id="{4FC7FB9E-5DC8-45AD-A51E-8681FC8B4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2813" y="80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1109250</xdr:colOff>
      <xdr:row>36</xdr:row>
      <xdr:rowOff>204375</xdr:rowOff>
    </xdr:from>
    <xdr:to>
      <xdr:col>10</xdr:col>
      <xdr:colOff>1937925</xdr:colOff>
      <xdr:row>77</xdr:row>
      <xdr:rowOff>23400</xdr:rowOff>
    </xdr:to>
    <xdr:pic>
      <xdr:nvPicPr>
        <xdr:cNvPr id="63" name="Resim 62">
          <a:extLst>
            <a:ext uri="{FF2B5EF4-FFF2-40B4-BE49-F238E27FC236}">
              <a16:creationId xmlns:a16="http://schemas.microsoft.com/office/drawing/2014/main" id="{0AE9E3AE-02FF-4549-A017-935576B6A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2813" y="81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1259250</xdr:colOff>
      <xdr:row>37</xdr:row>
      <xdr:rowOff>140062</xdr:rowOff>
    </xdr:from>
    <xdr:to>
      <xdr:col>11</xdr:col>
      <xdr:colOff>135300</xdr:colOff>
      <xdr:row>77</xdr:row>
      <xdr:rowOff>173400</xdr:rowOff>
    </xdr:to>
    <xdr:pic>
      <xdr:nvPicPr>
        <xdr:cNvPr id="65" name="Resim 64">
          <a:extLst>
            <a:ext uri="{FF2B5EF4-FFF2-40B4-BE49-F238E27FC236}">
              <a16:creationId xmlns:a16="http://schemas.microsoft.com/office/drawing/2014/main" id="{9DBEA44E-B48A-49D7-BFE7-F30DDD58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2813" y="83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99563</xdr:colOff>
      <xdr:row>38</xdr:row>
      <xdr:rowOff>99562</xdr:rowOff>
    </xdr:from>
    <xdr:to>
      <xdr:col>11</xdr:col>
      <xdr:colOff>285300</xdr:colOff>
      <xdr:row>78</xdr:row>
      <xdr:rowOff>132900</xdr:rowOff>
    </xdr:to>
    <xdr:pic>
      <xdr:nvPicPr>
        <xdr:cNvPr id="67" name="Resim 66">
          <a:extLst>
            <a:ext uri="{FF2B5EF4-FFF2-40B4-BE49-F238E27FC236}">
              <a16:creationId xmlns:a16="http://schemas.microsoft.com/office/drawing/2014/main" id="{498DDEEC-CAEF-400A-B372-89242483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2813" y="845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249563</xdr:colOff>
      <xdr:row>39</xdr:row>
      <xdr:rowOff>59062</xdr:rowOff>
    </xdr:from>
    <xdr:to>
      <xdr:col>11</xdr:col>
      <xdr:colOff>435300</xdr:colOff>
      <xdr:row>79</xdr:row>
      <xdr:rowOff>92400</xdr:rowOff>
    </xdr:to>
    <xdr:pic>
      <xdr:nvPicPr>
        <xdr:cNvPr id="69" name="Resim 68">
          <a:extLst>
            <a:ext uri="{FF2B5EF4-FFF2-40B4-BE49-F238E27FC236}">
              <a16:creationId xmlns:a16="http://schemas.microsoft.com/office/drawing/2014/main" id="{4E4E2E61-2964-40F7-B569-5D07498EC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2813" y="86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399563</xdr:colOff>
      <xdr:row>39</xdr:row>
      <xdr:rowOff>209062</xdr:rowOff>
    </xdr:from>
    <xdr:to>
      <xdr:col>12</xdr:col>
      <xdr:colOff>4275</xdr:colOff>
      <xdr:row>58</xdr:row>
      <xdr:rowOff>204300</xdr:rowOff>
    </xdr:to>
    <xdr:pic>
      <xdr:nvPicPr>
        <xdr:cNvPr id="71" name="Resim 70">
          <a:extLst>
            <a:ext uri="{FF2B5EF4-FFF2-40B4-BE49-F238E27FC236}">
              <a16:creationId xmlns:a16="http://schemas.microsoft.com/office/drawing/2014/main" id="{1B1A303D-122E-4317-9785-00CAFE2C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2813" y="875775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6</xdr:col>
      <xdr:colOff>549563</xdr:colOff>
      <xdr:row>40</xdr:row>
      <xdr:rowOff>25687</xdr:rowOff>
    </xdr:from>
    <xdr:to>
      <xdr:col>11</xdr:col>
      <xdr:colOff>735300</xdr:colOff>
      <xdr:row>80</xdr:row>
      <xdr:rowOff>201900</xdr:rowOff>
    </xdr:to>
    <xdr:pic>
      <xdr:nvPicPr>
        <xdr:cNvPr id="73" name="Resim 72">
          <a:extLst>
            <a:ext uri="{FF2B5EF4-FFF2-40B4-BE49-F238E27FC236}">
              <a16:creationId xmlns:a16="http://schemas.microsoft.com/office/drawing/2014/main" id="{8BD8BB2A-E2A8-41AB-ABB2-55353F186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2813" y="8907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699563</xdr:colOff>
      <xdr:row>40</xdr:row>
      <xdr:rowOff>175687</xdr:rowOff>
    </xdr:from>
    <xdr:to>
      <xdr:col>12</xdr:col>
      <xdr:colOff>304275</xdr:colOff>
      <xdr:row>60</xdr:row>
      <xdr:rowOff>147112</xdr:rowOff>
    </xdr:to>
    <xdr:pic>
      <xdr:nvPicPr>
        <xdr:cNvPr id="75" name="Resim 74">
          <a:extLst>
            <a:ext uri="{FF2B5EF4-FFF2-40B4-BE49-F238E27FC236}">
              <a16:creationId xmlns:a16="http://schemas.microsoft.com/office/drawing/2014/main" id="{451C4D93-ADC5-44AC-87A0-9D22A6C2E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2813" y="9057750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37" zoomScale="70" zoomScaleNormal="70" zoomScaleSheetLayoutView="70" workbookViewId="0">
      <selection activeCell="C50" sqref="C50:D5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66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v>46209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03" t="s">
        <v>93</v>
      </c>
      <c r="E7" s="104"/>
      <c r="F7" s="105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">
        <v>90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 t="s">
        <v>11</v>
      </c>
      <c r="C12" s="112"/>
      <c r="D12" s="113"/>
      <c r="E12" s="114"/>
      <c r="F12" s="115"/>
      <c r="G12" s="115"/>
      <c r="H12" s="115"/>
      <c r="I12" s="115"/>
      <c r="J12" s="115"/>
      <c r="K12" s="115"/>
      <c r="L12" s="116"/>
      <c r="M12" s="1"/>
    </row>
    <row r="13" spans="2:13" ht="15.75" thickBot="1" x14ac:dyDescent="0.3">
      <c r="B13" s="112"/>
      <c r="C13" s="112"/>
      <c r="D13" s="113"/>
      <c r="E13" s="117"/>
      <c r="F13" s="118"/>
      <c r="G13" s="118"/>
      <c r="H13" s="118"/>
      <c r="I13" s="118"/>
      <c r="J13" s="118"/>
      <c r="K13" s="118"/>
      <c r="L13" s="11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 t="s">
        <v>17</v>
      </c>
      <c r="C15" s="135"/>
      <c r="D15" s="136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5"/>
      <c r="C16" s="135"/>
      <c r="D16" s="136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5"/>
      <c r="C17" s="135"/>
      <c r="D17" s="13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5"/>
      <c r="C18" s="135"/>
      <c r="D18" s="136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5"/>
      <c r="C19" s="135"/>
      <c r="D19" s="136"/>
      <c r="E19" s="35"/>
      <c r="F19" s="36" t="s">
        <v>16</v>
      </c>
      <c r="G19" s="36"/>
      <c r="H19" s="36"/>
      <c r="I19" s="137"/>
      <c r="J19" s="138"/>
      <c r="K19" s="139"/>
      <c r="L19" s="38"/>
      <c r="M19" s="1"/>
    </row>
    <row r="20" spans="2:13" ht="4.1500000000000004" customHeight="1" thickBot="1" x14ac:dyDescent="0.3">
      <c r="B20" s="135"/>
      <c r="C20" s="135"/>
      <c r="D20" s="136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5"/>
      <c r="C21" s="135"/>
      <c r="D21" s="136"/>
      <c r="E21" s="35"/>
      <c r="F21" s="36" t="s">
        <v>7</v>
      </c>
      <c r="G21" s="36"/>
      <c r="H21" s="36"/>
      <c r="I21" s="137"/>
      <c r="J21" s="138"/>
      <c r="K21" s="139"/>
      <c r="L21" s="38"/>
      <c r="M21" s="1"/>
    </row>
    <row r="22" spans="2:13" ht="4.1500000000000004" customHeight="1" thickBot="1" x14ac:dyDescent="0.3">
      <c r="B22" s="135"/>
      <c r="C22" s="135"/>
      <c r="D22" s="136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5"/>
      <c r="C23" s="135"/>
      <c r="D23" s="136"/>
      <c r="E23" s="35"/>
      <c r="F23" s="131" t="s">
        <v>26</v>
      </c>
      <c r="G23" s="131"/>
      <c r="H23" s="132"/>
      <c r="I23" s="137"/>
      <c r="J23" s="138"/>
      <c r="K23" s="139"/>
      <c r="L23" s="38"/>
      <c r="M23" s="1"/>
    </row>
    <row r="24" spans="2:13" ht="4.1500000000000004" customHeight="1" x14ac:dyDescent="0.25">
      <c r="B24" s="135"/>
      <c r="C24" s="135"/>
      <c r="D24" s="136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5"/>
      <c r="C25" s="135"/>
      <c r="D25" s="136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8"/>
      <c r="F26" s="138"/>
      <c r="G26" s="138"/>
      <c r="H26" s="138"/>
      <c r="I26" s="138"/>
      <c r="J26" s="138"/>
      <c r="K26" s="138"/>
      <c r="L26" s="138"/>
      <c r="M26" s="1"/>
    </row>
    <row r="27" spans="2:13" x14ac:dyDescent="0.25">
      <c r="B27" s="135" t="s">
        <v>23</v>
      </c>
      <c r="C27" s="135"/>
      <c r="D27" s="13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5"/>
      <c r="C28" s="135"/>
      <c r="D28" s="136"/>
      <c r="E28" s="140" t="s">
        <v>92</v>
      </c>
      <c r="F28" s="141"/>
      <c r="G28" s="141"/>
      <c r="H28" s="141"/>
      <c r="I28" s="141"/>
      <c r="J28" s="141"/>
      <c r="K28" s="141"/>
      <c r="L28" s="142"/>
      <c r="M28" s="1"/>
    </row>
    <row r="29" spans="2:13" x14ac:dyDescent="0.25">
      <c r="B29" s="135"/>
      <c r="C29" s="135"/>
      <c r="D29" s="136"/>
      <c r="E29" s="140"/>
      <c r="F29" s="141"/>
      <c r="G29" s="141"/>
      <c r="H29" s="141"/>
      <c r="I29" s="141"/>
      <c r="J29" s="141"/>
      <c r="K29" s="141"/>
      <c r="L29" s="142"/>
      <c r="M29" s="1"/>
    </row>
    <row r="30" spans="2:13" x14ac:dyDescent="0.25">
      <c r="B30" s="135"/>
      <c r="C30" s="135"/>
      <c r="D30" s="136"/>
      <c r="E30" s="140"/>
      <c r="F30" s="141"/>
      <c r="G30" s="141"/>
      <c r="H30" s="141"/>
      <c r="I30" s="141"/>
      <c r="J30" s="141"/>
      <c r="K30" s="141"/>
      <c r="L30" s="142"/>
      <c r="M30" s="1"/>
    </row>
    <row r="31" spans="2:13" ht="15.75" thickBot="1" x14ac:dyDescent="0.3">
      <c r="B31" s="135"/>
      <c r="C31" s="135"/>
      <c r="D31" s="136"/>
      <c r="E31" s="143"/>
      <c r="F31" s="144"/>
      <c r="G31" s="144"/>
      <c r="H31" s="144"/>
      <c r="I31" s="144"/>
      <c r="J31" s="144"/>
      <c r="K31" s="144"/>
      <c r="L31" s="145"/>
      <c r="M31" s="1"/>
    </row>
    <row r="32" spans="2:13" x14ac:dyDescent="0.25">
      <c r="B32" s="135"/>
      <c r="C32" s="135"/>
      <c r="D32" s="13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5"/>
      <c r="C33" s="135"/>
      <c r="D33" s="13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5"/>
      <c r="C34" s="135"/>
      <c r="D34" s="13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5"/>
      <c r="C35" s="135"/>
      <c r="D35" s="13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5"/>
      <c r="C36" s="135"/>
      <c r="D36" s="13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3" t="s">
        <v>13</v>
      </c>
      <c r="E38" s="125"/>
      <c r="F38" s="13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8"/>
      <c r="I41" s="98"/>
      <c r="J41" s="98"/>
      <c r="K41" s="98"/>
      <c r="L41" s="9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100" t="s">
        <v>85</v>
      </c>
      <c r="D43" s="101"/>
      <c r="E43" s="73">
        <f t="shared" ref="E43:E48" si="0">+$D$5</f>
        <v>46209</v>
      </c>
      <c r="F43" s="76" t="s">
        <v>82</v>
      </c>
      <c r="G43" s="76">
        <v>1</v>
      </c>
      <c r="H43" s="97">
        <v>4126.4799999999996</v>
      </c>
      <c r="I43" s="97"/>
      <c r="J43" s="95">
        <f>+H43*G43</f>
        <v>4126.4799999999996</v>
      </c>
      <c r="K43" s="95"/>
      <c r="L43" s="96"/>
    </row>
    <row r="44" spans="2:13" ht="25.15" customHeight="1" x14ac:dyDescent="0.25">
      <c r="B44" s="2">
        <v>2</v>
      </c>
      <c r="C44" s="100" t="s">
        <v>94</v>
      </c>
      <c r="D44" s="101"/>
      <c r="E44" s="73">
        <f t="shared" si="0"/>
        <v>46209</v>
      </c>
      <c r="F44" s="76" t="s">
        <v>82</v>
      </c>
      <c r="G44" s="76">
        <v>1</v>
      </c>
      <c r="H44" s="97">
        <v>4126.4799999999996</v>
      </c>
      <c r="I44" s="97"/>
      <c r="J44" s="95">
        <f t="shared" ref="J44:J60" si="1">+H44*G44</f>
        <v>4126.4799999999996</v>
      </c>
      <c r="K44" s="95"/>
      <c r="L44" s="96"/>
    </row>
    <row r="45" spans="2:13" ht="25.15" customHeight="1" x14ac:dyDescent="0.25">
      <c r="B45" s="2">
        <v>3</v>
      </c>
      <c r="C45" s="100" t="s">
        <v>91</v>
      </c>
      <c r="D45" s="101"/>
      <c r="E45" s="73">
        <f t="shared" si="0"/>
        <v>46209</v>
      </c>
      <c r="F45" s="78" t="s">
        <v>82</v>
      </c>
      <c r="G45" s="78">
        <v>1</v>
      </c>
      <c r="H45" s="97">
        <v>4126.4799999999996</v>
      </c>
      <c r="I45" s="97"/>
      <c r="J45" s="95">
        <f t="shared" si="1"/>
        <v>4126.4799999999996</v>
      </c>
      <c r="K45" s="95"/>
      <c r="L45" s="96"/>
    </row>
    <row r="46" spans="2:13" ht="25.15" customHeight="1" x14ac:dyDescent="0.25">
      <c r="B46" s="2">
        <v>4</v>
      </c>
      <c r="C46" s="100" t="s">
        <v>87</v>
      </c>
      <c r="D46" s="101"/>
      <c r="E46" s="73">
        <f t="shared" si="0"/>
        <v>46209</v>
      </c>
      <c r="F46" s="77" t="s">
        <v>82</v>
      </c>
      <c r="G46" s="77">
        <v>1</v>
      </c>
      <c r="H46" s="97">
        <v>2851.48</v>
      </c>
      <c r="I46" s="97"/>
      <c r="J46" s="95">
        <f t="shared" ref="J46:J52" si="2">+H46*G46</f>
        <v>2851.48</v>
      </c>
      <c r="K46" s="95"/>
      <c r="L46" s="96"/>
    </row>
    <row r="47" spans="2:13" ht="25.15" customHeight="1" x14ac:dyDescent="0.25">
      <c r="B47" s="2">
        <v>5</v>
      </c>
      <c r="C47" s="100" t="s">
        <v>86</v>
      </c>
      <c r="D47" s="101"/>
      <c r="E47" s="73">
        <f t="shared" si="0"/>
        <v>46209</v>
      </c>
      <c r="F47" s="78" t="s">
        <v>82</v>
      </c>
      <c r="G47" s="78">
        <v>1</v>
      </c>
      <c r="H47" s="97">
        <v>2851.48</v>
      </c>
      <c r="I47" s="97"/>
      <c r="J47" s="95">
        <f t="shared" si="2"/>
        <v>2851.48</v>
      </c>
      <c r="K47" s="95"/>
      <c r="L47" s="96"/>
    </row>
    <row r="48" spans="2:13" ht="25.15" customHeight="1" x14ac:dyDescent="0.25">
      <c r="B48" s="2">
        <v>6</v>
      </c>
      <c r="C48" s="100" t="s">
        <v>95</v>
      </c>
      <c r="D48" s="101"/>
      <c r="E48" s="73">
        <f t="shared" si="0"/>
        <v>46209</v>
      </c>
      <c r="F48" s="78" t="s">
        <v>82</v>
      </c>
      <c r="G48" s="78">
        <v>1</v>
      </c>
      <c r="H48" s="97">
        <v>2851.48</v>
      </c>
      <c r="I48" s="97"/>
      <c r="J48" s="95">
        <f t="shared" ref="J48:J50" si="3">+H48*G48</f>
        <v>2851.48</v>
      </c>
      <c r="K48" s="95"/>
      <c r="L48" s="96"/>
    </row>
    <row r="49" spans="2:12" ht="25.15" customHeight="1" x14ac:dyDescent="0.25">
      <c r="B49" s="2">
        <v>7</v>
      </c>
      <c r="C49" s="100"/>
      <c r="D49" s="101"/>
      <c r="E49" s="73"/>
      <c r="F49" s="75"/>
      <c r="G49" s="75"/>
      <c r="H49" s="97"/>
      <c r="I49" s="97"/>
      <c r="J49" s="95">
        <f t="shared" si="3"/>
        <v>0</v>
      </c>
      <c r="K49" s="95"/>
      <c r="L49" s="96"/>
    </row>
    <row r="50" spans="2:12" ht="25.15" customHeight="1" x14ac:dyDescent="0.25">
      <c r="B50" s="2">
        <v>8</v>
      </c>
      <c r="C50" s="100"/>
      <c r="D50" s="101"/>
      <c r="E50" s="73"/>
      <c r="F50" s="75"/>
      <c r="G50" s="75"/>
      <c r="H50" s="97"/>
      <c r="I50" s="97"/>
      <c r="J50" s="95">
        <f t="shared" si="3"/>
        <v>0</v>
      </c>
      <c r="K50" s="95"/>
      <c r="L50" s="96"/>
    </row>
    <row r="51" spans="2:12" ht="25.15" customHeight="1" x14ac:dyDescent="0.25">
      <c r="B51" s="2">
        <v>9</v>
      </c>
      <c r="C51" s="100"/>
      <c r="D51" s="101"/>
      <c r="E51" s="73"/>
      <c r="F51" s="74"/>
      <c r="G51" s="74"/>
      <c r="H51" s="97"/>
      <c r="I51" s="97"/>
      <c r="J51" s="95">
        <f t="shared" si="2"/>
        <v>0</v>
      </c>
      <c r="K51" s="95"/>
      <c r="L51" s="96"/>
    </row>
    <row r="52" spans="2:12" ht="25.15" customHeight="1" thickBot="1" x14ac:dyDescent="0.3">
      <c r="B52" s="2">
        <v>10</v>
      </c>
      <c r="C52" s="100"/>
      <c r="D52" s="101"/>
      <c r="E52" s="73"/>
      <c r="F52" s="74"/>
      <c r="G52" s="74"/>
      <c r="H52" s="97"/>
      <c r="I52" s="97"/>
      <c r="J52" s="95">
        <f t="shared" si="2"/>
        <v>0</v>
      </c>
      <c r="K52" s="95"/>
      <c r="L52" s="96"/>
    </row>
    <row r="53" spans="2:12" ht="25.15" customHeight="1" thickBot="1" x14ac:dyDescent="0.3">
      <c r="B53" s="93" t="s">
        <v>74</v>
      </c>
      <c r="C53" s="93"/>
      <c r="D53" s="93"/>
      <c r="E53" s="93"/>
      <c r="F53" s="93"/>
      <c r="G53" s="93"/>
      <c r="H53" s="93"/>
      <c r="I53" s="93"/>
      <c r="J53" s="88">
        <f>+SUM(J43:L52)</f>
        <v>20933.879999999997</v>
      </c>
      <c r="K53" s="89"/>
      <c r="L53" s="9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8"/>
      <c r="I54" s="98"/>
      <c r="J54" s="98"/>
      <c r="K54" s="98"/>
      <c r="L54" s="9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9" t="s">
        <v>4</v>
      </c>
      <c r="I55" s="79"/>
      <c r="J55" s="79" t="s">
        <v>5</v>
      </c>
      <c r="K55" s="79"/>
      <c r="L55" s="80"/>
    </row>
    <row r="56" spans="2:12" ht="25.15" customHeight="1" x14ac:dyDescent="0.25">
      <c r="B56" s="2">
        <v>1</v>
      </c>
      <c r="C56" s="94" t="s">
        <v>88</v>
      </c>
      <c r="D56" s="85"/>
      <c r="E56" s="73">
        <f>+E43</f>
        <v>46209</v>
      </c>
      <c r="F56" s="48" t="s">
        <v>89</v>
      </c>
      <c r="G56" s="48">
        <v>118.8</v>
      </c>
      <c r="H56" s="84"/>
      <c r="I56" s="85"/>
      <c r="J56" s="84">
        <f t="shared" si="1"/>
        <v>0</v>
      </c>
      <c r="K56" s="85"/>
      <c r="L56" s="86"/>
    </row>
    <row r="57" spans="2:12" ht="25.15" customHeight="1" x14ac:dyDescent="0.25">
      <c r="B57" s="2">
        <v>2</v>
      </c>
      <c r="C57" s="94"/>
      <c r="D57" s="85"/>
      <c r="E57" s="59"/>
      <c r="F57" s="48"/>
      <c r="G57" s="48"/>
      <c r="H57" s="84"/>
      <c r="I57" s="85"/>
      <c r="J57" s="84">
        <f t="shared" si="1"/>
        <v>0</v>
      </c>
      <c r="K57" s="85"/>
      <c r="L57" s="86"/>
    </row>
    <row r="58" spans="2:12" ht="25.15" customHeight="1" x14ac:dyDescent="0.25">
      <c r="B58" s="2">
        <v>3</v>
      </c>
      <c r="C58" s="94"/>
      <c r="D58" s="85"/>
      <c r="E58" s="59"/>
      <c r="F58" s="48"/>
      <c r="G58" s="48"/>
      <c r="H58" s="84"/>
      <c r="I58" s="85"/>
      <c r="J58" s="84">
        <f t="shared" si="1"/>
        <v>0</v>
      </c>
      <c r="K58" s="85"/>
      <c r="L58" s="86"/>
    </row>
    <row r="59" spans="2:12" ht="25.15" customHeight="1" x14ac:dyDescent="0.25">
      <c r="B59" s="2">
        <v>4</v>
      </c>
      <c r="C59" s="94"/>
      <c r="D59" s="85"/>
      <c r="E59" s="59"/>
      <c r="F59" s="48"/>
      <c r="G59" s="48"/>
      <c r="H59" s="84"/>
      <c r="I59" s="85"/>
      <c r="J59" s="84">
        <f t="shared" si="1"/>
        <v>0</v>
      </c>
      <c r="K59" s="85"/>
      <c r="L59" s="86"/>
    </row>
    <row r="60" spans="2:12" ht="25.15" customHeight="1" thickBot="1" x14ac:dyDescent="0.3">
      <c r="B60" s="2">
        <v>5</v>
      </c>
      <c r="C60" s="94"/>
      <c r="D60" s="85"/>
      <c r="E60" s="47"/>
      <c r="F60" s="48"/>
      <c r="G60" s="48"/>
      <c r="H60" s="84"/>
      <c r="I60" s="85"/>
      <c r="J60" s="84">
        <f t="shared" si="1"/>
        <v>0</v>
      </c>
      <c r="K60" s="85"/>
      <c r="L60" s="86"/>
    </row>
    <row r="61" spans="2:12" ht="25.15" customHeight="1" thickBot="1" x14ac:dyDescent="0.3">
      <c r="B61" s="93" t="s">
        <v>74</v>
      </c>
      <c r="C61" s="93"/>
      <c r="D61" s="93"/>
      <c r="E61" s="93"/>
      <c r="F61" s="93"/>
      <c r="G61" s="93"/>
      <c r="H61" s="93"/>
      <c r="I61" s="93"/>
      <c r="J61" s="88">
        <f>+SUM(J56:L60)</f>
        <v>0</v>
      </c>
      <c r="K61" s="89"/>
      <c r="L61" s="90"/>
    </row>
    <row r="62" spans="2:12" ht="25.15" customHeight="1" thickBot="1" x14ac:dyDescent="0.3">
      <c r="B62" s="93" t="s">
        <v>6</v>
      </c>
      <c r="C62" s="93"/>
      <c r="D62" s="93"/>
      <c r="E62" s="93"/>
      <c r="F62" s="93"/>
      <c r="G62" s="93"/>
      <c r="H62" s="93"/>
      <c r="I62" s="93"/>
      <c r="J62" s="88">
        <f>+J61+J53</f>
        <v>20933.879999999997</v>
      </c>
      <c r="K62" s="89"/>
      <c r="L62" s="9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7"/>
      <c r="I63" s="87"/>
      <c r="J63" s="91"/>
      <c r="K63" s="92"/>
      <c r="L63" s="92"/>
    </row>
    <row r="64" spans="2:12" ht="21" customHeight="1" x14ac:dyDescent="0.25">
      <c r="B64" s="81" t="s">
        <v>15</v>
      </c>
      <c r="C64" s="82"/>
      <c r="D64" s="82"/>
      <c r="E64" s="153"/>
      <c r="F64" s="82" t="s">
        <v>14</v>
      </c>
      <c r="G64" s="82"/>
      <c r="H64" s="153"/>
      <c r="I64" s="81" t="s">
        <v>22</v>
      </c>
      <c r="J64" s="82"/>
      <c r="K64" s="82"/>
      <c r="L64" s="8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4" t="s">
        <v>29</v>
      </c>
      <c r="G66" s="155"/>
      <c r="H66" s="15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7"/>
      <c r="G67" s="155"/>
      <c r="H67" s="15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4"/>
      <c r="G68" s="155"/>
      <c r="H68" s="15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7"/>
      <c r="G69" s="155"/>
      <c r="H69" s="15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5" t="s">
        <v>27</v>
      </c>
      <c r="C75" s="82"/>
      <c r="D75" s="82"/>
      <c r="E75" s="153"/>
      <c r="F75" s="82" t="s">
        <v>68</v>
      </c>
      <c r="G75" s="82"/>
      <c r="H75" s="153"/>
      <c r="I75" s="81" t="s">
        <v>31</v>
      </c>
      <c r="J75" s="82"/>
      <c r="K75" s="82"/>
      <c r="L75" s="83"/>
    </row>
    <row r="76" spans="2:12" ht="19.899999999999999" customHeight="1" x14ac:dyDescent="0.25">
      <c r="B76" s="147"/>
      <c r="C76" s="148"/>
      <c r="D76" s="148"/>
      <c r="E76" s="149"/>
      <c r="F76" s="160" t="s">
        <v>75</v>
      </c>
      <c r="G76" s="161"/>
      <c r="H76" s="162"/>
      <c r="I76" s="166" t="s">
        <v>25</v>
      </c>
      <c r="J76" s="167"/>
      <c r="K76" s="167"/>
      <c r="L76" s="168"/>
    </row>
    <row r="77" spans="2:12" ht="19.899999999999999" customHeight="1" x14ac:dyDescent="0.25">
      <c r="B77" s="150"/>
      <c r="C77" s="151"/>
      <c r="D77" s="151"/>
      <c r="E77" s="152"/>
      <c r="F77" s="163"/>
      <c r="G77" s="164"/>
      <c r="H77" s="165"/>
      <c r="I77" s="169"/>
      <c r="J77" s="170"/>
      <c r="K77" s="170"/>
      <c r="L77" s="171"/>
    </row>
    <row r="78" spans="2:12" ht="19.899999999999999" customHeight="1" x14ac:dyDescent="0.25">
      <c r="B78" s="150"/>
      <c r="C78" s="151"/>
      <c r="D78" s="151"/>
      <c r="E78" s="152"/>
      <c r="F78" s="163"/>
      <c r="G78" s="164"/>
      <c r="H78" s="16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2"/>
      <c r="J79" s="173"/>
      <c r="K79" s="173"/>
      <c r="L79" s="17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2"/>
      <c r="J80" s="173"/>
      <c r="K80" s="173"/>
      <c r="L80" s="17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1" t="s">
        <v>24</v>
      </c>
      <c r="C86" s="82"/>
      <c r="D86" s="82"/>
      <c r="E86" s="153"/>
      <c r="F86" s="82" t="s">
        <v>64</v>
      </c>
      <c r="G86" s="82"/>
      <c r="H86" s="15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8" t="s">
        <v>62</v>
      </c>
      <c r="D88" s="158"/>
      <c r="E88" s="159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8"/>
      <c r="D89" s="158"/>
      <c r="E89" s="15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8"/>
      <c r="D91" s="158"/>
      <c r="E91" s="159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8"/>
      <c r="D92" s="158"/>
      <c r="E92" s="159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1" t="s">
        <v>57</v>
      </c>
      <c r="C96" s="82"/>
      <c r="D96" s="82"/>
      <c r="E96" s="153"/>
      <c r="F96" s="82" t="s">
        <v>32</v>
      </c>
      <c r="G96" s="82"/>
      <c r="H96" s="153"/>
      <c r="I96" s="81" t="s">
        <v>28</v>
      </c>
      <c r="J96" s="82"/>
      <c r="K96" s="82"/>
      <c r="L96" s="8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8"/>
      <c r="D98" s="158"/>
      <c r="E98" s="159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8"/>
      <c r="D99" s="158"/>
      <c r="E99" s="15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8"/>
      <c r="D101" s="158"/>
      <c r="E101" s="159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8"/>
      <c r="D102" s="158"/>
      <c r="E102" s="159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G86" sqref="G8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83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f>'İLAVE İS TUT.'!D5</f>
        <v>46209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76" t="str">
        <f>'İLAVE İS TUT.'!D7</f>
        <v>184</v>
      </c>
      <c r="E7" s="107"/>
      <c r="F7" s="108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tr">
        <f>'İLAVE İS TUT.'!I9</f>
        <v>C6 / -4.80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/>
      <c r="C12" s="112"/>
      <c r="D12" s="112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12"/>
      <c r="C13" s="112"/>
      <c r="D13" s="112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/>
      <c r="C15" s="135"/>
      <c r="D15" s="135"/>
      <c r="E15" s="36"/>
      <c r="F15" s="177"/>
      <c r="G15" s="177"/>
      <c r="H15" s="177"/>
      <c r="I15" s="177"/>
      <c r="J15" s="177"/>
      <c r="K15" s="177"/>
      <c r="L15" s="177"/>
      <c r="M15" s="1"/>
    </row>
    <row r="16" spans="2:13" ht="4.1500000000000004" customHeight="1" x14ac:dyDescent="0.25">
      <c r="B16" s="135"/>
      <c r="C16" s="135"/>
      <c r="D16" s="135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5"/>
      <c r="C17" s="135"/>
      <c r="D17" s="13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5"/>
      <c r="C18" s="135"/>
      <c r="D18" s="135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5"/>
      <c r="C19" s="135"/>
      <c r="D19" s="135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5"/>
      <c r="C20" s="135"/>
      <c r="D20" s="135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5"/>
      <c r="C21" s="135"/>
      <c r="D21" s="135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5"/>
      <c r="C22" s="135"/>
      <c r="D22" s="135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5"/>
      <c r="C23" s="135"/>
      <c r="D23" s="135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5"/>
      <c r="C24" s="135"/>
      <c r="D24" s="135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5"/>
      <c r="C25" s="135"/>
      <c r="D25" s="135"/>
      <c r="E25" s="36"/>
      <c r="F25" s="177"/>
      <c r="G25" s="177"/>
      <c r="H25" s="177"/>
      <c r="I25" s="177"/>
      <c r="J25" s="177"/>
      <c r="K25" s="177"/>
      <c r="L25" s="17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5"/>
      <c r="C27" s="135"/>
      <c r="D27" s="13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5"/>
      <c r="C28" s="135"/>
      <c r="D28" s="135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5"/>
      <c r="C29" s="135"/>
      <c r="D29" s="135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5"/>
      <c r="C30" s="135"/>
      <c r="D30" s="135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5"/>
      <c r="C31" s="135"/>
      <c r="D31" s="135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5"/>
      <c r="C32" s="135"/>
      <c r="D32" s="13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5"/>
      <c r="C33" s="135"/>
      <c r="D33" s="13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5"/>
      <c r="C34" s="135"/>
      <c r="D34" s="13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5"/>
      <c r="C35" s="135"/>
      <c r="D35" s="13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5"/>
      <c r="C36" s="135"/>
      <c r="D36" s="13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8"/>
      <c r="C38" s="178"/>
      <c r="D38" s="179"/>
      <c r="E38" s="179"/>
      <c r="F38" s="179"/>
      <c r="G38" s="179"/>
      <c r="H38" s="179"/>
      <c r="I38" s="179"/>
      <c r="J38" s="179"/>
      <c r="K38" s="179"/>
      <c r="L38" s="179"/>
      <c r="M38" s="1"/>
    </row>
    <row r="39" spans="2:13" x14ac:dyDescent="0.25">
      <c r="B39" s="178"/>
      <c r="C39" s="178"/>
      <c r="D39" s="179"/>
      <c r="E39" s="179"/>
      <c r="F39" s="179"/>
      <c r="G39" s="179"/>
      <c r="H39" s="179"/>
      <c r="I39" s="179"/>
      <c r="J39" s="179"/>
      <c r="K39" s="179"/>
      <c r="L39" s="17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0"/>
      <c r="I41" s="180"/>
      <c r="J41" s="180"/>
      <c r="K41" s="180"/>
      <c r="L41" s="180"/>
    </row>
    <row r="42" spans="2:13" ht="25.15" customHeight="1" x14ac:dyDescent="0.25">
      <c r="B42" s="71"/>
      <c r="C42" s="63"/>
      <c r="D42" s="71"/>
      <c r="E42" s="71"/>
      <c r="F42" s="71"/>
      <c r="G42" s="71"/>
      <c r="H42" s="180"/>
      <c r="I42" s="180"/>
      <c r="J42" s="180"/>
      <c r="K42" s="180"/>
      <c r="L42" s="180"/>
    </row>
    <row r="43" spans="2:13" ht="25.15" customHeight="1" x14ac:dyDescent="0.25">
      <c r="B43" s="64"/>
      <c r="C43" s="181"/>
      <c r="D43" s="181"/>
      <c r="E43" s="65"/>
      <c r="F43" s="72"/>
      <c r="G43" s="72"/>
      <c r="H43" s="182"/>
      <c r="I43" s="182"/>
      <c r="J43" s="183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2"/>
      <c r="I44" s="182"/>
      <c r="J44" s="183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2"/>
      <c r="I45" s="182"/>
      <c r="J45" s="183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3"/>
      <c r="I46" s="181"/>
      <c r="J46" s="183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3"/>
      <c r="I47" s="181"/>
      <c r="J47" s="183"/>
      <c r="K47" s="181"/>
      <c r="L47" s="181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0"/>
      <c r="I49" s="180"/>
      <c r="J49" s="180"/>
      <c r="K49" s="180"/>
      <c r="L49" s="180"/>
    </row>
    <row r="50" spans="2:12" ht="25.15" customHeight="1" x14ac:dyDescent="0.25">
      <c r="B50" s="71"/>
      <c r="C50" s="63"/>
      <c r="D50" s="71"/>
      <c r="E50" s="71"/>
      <c r="F50" s="71"/>
      <c r="G50" s="71"/>
      <c r="H50" s="180"/>
      <c r="I50" s="180"/>
      <c r="J50" s="180"/>
      <c r="K50" s="180"/>
      <c r="L50" s="180"/>
    </row>
    <row r="51" spans="2:12" ht="25.15" customHeight="1" x14ac:dyDescent="0.25">
      <c r="B51" s="64"/>
      <c r="C51" s="181"/>
      <c r="D51" s="181"/>
      <c r="E51" s="66"/>
      <c r="F51" s="72"/>
      <c r="G51" s="72"/>
      <c r="H51" s="183"/>
      <c r="I51" s="181"/>
      <c r="J51" s="183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3"/>
      <c r="I52" s="181"/>
      <c r="J52" s="183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3"/>
      <c r="I53" s="181"/>
      <c r="J53" s="183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3"/>
      <c r="I54" s="181"/>
      <c r="J54" s="183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3"/>
      <c r="I55" s="181"/>
      <c r="J55" s="183"/>
      <c r="K55" s="181"/>
      <c r="L55" s="181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3"/>
      <c r="K58" s="181"/>
      <c r="L58" s="181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6"/>
      <c r="G61" s="187"/>
      <c r="H61" s="187"/>
      <c r="I61"/>
      <c r="J61"/>
      <c r="K61"/>
      <c r="L61"/>
    </row>
    <row r="62" spans="2:12" x14ac:dyDescent="0.25">
      <c r="F62" s="187"/>
      <c r="G62" s="187"/>
      <c r="H62" s="187"/>
    </row>
    <row r="63" spans="2:12" ht="15" customHeight="1" x14ac:dyDescent="0.25">
      <c r="F63" s="186"/>
      <c r="G63" s="187"/>
      <c r="H63" s="187"/>
    </row>
    <row r="64" spans="2:12" x14ac:dyDescent="0.25">
      <c r="F64" s="187"/>
      <c r="G64" s="187"/>
      <c r="H64" s="18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95"/>
      <c r="J74" s="195"/>
      <c r="K74" s="195"/>
      <c r="L74" s="195"/>
    </row>
    <row r="75" spans="2:12" ht="14.65" customHeight="1" x14ac:dyDescent="0.25">
      <c r="F75" s="68"/>
      <c r="G75" s="68"/>
      <c r="H75" s="68"/>
      <c r="I75" s="195"/>
      <c r="J75" s="195"/>
      <c r="K75" s="195"/>
      <c r="L75" s="195"/>
    </row>
    <row r="76" spans="2:12" x14ac:dyDescent="0.25">
      <c r="F76" s="68"/>
      <c r="G76" s="68"/>
      <c r="H76" s="68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3"/>
      <c r="D83" s="193"/>
      <c r="E83" s="193"/>
      <c r="F83" s="68"/>
      <c r="G83" s="68"/>
      <c r="H83" s="68"/>
    </row>
    <row r="84" spans="2:12" x14ac:dyDescent="0.25">
      <c r="C84" s="193"/>
      <c r="D84" s="193"/>
      <c r="E84" s="193"/>
      <c r="F84" s="68"/>
      <c r="G84" s="68"/>
      <c r="H84" s="68"/>
    </row>
    <row r="86" spans="2:12" ht="14.65" customHeight="1" x14ac:dyDescent="0.25">
      <c r="C86" s="193"/>
      <c r="D86" s="193"/>
      <c r="E86" s="193"/>
      <c r="F86" s="68"/>
      <c r="G86" s="68"/>
      <c r="H86" s="68"/>
    </row>
    <row r="87" spans="2:12" x14ac:dyDescent="0.25">
      <c r="C87" s="193"/>
      <c r="D87" s="193"/>
      <c r="E87" s="193"/>
      <c r="F87" s="68"/>
      <c r="G87" s="68"/>
      <c r="H87" s="68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3"/>
      <c r="D93" s="193"/>
      <c r="E93" s="193"/>
      <c r="F93" s="68"/>
      <c r="G93" s="68"/>
      <c r="H93" s="68"/>
    </row>
    <row r="94" spans="2:12" x14ac:dyDescent="0.25">
      <c r="C94" s="193"/>
      <c r="D94" s="193"/>
      <c r="E94" s="193"/>
      <c r="F94" s="68"/>
      <c r="G94" s="68"/>
      <c r="H94" s="68"/>
    </row>
    <row r="96" spans="2:12" ht="14.65" customHeight="1" x14ac:dyDescent="0.25">
      <c r="C96" s="193"/>
      <c r="D96" s="193"/>
      <c r="E96" s="193"/>
      <c r="F96" s="68"/>
      <c r="G96" s="68"/>
      <c r="H96" s="68"/>
    </row>
    <row r="97" spans="3:11" x14ac:dyDescent="0.25">
      <c r="C97" s="193"/>
      <c r="D97" s="193"/>
      <c r="E97" s="193"/>
      <c r="F97" s="68"/>
      <c r="G97" s="68"/>
      <c r="H97" s="68"/>
    </row>
    <row r="102" spans="3:11" ht="16.149999999999999" customHeight="1" x14ac:dyDescent="0.25"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 spans="3:11" ht="16.149999999999999" customHeight="1" x14ac:dyDescent="0.25"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3:11" ht="16.149999999999999" customHeight="1" x14ac:dyDescent="0.25">
      <c r="C104" s="194"/>
      <c r="D104" s="194"/>
      <c r="E104" s="194"/>
      <c r="F104" s="194"/>
      <c r="G104" s="194"/>
      <c r="H104" s="194"/>
      <c r="I104" s="194"/>
      <c r="J104" s="194"/>
      <c r="K104" s="194"/>
    </row>
    <row r="105" spans="3:11" ht="16.149999999999999" customHeight="1" x14ac:dyDescent="0.25">
      <c r="C105" s="194"/>
      <c r="D105" s="194"/>
      <c r="E105" s="194"/>
      <c r="F105" s="194"/>
      <c r="G105" s="194"/>
      <c r="H105" s="194"/>
      <c r="I105" s="194"/>
      <c r="J105" s="194"/>
      <c r="K105" s="19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2026-07-10T07:25:03Z</cp:lastPrinted>
  <dcterms:created xsi:type="dcterms:W3CDTF">2014-05-26T07:40:11Z</dcterms:created>
  <dcterms:modified xsi:type="dcterms:W3CDTF">2026-07-10T07:25:14Z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