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6d658791e3d35092/Documents/sem4/data management/CA2/"/>
    </mc:Choice>
  </mc:AlternateContent>
  <xr:revisionPtr revIDLastSave="1229" documentId="11_ECFB57D118FC3F51A260E052ACC0876335C39471" xr6:coauthVersionLast="47" xr6:coauthVersionMax="47" xr10:uidLastSave="{D08054FD-1188-46C5-A4DB-EE080F1B5335}"/>
  <bookViews>
    <workbookView xWindow="-108" yWindow="-108" windowWidth="23256" windowHeight="12456" tabRatio="691" activeTab="8" xr2:uid="{00000000-000D-0000-FFFF-FFFF00000000}"/>
  </bookViews>
  <sheets>
    <sheet name="combo" sheetId="4" r:id="rId1"/>
    <sheet name="waterfall" sheetId="5" r:id="rId2"/>
    <sheet name="donaught" sheetId="6" r:id="rId3"/>
    <sheet name="map chart" sheetId="7" r:id="rId4"/>
    <sheet name="top 5" sheetId="8" r:id="rId5"/>
    <sheet name="kpi" sheetId="9" r:id="rId6"/>
    <sheet name="KPI YOY" sheetId="10" r:id="rId7"/>
    <sheet name="Data" sheetId="1" r:id="rId8"/>
    <sheet name="DASHBOARD" sheetId="3" r:id="rId9"/>
  </sheets>
  <definedNames>
    <definedName name="_xlchart.v1.0" hidden="1">waterfall!$D$4:$D$7</definedName>
    <definedName name="_xlchart.v1.1" hidden="1">waterfall!$E$3</definedName>
    <definedName name="_xlchart.v1.11" hidden="1">waterfall!$D$4:$D$7</definedName>
    <definedName name="_xlchart.v1.12" hidden="1">waterfall!$E$3</definedName>
    <definedName name="_xlchart.v1.13" hidden="1">waterfall!$E$4:$E$7</definedName>
    <definedName name="_xlchart.v1.2" hidden="1">waterfall!$E$4:$E$7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4" i="7"/>
  <c r="D5" i="5"/>
  <c r="D6" i="5"/>
  <c r="D7"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8" i="10"/>
  <c r="E17" i="9"/>
  <c r="L8" i="10"/>
  <c r="K8" i="10"/>
  <c r="E5" i="5"/>
  <c r="E4" i="7"/>
  <c r="E8" i="7"/>
  <c r="H8" i="10"/>
  <c r="E10" i="7"/>
  <c r="H17" i="9"/>
  <c r="K17" i="9"/>
  <c r="N17" i="9"/>
  <c r="E5" i="7"/>
  <c r="E13" i="7"/>
  <c r="E11" i="7"/>
  <c r="E9" i="7"/>
  <c r="E4" i="5"/>
  <c r="B17" i="9"/>
  <c r="E6" i="7"/>
  <c r="E7" i="5"/>
  <c r="E12" i="7"/>
  <c r="E6" i="5"/>
  <c r="E14" i="7"/>
  <c r="I8" i="10"/>
  <c r="E7" i="7"/>
</calcChain>
</file>

<file path=xl/sharedStrings.xml><?xml version="1.0" encoding="utf-8"?>
<sst xmlns="http://schemas.openxmlformats.org/spreadsheetml/2006/main" count="130093" uniqueCount="10959">
  <si>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</si>
  <si>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</si>
  <si>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</si>
  <si>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</si>
  <si>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</si>
  <si>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</si>
  <si>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</si>
  <si>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</si>
  <si>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</si>
  <si>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</si>
  <si>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</si>
  <si>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</si>
  <si>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</si>
  <si>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</si>
  <si>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</si>
  <si>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</si>
  <si>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</si>
  <si>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</si>
  <si>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</si>
  <si>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</si>
  <si>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</si>
  <si>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</si>
  <si>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</si>
  <si>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</si>
  <si>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</si>
  <si>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</si>
  <si>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</si>
  <si>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</si>
  <si>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</si>
  <si>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</si>
  <si>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</si>
  <si>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</si>
  <si>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</si>
  <si>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</si>
  <si>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</si>
  <si>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</si>
  <si>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</si>
  <si>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</si>
  <si>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</si>
  <si>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</si>
  <si>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</si>
  <si>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</si>
  <si>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</si>
  <si>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</si>
  <si>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</si>
  <si>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</si>
  <si>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</si>
  <si>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</si>
  <si>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</si>
  <si>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</si>
  <si>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</si>
  <si>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</si>
  <si>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</si>
  <si>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</si>
  <si>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</si>
  <si>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</si>
  <si>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</si>
  <si>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</si>
  <si>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</si>
  <si>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</si>
  <si>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</si>
  <si>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</si>
  <si>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</si>
  <si>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</si>
  <si>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</si>
  <si>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</si>
  <si>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</si>
  <si>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</si>
  <si>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</si>
  <si>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</si>
  <si>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</si>
  <si>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</si>
  <si>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</si>
  <si>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</si>
  <si>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</si>
  <si>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</si>
  <si>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</si>
  <si>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</si>
  <si>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</si>
  <si>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</si>
  <si>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</si>
  <si>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</si>
  <si>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</si>
  <si>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</si>
  <si>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</si>
  <si>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</si>
  <si>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</si>
  <si>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</si>
  <si>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</si>
  <si>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</si>
  <si>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</si>
  <si>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</si>
  <si>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</si>
  <si>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</si>
  <si>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</si>
  <si>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</si>
  <si>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</si>
  <si>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</si>
  <si>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</si>
  <si>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</si>
  <si>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</si>
  <si>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</si>
  <si>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</si>
  <si>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</si>
  <si>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</si>
  <si>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</si>
  <si>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</si>
  <si>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</si>
  <si>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</si>
  <si>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</si>
  <si>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</si>
  <si>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</si>
  <si>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</si>
  <si>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</si>
  <si>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</si>
  <si>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</si>
  <si>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</si>
  <si>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</si>
  <si>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</si>
  <si>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</si>
  <si>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</si>
  <si>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</si>
  <si>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</si>
  <si>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</si>
  <si>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</si>
  <si>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</si>
  <si>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</si>
  <si>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</si>
  <si>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</si>
  <si>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</si>
  <si>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</si>
  <si>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</si>
  <si>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</si>
  <si>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</si>
  <si>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</si>
  <si>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</si>
  <si>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</si>
  <si>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</si>
  <si>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</si>
  <si>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</si>
  <si>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</si>
  <si>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</si>
  <si>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</si>
  <si>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</si>
  <si>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</si>
  <si>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</si>
  <si>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</si>
  <si>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</si>
  <si>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</si>
  <si>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</si>
  <si>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</si>
  <si>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</si>
  <si>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</si>
  <si>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</si>
  <si>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</si>
  <si>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</si>
  <si>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</si>
  <si>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</si>
  <si>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</si>
  <si>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</si>
  <si>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</si>
  <si>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</si>
  <si>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</si>
  <si>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</si>
  <si>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</si>
  <si>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</si>
  <si>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</si>
  <si>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</si>
  <si>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</si>
  <si>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</si>
  <si>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</si>
  <si>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</si>
  <si>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</si>
  <si>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</si>
  <si>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</si>
  <si>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</si>
  <si>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</si>
  <si>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</si>
  <si>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</si>
  <si>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</si>
  <si>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</si>
  <si>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</si>
  <si>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</si>
  <si>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</si>
  <si>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</si>
  <si>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</si>
  <si>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</si>
  <si>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</si>
  <si>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</si>
  <si>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</si>
  <si>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</si>
  <si>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</si>
  <si>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</si>
  <si>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</si>
  <si>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</si>
  <si>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</si>
  <si>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</si>
  <si>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</si>
  <si>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</si>
  <si>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</si>
  <si>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</si>
  <si>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</si>
  <si>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</si>
  <si>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</si>
  <si>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</si>
  <si>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</si>
  <si>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</si>
  <si>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</si>
  <si>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</si>
  <si>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</si>
  <si>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</si>
  <si>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</si>
  <si>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</si>
  <si>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</si>
  <si>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</si>
  <si>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</si>
  <si>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</si>
  <si>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</si>
  <si>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</si>
  <si>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</si>
  <si>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</si>
  <si>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</si>
  <si>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</si>
  <si>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</si>
  <si>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</si>
  <si>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</si>
  <si>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</si>
  <si>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</si>
  <si>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</si>
  <si>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</si>
  <si>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</si>
  <si>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</si>
  <si>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</si>
  <si>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</si>
  <si>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</si>
  <si>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</si>
  <si>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</si>
  <si>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</si>
  <si>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</si>
  <si>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</si>
  <si>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</si>
  <si>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</si>
  <si>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</si>
  <si>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</si>
  <si>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</si>
  <si>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</si>
  <si>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</si>
  <si>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</si>
  <si>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</si>
  <si>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</si>
  <si>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</si>
  <si>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</si>
  <si>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</si>
  <si>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</si>
  <si>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</si>
  <si>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</si>
  <si>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</si>
  <si>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</si>
  <si>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</si>
  <si>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</si>
  <si>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</si>
  <si>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</si>
  <si>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</si>
  <si>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</si>
  <si>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</si>
  <si>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</si>
  <si>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</si>
  <si>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</si>
  <si>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</si>
  <si>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</si>
  <si>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</si>
  <si>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</si>
  <si>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</si>
  <si>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</si>
  <si>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</si>
  <si>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</si>
  <si>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</si>
  <si>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</si>
  <si>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</si>
  <si>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</si>
  <si>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</si>
  <si>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</si>
  <si>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</si>
  <si>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</si>
  <si>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</si>
  <si>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</si>
  <si>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</si>
  <si>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</si>
  <si>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</si>
  <si>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</si>
  <si>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</si>
  <si>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</si>
  <si>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</si>
  <si>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</si>
  <si>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</si>
  <si>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</si>
  <si>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</si>
  <si>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</si>
  <si>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</si>
  <si>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</si>
  <si>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</si>
  <si>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</si>
  <si>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</si>
  <si>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</si>
  <si>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</si>
  <si>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</si>
  <si>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</si>
  <si>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</si>
  <si>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</si>
  <si>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</si>
  <si>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</si>
  <si>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</si>
  <si>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</si>
  <si>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</si>
  <si>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</si>
  <si>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</si>
  <si>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</si>
  <si>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</si>
  <si>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</si>
  <si>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</si>
  <si>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</si>
  <si>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</si>
  <si>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</si>
  <si>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</si>
  <si>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</si>
  <si>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</si>
  <si>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</si>
  <si>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</si>
  <si>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</si>
  <si>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</si>
  <si>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</si>
  <si>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</si>
  <si>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</si>
  <si>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</si>
  <si>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</si>
  <si>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</si>
  <si>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</si>
  <si>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</si>
  <si>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</si>
  <si>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</si>
  <si>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</si>
  <si>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</si>
  <si>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</si>
  <si>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</si>
  <si>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</si>
  <si>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</si>
  <si>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</si>
  <si>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</si>
  <si>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</si>
  <si>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</si>
  <si>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</si>
  <si>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</si>
  <si>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</si>
  <si>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</si>
  <si>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</si>
  <si>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</si>
  <si>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</si>
  <si>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</si>
  <si>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</si>
  <si>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</si>
  <si>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</si>
  <si>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</si>
  <si>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</si>
  <si>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</si>
  <si>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</si>
  <si>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</si>
  <si>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</si>
  <si>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</si>
  <si>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</si>
  <si>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</si>
  <si>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</si>
  <si>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</si>
  <si>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</si>
  <si>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</si>
  <si>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</si>
  <si>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</si>
  <si>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</si>
  <si>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</si>
  <si>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</si>
  <si>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</si>
  <si>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</si>
  <si>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</si>
  <si>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</si>
  <si>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</si>
  <si>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</si>
  <si>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</si>
  <si>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</si>
  <si>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</si>
  <si>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</si>
  <si>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</si>
  <si>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</si>
  <si>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</si>
  <si>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</si>
  <si>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</si>
  <si>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</si>
  <si>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</si>
  <si>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</si>
  <si>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</si>
  <si>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</si>
  <si>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</si>
  <si>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</si>
  <si>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</si>
  <si>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</si>
  <si>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</si>
  <si>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</si>
  <si>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</si>
  <si>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</si>
  <si>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</si>
  <si>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</si>
  <si>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</si>
  <si>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</si>
  <si>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</si>
  <si>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</si>
  <si>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</si>
  <si>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</si>
  <si>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</si>
  <si>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</si>
  <si>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</si>
  <si>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</si>
  <si>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</si>
  <si>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</si>
  <si>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</si>
  <si>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</si>
  <si>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</si>
  <si>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</si>
  <si>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</si>
  <si>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</si>
  <si>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</si>
  <si>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</si>
  <si>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</si>
  <si>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</si>
  <si>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</si>
  <si>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</si>
  <si>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</si>
  <si>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</si>
  <si>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</si>
  <si>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</si>
  <si>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</si>
  <si>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</si>
  <si>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</si>
  <si>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</si>
  <si>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</si>
  <si>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</si>
  <si>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</si>
  <si>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</si>
  <si>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</si>
  <si>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</si>
  <si>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</si>
  <si>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</si>
  <si>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</si>
  <si>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</si>
  <si>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</si>
  <si>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</si>
  <si>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</si>
  <si>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</si>
  <si>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</si>
  <si>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</si>
  <si>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</si>
  <si>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</si>
  <si>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</si>
  <si>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</si>
  <si>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</si>
  <si>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</si>
  <si>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</si>
  <si>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</si>
  <si>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</si>
  <si>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</si>
  <si>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</si>
  <si>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</si>
  <si>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</si>
  <si>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</si>
  <si>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</si>
  <si>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</si>
  <si>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</si>
  <si>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</si>
  <si>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</si>
  <si>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</si>
  <si>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</si>
  <si>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</si>
  <si>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</si>
  <si>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</si>
  <si>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</si>
  <si>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</si>
  <si>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</si>
  <si>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</si>
  <si>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</si>
  <si>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</si>
  <si>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</si>
  <si>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</si>
  <si>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</si>
  <si>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</si>
  <si>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</si>
  <si>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</si>
  <si>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</si>
  <si>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</si>
  <si>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</si>
  <si>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</si>
  <si>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</si>
  <si>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</si>
  <si>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</si>
  <si>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</si>
  <si>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</si>
  <si>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</si>
  <si>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</si>
  <si>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</si>
  <si>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</si>
  <si>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</si>
  <si>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</si>
  <si>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</si>
  <si>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</si>
  <si>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</si>
  <si>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</si>
  <si>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</si>
  <si>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</si>
  <si>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</si>
  <si>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</si>
  <si>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</si>
  <si>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</si>
  <si>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</si>
  <si>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</si>
  <si>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</si>
  <si>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</si>
  <si>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</si>
  <si>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</si>
  <si>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</si>
  <si>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</si>
  <si>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</si>
  <si>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</si>
  <si>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</si>
  <si>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</si>
  <si>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</si>
  <si>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</si>
  <si>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</si>
  <si>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</si>
  <si>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</si>
  <si>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</si>
  <si>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</si>
  <si>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</si>
  <si>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</si>
  <si>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</si>
  <si>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</si>
  <si>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</si>
  <si>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</si>
  <si>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</si>
  <si>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</si>
  <si>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</si>
  <si>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</si>
  <si>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</si>
  <si>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</si>
  <si>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</si>
  <si>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</si>
  <si>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</si>
  <si>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</si>
  <si>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</si>
  <si>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</si>
  <si>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</si>
  <si>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</si>
  <si>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</si>
  <si>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</si>
  <si>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</si>
  <si>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</si>
  <si>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</si>
  <si>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</si>
  <si>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</si>
  <si>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</si>
  <si>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</si>
  <si>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</si>
  <si>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</si>
  <si>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</si>
  <si>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</si>
  <si>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</si>
  <si>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</si>
  <si>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</si>
  <si>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</si>
  <si>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</si>
  <si>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</si>
  <si>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</si>
  <si>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</si>
  <si>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</si>
  <si>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</si>
  <si>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</si>
  <si>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</si>
  <si>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</si>
  <si>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</si>
  <si>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</si>
  <si>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</si>
  <si>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</si>
  <si>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</si>
  <si>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</si>
  <si>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</si>
  <si>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</si>
  <si>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</si>
  <si>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</si>
  <si>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</si>
  <si>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</si>
  <si>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</si>
  <si>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</si>
  <si>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</si>
  <si>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</si>
  <si>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</si>
  <si>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</si>
  <si>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</si>
  <si>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</si>
  <si>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</si>
  <si>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</si>
  <si>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</si>
  <si>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</si>
  <si>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</si>
  <si>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</si>
  <si>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</si>
  <si>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</si>
  <si>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</si>
  <si>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</si>
  <si>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</si>
  <si>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</si>
  <si>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</si>
  <si>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</si>
  <si>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</si>
  <si>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</si>
  <si>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</si>
  <si>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</si>
  <si>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</si>
  <si>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</si>
  <si>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</si>
  <si>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</si>
  <si>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</si>
  <si>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</si>
  <si>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</si>
  <si>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</si>
  <si>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</si>
  <si>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</si>
  <si>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</si>
  <si>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</si>
  <si>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</si>
  <si>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</si>
  <si>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</si>
  <si>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</si>
  <si>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</si>
  <si>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</si>
  <si>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</si>
  <si>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</si>
  <si>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</si>
  <si>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</si>
  <si>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</si>
  <si>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</si>
  <si>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</si>
  <si>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</si>
  <si>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</si>
  <si>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</si>
  <si>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</si>
  <si>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</si>
  <si>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</si>
  <si>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</si>
  <si>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</si>
  <si>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</si>
  <si>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</si>
  <si>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</si>
  <si>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</si>
  <si>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</si>
  <si>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</si>
  <si>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</si>
  <si>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</si>
  <si>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</si>
  <si>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</si>
  <si>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</si>
  <si>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</si>
  <si>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</si>
  <si>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</si>
  <si>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</si>
  <si>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</si>
  <si>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</si>
  <si>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</si>
  <si>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</si>
  <si>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</si>
  <si>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</si>
  <si>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</si>
  <si>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</si>
  <si>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</si>
  <si>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</si>
  <si>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</si>
  <si>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</si>
  <si>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</si>
  <si>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</si>
  <si>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</si>
  <si>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</si>
  <si>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</si>
  <si>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</si>
  <si>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</si>
  <si>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</si>
  <si>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</si>
  <si>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</si>
  <si>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</si>
  <si>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</si>
  <si>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</si>
  <si>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</si>
  <si>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</si>
  <si>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</si>
  <si>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</si>
  <si>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</si>
  <si>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</si>
  <si>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</si>
  <si>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</si>
  <si>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</si>
  <si>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</si>
  <si>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</si>
  <si>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</si>
  <si>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</si>
  <si>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</si>
  <si>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</si>
  <si>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</si>
  <si>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</si>
  <si>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</si>
  <si>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</si>
  <si>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</si>
  <si>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</si>
  <si>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</si>
  <si>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</si>
  <si>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</si>
  <si>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</si>
  <si>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</si>
  <si>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</si>
  <si>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</si>
  <si>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</si>
  <si>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</si>
  <si>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</si>
  <si>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</si>
  <si>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</si>
  <si>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</si>
  <si>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</si>
  <si>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</si>
  <si>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</si>
  <si>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</si>
  <si>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</si>
  <si>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</si>
  <si>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</si>
  <si>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</si>
  <si>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</si>
  <si>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</si>
  <si>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</si>
  <si>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</si>
  <si>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</si>
  <si>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</si>
  <si>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</si>
  <si>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</si>
  <si>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</si>
  <si>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</si>
  <si>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</si>
  <si>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</si>
  <si>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</si>
  <si>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</si>
  <si>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</si>
  <si>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</si>
  <si>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</si>
  <si>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</si>
  <si>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</si>
  <si>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</si>
  <si>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</si>
  <si>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</si>
  <si>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</si>
  <si>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</si>
  <si>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</si>
  <si>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</si>
  <si>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</si>
  <si>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</si>
  <si>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</si>
  <si>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</si>
  <si>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</si>
  <si>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</si>
  <si>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</si>
  <si>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</si>
  <si>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</si>
  <si>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</si>
  <si>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</si>
  <si>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</si>
  <si>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</si>
  <si>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</si>
  <si>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</si>
  <si>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</si>
  <si>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</si>
  <si>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</si>
  <si>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</si>
  <si>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</si>
  <si>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</si>
  <si>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</si>
  <si>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</si>
  <si>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</si>
  <si>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</si>
  <si>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</si>
  <si>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</si>
  <si>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</si>
  <si>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</si>
  <si>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</si>
  <si>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</si>
  <si>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</si>
  <si>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</si>
  <si>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</si>
  <si>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</si>
  <si>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</si>
  <si>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</si>
  <si>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</si>
  <si>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</si>
  <si>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</si>
  <si>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</si>
  <si>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</si>
  <si>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</si>
  <si>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</si>
  <si>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</si>
  <si>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</si>
  <si>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</si>
  <si>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</si>
  <si>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</si>
  <si>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</si>
  <si>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</si>
  <si>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</si>
  <si>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</si>
  <si>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</si>
  <si>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</si>
  <si>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</si>
  <si>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</si>
  <si>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</si>
  <si>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</si>
  <si>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</si>
  <si>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</si>
  <si>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</si>
  <si>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</si>
  <si>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</si>
  <si>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</si>
  <si>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</si>
  <si>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</si>
  <si>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</si>
  <si>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</si>
  <si>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</si>
  <si>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</si>
  <si>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</si>
  <si>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</si>
  <si>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</si>
  <si>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</si>
  <si>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</si>
  <si>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</si>
  <si>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</si>
  <si>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</si>
  <si>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</si>
  <si>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</si>
  <si>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</si>
  <si>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</si>
  <si>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</si>
  <si>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</si>
  <si>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</si>
  <si>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</si>
  <si>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</si>
  <si>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</si>
  <si>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</si>
  <si>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</si>
  <si>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</si>
  <si>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</si>
  <si>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</si>
  <si>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</si>
  <si>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</si>
  <si>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</si>
  <si>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</si>
  <si>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</si>
  <si>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</si>
  <si>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</si>
  <si>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</si>
  <si>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</si>
  <si>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</si>
  <si>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</si>
  <si>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</si>
  <si>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</si>
  <si>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</si>
  <si>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</si>
  <si>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</si>
  <si>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</si>
  <si>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</si>
  <si>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</si>
  <si>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</si>
  <si>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</si>
  <si>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</si>
  <si>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</si>
  <si>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</si>
  <si>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</si>
  <si>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</si>
  <si>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</si>
  <si>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</si>
  <si>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</si>
  <si>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</si>
  <si>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</si>
  <si>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</si>
  <si>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</si>
  <si>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</si>
  <si>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</si>
  <si>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</si>
  <si>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</si>
  <si>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</si>
  <si>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</si>
  <si>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</si>
  <si>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</si>
  <si>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</si>
  <si>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</si>
  <si>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</si>
  <si>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</si>
  <si>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</si>
  <si>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</si>
  <si>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</si>
  <si>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</si>
  <si>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</si>
  <si>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</si>
  <si>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</si>
  <si>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</si>
  <si>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</si>
  <si>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</si>
  <si>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</si>
  <si>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</si>
  <si>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</si>
  <si>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</si>
  <si>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</si>
  <si>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</si>
  <si>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</si>
  <si>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</si>
  <si>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</si>
  <si>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</si>
  <si>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</si>
  <si>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</si>
  <si>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</si>
  <si>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</si>
  <si>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</si>
  <si>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</si>
  <si>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</si>
  <si>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</si>
  <si>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</si>
  <si>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</si>
  <si>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</si>
  <si>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</si>
  <si>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</si>
  <si>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</si>
  <si>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</si>
  <si>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</si>
  <si>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</si>
  <si>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</si>
  <si>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</si>
  <si>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</si>
  <si>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</si>
  <si>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</si>
  <si>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</si>
  <si>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</si>
  <si>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</si>
  <si>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</si>
  <si>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</si>
  <si>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</si>
  <si>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</si>
  <si>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</si>
  <si>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</si>
  <si>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</si>
  <si>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</si>
  <si>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</si>
  <si>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</si>
  <si>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</si>
  <si>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</si>
  <si>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</si>
  <si>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</si>
  <si>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</si>
  <si>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</si>
  <si>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</si>
  <si>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</si>
  <si>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</si>
  <si>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</si>
  <si>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</si>
  <si>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</si>
  <si>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</si>
  <si>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</si>
  <si>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</si>
  <si>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</si>
  <si>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</si>
  <si>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</si>
  <si>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</si>
  <si>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</si>
  <si>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</si>
  <si>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</si>
  <si>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</si>
  <si>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</si>
  <si>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</si>
  <si>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</si>
  <si>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</si>
  <si>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</si>
  <si>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</si>
  <si>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</si>
  <si>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</si>
  <si>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</si>
  <si>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</si>
  <si>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</si>
  <si>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</si>
  <si>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</si>
  <si>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</si>
  <si>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</si>
  <si>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</si>
  <si>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</si>
  <si>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</si>
  <si>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</si>
  <si>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</si>
  <si>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</si>
  <si>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</si>
  <si>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</si>
  <si>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</si>
  <si>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</si>
  <si>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</si>
  <si>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</si>
  <si>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</si>
  <si>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</si>
  <si>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</si>
  <si>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</si>
  <si>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</si>
  <si>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</si>
  <si>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</si>
  <si>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</si>
  <si>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</si>
  <si>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</si>
  <si>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</si>
  <si>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</si>
  <si>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</si>
  <si>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</si>
  <si>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</si>
  <si>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</si>
  <si>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</si>
  <si>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</si>
  <si>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</si>
  <si>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</si>
  <si>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</si>
  <si>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</si>
  <si>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</si>
  <si>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</si>
  <si>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</si>
  <si>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</si>
  <si>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</si>
  <si>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</si>
  <si>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</si>
  <si>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</si>
  <si>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</si>
  <si>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</si>
  <si>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</si>
  <si>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</si>
  <si>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</si>
  <si>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</si>
  <si>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</si>
  <si>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</si>
  <si>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</si>
  <si>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</si>
  <si>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</si>
  <si>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</si>
  <si>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</si>
  <si>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</si>
  <si>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</si>
  <si>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</si>
  <si>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</si>
  <si>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</si>
  <si>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</si>
  <si>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</si>
  <si>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</si>
  <si>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</si>
  <si>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</si>
  <si>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</si>
  <si>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</si>
  <si>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</si>
  <si>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</si>
  <si>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</si>
  <si>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</si>
  <si>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</si>
  <si>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</si>
  <si>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</si>
  <si>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</si>
  <si>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</si>
  <si>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</si>
  <si>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</si>
  <si>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</si>
  <si>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</si>
  <si>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</si>
  <si>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</si>
  <si>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</si>
  <si>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</si>
  <si>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</si>
  <si>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</si>
  <si>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</si>
  <si>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</si>
  <si>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</si>
  <si>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</si>
  <si>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</si>
  <si>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</si>
  <si>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</si>
  <si>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</si>
  <si>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</si>
  <si>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</si>
  <si>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</si>
  <si>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</si>
  <si>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</si>
  <si>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</si>
  <si>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</si>
  <si>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</si>
  <si>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</si>
  <si>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</si>
  <si>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</si>
  <si>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</si>
  <si>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</si>
  <si>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</si>
  <si>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</si>
  <si>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</si>
  <si>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</si>
  <si>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</si>
  <si>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</si>
  <si>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</si>
  <si>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</si>
  <si>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</si>
  <si>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</si>
  <si>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</si>
  <si>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</si>
  <si>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</si>
  <si>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</si>
  <si>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</si>
  <si>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</si>
  <si>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</si>
  <si>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</si>
  <si>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</si>
  <si>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</si>
  <si>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</si>
  <si>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</si>
  <si>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</si>
  <si>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</si>
  <si>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</si>
  <si>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</si>
  <si>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</si>
  <si>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</si>
  <si>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</si>
  <si>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</si>
  <si>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</si>
  <si>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</si>
  <si>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</si>
  <si>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</si>
  <si>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</si>
  <si>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</si>
  <si>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</si>
  <si>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</si>
  <si>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</si>
  <si>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</si>
  <si>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</si>
  <si>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</si>
  <si>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</si>
  <si>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</si>
  <si>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</si>
  <si>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</si>
  <si>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</si>
  <si>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</si>
  <si>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</si>
  <si>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</si>
  <si>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</si>
  <si>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</si>
  <si>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</si>
  <si>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</si>
  <si>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</si>
  <si>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</si>
  <si>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</si>
  <si>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</si>
  <si>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</si>
  <si>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</si>
  <si>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</si>
  <si>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</si>
  <si>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</si>
  <si>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</si>
  <si>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</si>
  <si>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</si>
  <si>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</si>
  <si>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</si>
  <si>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</si>
  <si>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</si>
  <si>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</si>
  <si>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</si>
  <si>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</si>
  <si>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</si>
  <si>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</si>
  <si>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</si>
  <si>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</si>
  <si>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</si>
  <si>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</si>
  <si>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</si>
  <si>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</si>
  <si>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</si>
  <si>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</si>
  <si>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</si>
  <si>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</si>
  <si>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</si>
  <si>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</si>
  <si>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</si>
  <si>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</si>
  <si>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</si>
  <si>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</si>
  <si>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</si>
  <si>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</si>
  <si>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</si>
  <si>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</si>
  <si>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</si>
  <si>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</si>
  <si>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</si>
  <si>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</si>
  <si>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</si>
  <si>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</si>
  <si>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</si>
  <si>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</si>
  <si>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</si>
  <si>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</si>
  <si>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</si>
  <si>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</si>
  <si>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</si>
  <si>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</si>
  <si>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</si>
  <si>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</si>
  <si>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</si>
  <si>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</si>
  <si>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</si>
  <si>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</si>
  <si>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</si>
  <si>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</si>
  <si>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</si>
  <si>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</si>
  <si>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</si>
  <si>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</si>
  <si>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</si>
  <si>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</si>
  <si>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</si>
  <si>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</si>
  <si>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</si>
  <si>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</si>
  <si>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</si>
  <si>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</si>
  <si>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</si>
  <si>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</si>
  <si>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</si>
  <si>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</si>
  <si>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</si>
  <si>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</si>
  <si>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</si>
  <si>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</si>
  <si>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</si>
  <si>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</si>
  <si>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</si>
  <si>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</si>
  <si>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</si>
  <si>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</si>
  <si>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</si>
  <si>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</si>
  <si>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</si>
  <si>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</si>
  <si>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</si>
  <si>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</si>
  <si>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</si>
  <si>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</si>
  <si>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</si>
  <si>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</si>
  <si>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</si>
  <si>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</si>
  <si>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</si>
  <si>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</si>
  <si>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</si>
  <si>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</si>
  <si>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</si>
  <si>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</si>
  <si>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</si>
  <si>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</si>
  <si>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</si>
  <si>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</si>
  <si>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</si>
  <si>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</si>
  <si>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</si>
  <si>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</si>
  <si>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</si>
  <si>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</si>
  <si>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</si>
  <si>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</si>
  <si>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</si>
  <si>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</si>
  <si>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</si>
  <si>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</si>
  <si>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</si>
  <si>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</si>
  <si>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</si>
  <si>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</si>
  <si>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</si>
  <si>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</si>
  <si>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</si>
  <si>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</si>
  <si>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</si>
  <si>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</si>
  <si>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</si>
  <si>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</si>
  <si>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</si>
  <si>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</si>
  <si>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</si>
  <si>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</si>
  <si>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</si>
  <si>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</si>
  <si>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</si>
  <si>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</si>
  <si>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</si>
  <si>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</si>
  <si>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</si>
  <si>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</si>
  <si>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</si>
  <si>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</si>
  <si>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</si>
  <si>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</si>
  <si>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</si>
  <si>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</si>
  <si>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</si>
  <si>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</si>
  <si>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</si>
  <si>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</si>
  <si>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</si>
  <si>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</si>
  <si>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</si>
  <si>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</si>
  <si>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</si>
  <si>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</si>
  <si>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</si>
  <si>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</si>
  <si>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</si>
  <si>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</si>
  <si>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</si>
  <si>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</si>
  <si>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</si>
  <si>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</si>
  <si>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</si>
  <si>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</si>
  <si>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</si>
  <si>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</si>
  <si>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</si>
  <si>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</si>
  <si>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</si>
  <si>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</si>
  <si>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</si>
  <si>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</si>
  <si>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</si>
  <si>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</si>
  <si>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</si>
  <si>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</si>
  <si>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</si>
  <si>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</si>
  <si>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</si>
  <si>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</si>
  <si>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</si>
  <si>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</si>
  <si>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</si>
  <si>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</si>
  <si>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</si>
  <si>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</si>
  <si>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</si>
  <si>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</si>
  <si>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</si>
  <si>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</si>
  <si>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</si>
  <si>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</si>
  <si>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</si>
  <si>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</si>
  <si>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</si>
  <si>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</si>
  <si>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</si>
  <si>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</si>
  <si>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</si>
  <si>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</si>
  <si>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</si>
  <si>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</si>
  <si>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</si>
  <si>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</si>
  <si>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</si>
  <si>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</si>
  <si>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</si>
  <si>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</si>
  <si>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</si>
  <si>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</si>
  <si>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</si>
  <si>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</si>
  <si>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</si>
  <si>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</si>
  <si>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</si>
  <si>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</si>
  <si>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</si>
  <si>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</si>
  <si>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</si>
  <si>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</si>
  <si>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</si>
  <si>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</si>
  <si>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</si>
  <si>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</si>
  <si>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</si>
  <si>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</si>
  <si>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</si>
  <si>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</si>
  <si>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</si>
  <si>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</si>
  <si>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</si>
  <si>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</si>
  <si>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</si>
  <si>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</si>
  <si>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</si>
  <si>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</si>
  <si>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</si>
  <si>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</si>
  <si>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</si>
  <si>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</si>
  <si>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</si>
  <si>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</si>
  <si>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</si>
  <si>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</si>
  <si>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</si>
  <si>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</si>
  <si>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</si>
  <si>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</si>
  <si>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</si>
  <si>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</si>
  <si>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</si>
  <si>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</si>
  <si>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</si>
  <si>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</si>
  <si>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</si>
  <si>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</si>
  <si>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</si>
  <si>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</si>
  <si>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</si>
  <si>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</si>
  <si>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</si>
  <si>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</si>
  <si>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</si>
  <si>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</si>
  <si>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</si>
  <si>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</si>
  <si>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</si>
  <si>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</si>
  <si>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</si>
  <si>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</si>
  <si>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</si>
  <si>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</si>
  <si>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</si>
  <si>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</si>
  <si>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</si>
  <si>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</si>
  <si>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</si>
  <si>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</si>
  <si>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</si>
  <si>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</si>
  <si>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</si>
  <si>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</si>
  <si>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</si>
  <si>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</si>
  <si>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</si>
  <si>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</si>
  <si>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</si>
  <si>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</si>
  <si>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</si>
  <si>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</si>
  <si>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</si>
  <si>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</si>
  <si>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</si>
  <si>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</si>
  <si>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</si>
  <si>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</si>
  <si>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</si>
  <si>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</si>
  <si>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</si>
  <si>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</si>
  <si>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</si>
  <si>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</si>
  <si>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</si>
  <si>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</si>
  <si>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</si>
  <si>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</si>
  <si>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</si>
  <si>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</si>
  <si>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</si>
  <si>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</si>
  <si>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</si>
  <si>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</si>
  <si>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</si>
  <si>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</si>
  <si>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</si>
  <si>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</si>
  <si>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</si>
  <si>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</si>
  <si>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</si>
  <si>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</si>
  <si>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</si>
  <si>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</si>
  <si>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</si>
  <si>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</si>
  <si>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</si>
  <si>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</si>
  <si>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</si>
  <si>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</si>
  <si>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</si>
  <si>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</si>
  <si>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</si>
  <si>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</si>
  <si>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</si>
  <si>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</si>
  <si>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</si>
  <si>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</si>
  <si>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</si>
  <si>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</si>
  <si>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</si>
  <si>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</si>
  <si>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</si>
  <si>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</si>
  <si>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</si>
  <si>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</si>
  <si>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</si>
  <si>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</si>
  <si>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</si>
  <si>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</si>
  <si>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</si>
  <si>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</si>
  <si>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</si>
  <si>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</si>
  <si>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</si>
  <si>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</si>
  <si>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</si>
  <si>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</si>
  <si>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</si>
  <si>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</si>
  <si>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</si>
  <si>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</si>
  <si>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</si>
  <si>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</si>
  <si>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</si>
  <si>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</si>
  <si>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</si>
  <si>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</si>
  <si>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</si>
  <si>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</si>
  <si>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</si>
  <si>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</si>
  <si>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</si>
  <si>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</si>
  <si>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</si>
  <si>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</si>
  <si>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</si>
  <si>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</si>
  <si>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</si>
  <si>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</si>
  <si>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</si>
  <si>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</si>
  <si>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</si>
  <si>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</si>
  <si>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</si>
  <si>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</si>
  <si>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</si>
  <si>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</si>
  <si>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</si>
  <si>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</si>
  <si>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</si>
  <si>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</si>
  <si>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</si>
  <si>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</si>
  <si>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</si>
  <si>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</si>
  <si>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</si>
  <si>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</si>
  <si>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</si>
  <si>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</si>
  <si>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</si>
  <si>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</si>
  <si>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</si>
  <si>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</si>
  <si>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</si>
  <si>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</si>
  <si>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</si>
  <si>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</si>
  <si>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</si>
  <si>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</si>
  <si>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</si>
  <si>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</si>
  <si>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</si>
  <si>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</si>
  <si>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</si>
  <si>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</si>
  <si>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</si>
  <si>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</si>
  <si>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</si>
  <si>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</si>
  <si>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</si>
  <si>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</si>
  <si>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</si>
  <si>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</si>
  <si>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</si>
  <si>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</si>
  <si>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</si>
  <si>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</si>
  <si>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</si>
  <si>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</si>
  <si>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</si>
  <si>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</si>
  <si>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</si>
  <si>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</si>
  <si>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</si>
  <si>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</si>
  <si>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</si>
  <si>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</si>
  <si>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</si>
  <si>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</si>
  <si>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</si>
  <si>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</si>
  <si>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</si>
  <si>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</si>
  <si>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</si>
  <si>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</si>
  <si>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</si>
  <si>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</si>
  <si>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</si>
  <si>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</si>
  <si>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</si>
  <si>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</si>
  <si>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</si>
  <si>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</si>
  <si>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</si>
  <si>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</si>
  <si>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</si>
  <si>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</si>
  <si>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</si>
  <si>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</si>
  <si>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</si>
  <si>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</si>
  <si>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</si>
  <si>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</si>
  <si>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</si>
  <si>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</si>
  <si>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</si>
  <si>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</si>
  <si>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</si>
  <si>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</si>
  <si>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</si>
  <si>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</si>
  <si>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</si>
  <si>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</si>
  <si>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</si>
  <si>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</si>
  <si>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</si>
  <si>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</si>
  <si>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</si>
  <si>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</si>
  <si>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</si>
  <si>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</si>
  <si>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</si>
  <si>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</si>
  <si>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</si>
  <si>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</si>
  <si>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</si>
  <si>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</si>
  <si>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</si>
  <si>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</si>
  <si>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</si>
  <si>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</si>
  <si>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</si>
  <si>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</si>
  <si>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</si>
  <si>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</si>
  <si>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</si>
  <si>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</si>
  <si>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</si>
  <si>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</si>
  <si>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</si>
  <si>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</si>
  <si>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</si>
  <si>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</si>
  <si>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</si>
  <si>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</si>
  <si>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</si>
  <si>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</si>
  <si>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</si>
  <si>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</si>
  <si>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</si>
  <si>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</si>
  <si>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</si>
  <si>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</si>
  <si>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</si>
  <si>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</si>
  <si>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</si>
  <si>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</si>
  <si>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</si>
  <si>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</si>
  <si>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</si>
  <si>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</si>
  <si>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</si>
  <si>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</si>
  <si>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</si>
  <si>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</si>
  <si>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</si>
  <si>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</si>
  <si>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</si>
  <si>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</si>
  <si>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</si>
  <si>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</si>
  <si>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</si>
  <si>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</si>
  <si>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</si>
  <si>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</si>
  <si>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</si>
  <si>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</si>
  <si>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</si>
  <si>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</si>
  <si>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</si>
  <si>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</si>
  <si>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</si>
  <si>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</si>
  <si>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</si>
  <si>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</si>
  <si>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</si>
  <si>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</si>
  <si>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</si>
  <si>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</si>
  <si>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</si>
  <si>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</si>
  <si>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</si>
  <si>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</si>
  <si>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</si>
  <si>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</si>
  <si>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</si>
  <si>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</si>
  <si>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</si>
  <si>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</si>
  <si>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</si>
  <si>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</si>
  <si>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</si>
  <si>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</si>
  <si>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</si>
  <si>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</si>
  <si>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</si>
  <si>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</si>
  <si>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</si>
  <si>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</si>
  <si>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</si>
  <si>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</si>
  <si>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</si>
  <si>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</si>
  <si>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</si>
  <si>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</si>
  <si>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</si>
  <si>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</si>
  <si>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</si>
  <si>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</si>
  <si>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</si>
  <si>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</si>
  <si>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</si>
  <si>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</si>
  <si>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</si>
  <si>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</si>
  <si>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</si>
  <si>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</si>
  <si>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</si>
  <si>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</si>
  <si>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</si>
  <si>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</si>
  <si>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</si>
  <si>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</si>
  <si>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</si>
  <si>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</si>
  <si>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</si>
  <si>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</si>
  <si>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</si>
  <si>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</si>
  <si>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</si>
  <si>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</si>
  <si>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</si>
  <si>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</si>
  <si>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</si>
  <si>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</si>
  <si>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</si>
  <si>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</si>
  <si>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</si>
  <si>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</si>
  <si>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</si>
  <si>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</si>
  <si>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</si>
  <si>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</si>
  <si>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</si>
  <si>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</si>
  <si>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</si>
  <si>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</si>
  <si>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</si>
  <si>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</si>
  <si>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</si>
  <si>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</si>
  <si>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</si>
  <si>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</si>
  <si>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</si>
  <si>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</si>
  <si>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</si>
  <si>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</si>
  <si>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</si>
  <si>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</si>
  <si>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</si>
  <si>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</si>
  <si>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</si>
  <si>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</si>
  <si>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</si>
  <si>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</si>
  <si>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</si>
  <si>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</si>
  <si>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</si>
  <si>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</si>
  <si>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</si>
  <si>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</si>
  <si>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</si>
  <si>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</si>
  <si>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</si>
  <si>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</si>
  <si>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</si>
  <si>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</si>
  <si>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</si>
  <si>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</si>
  <si>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</si>
  <si>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</si>
  <si>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</si>
  <si>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</si>
  <si>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</si>
  <si>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</si>
  <si>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</si>
  <si>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</si>
  <si>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</si>
  <si>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</si>
  <si>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</si>
  <si>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</si>
  <si>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</si>
  <si>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</si>
  <si>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</si>
  <si>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</si>
  <si>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</si>
  <si>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</si>
  <si>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</si>
  <si>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</si>
  <si>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</si>
  <si>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</si>
  <si>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</si>
  <si>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</si>
  <si>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</si>
  <si>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</si>
  <si>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</si>
  <si>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</si>
  <si>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</si>
  <si>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</si>
  <si>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</si>
  <si>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</si>
  <si>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</si>
  <si>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</si>
  <si>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</si>
  <si>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</si>
  <si>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</si>
  <si>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</si>
  <si>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</si>
  <si>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</si>
  <si>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</si>
  <si>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</si>
  <si>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</si>
  <si>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</si>
  <si>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</si>
  <si>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</si>
  <si>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</si>
  <si>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</si>
  <si>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</si>
  <si>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</si>
  <si>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</si>
  <si>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</si>
  <si>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</si>
  <si>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</si>
  <si>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</si>
  <si>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</si>
  <si>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</si>
  <si>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</si>
  <si>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</si>
  <si>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</si>
  <si>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</si>
  <si>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</si>
  <si>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</si>
  <si>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</si>
  <si>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</si>
  <si>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</si>
  <si>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</si>
  <si>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</si>
  <si>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</si>
  <si>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</si>
  <si>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</si>
  <si>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</si>
  <si>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</si>
  <si>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</si>
  <si>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</si>
  <si>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</si>
  <si>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</si>
  <si>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</si>
  <si>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</si>
  <si>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</si>
  <si>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</si>
  <si>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</si>
  <si>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</si>
  <si>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</si>
  <si>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</si>
  <si>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</si>
  <si>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</si>
  <si>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</si>
  <si>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</si>
  <si>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</si>
  <si>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</si>
  <si>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</si>
  <si>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</si>
  <si>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</si>
  <si>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</si>
  <si>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</si>
  <si>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</si>
  <si>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</si>
  <si>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</si>
  <si>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</si>
  <si>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</si>
  <si>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</si>
  <si>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</si>
  <si>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</si>
  <si>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</si>
  <si>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</si>
  <si>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</si>
  <si>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</si>
  <si>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</si>
  <si>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</si>
  <si>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</si>
  <si>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</si>
  <si>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</si>
  <si>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</si>
  <si>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</si>
  <si>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</si>
  <si>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</si>
  <si>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</si>
  <si>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</si>
  <si>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</si>
  <si>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</si>
  <si>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</si>
  <si>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</si>
  <si>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</si>
  <si>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</si>
  <si>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</si>
  <si>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</si>
  <si>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</si>
  <si>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</si>
  <si>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</si>
  <si>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</si>
  <si>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</si>
  <si>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</si>
  <si>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</si>
  <si>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</si>
  <si>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</si>
  <si>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</si>
  <si>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</si>
  <si>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</si>
  <si>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</si>
  <si>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</si>
  <si>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</si>
  <si>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</si>
  <si>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</si>
  <si>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</si>
  <si>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</si>
  <si>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</si>
  <si>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</si>
  <si>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</si>
  <si>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</si>
  <si>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</si>
  <si>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</si>
  <si>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</si>
  <si>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</si>
  <si>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</si>
  <si>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</si>
  <si>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</si>
  <si>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</si>
  <si>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</si>
  <si>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</si>
  <si>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</si>
  <si>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</si>
  <si>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</si>
  <si>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</si>
  <si>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</si>
  <si>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</si>
  <si>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</si>
  <si>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</si>
  <si>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</si>
  <si>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</si>
  <si>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</si>
  <si>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</si>
  <si>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</si>
  <si>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</si>
  <si>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</si>
  <si>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</si>
  <si>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</si>
  <si>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</si>
  <si>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</si>
  <si>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</si>
  <si>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</si>
  <si>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</si>
  <si>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</si>
  <si>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</si>
  <si>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</si>
  <si>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</si>
  <si>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</si>
  <si>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</si>
  <si>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</si>
  <si>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</si>
  <si>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</si>
  <si>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</si>
  <si>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</si>
  <si>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</si>
  <si>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</si>
  <si>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</si>
  <si>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</si>
  <si>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</si>
  <si>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</si>
  <si>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</si>
  <si>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</si>
  <si>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</si>
  <si>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</si>
  <si>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</si>
  <si>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</si>
  <si>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</si>
  <si>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</si>
  <si>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</si>
  <si>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</si>
  <si>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</si>
  <si>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</si>
  <si>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</si>
  <si>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</si>
  <si>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</si>
  <si>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</si>
  <si>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</si>
  <si>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</si>
  <si>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</si>
  <si>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</si>
  <si>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</si>
  <si>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</si>
  <si>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</si>
  <si>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</si>
  <si>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</si>
  <si>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</si>
  <si>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</si>
  <si>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</si>
  <si>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</si>
  <si>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</si>
  <si>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</si>
  <si>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</si>
  <si>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</si>
  <si>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</si>
  <si>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</si>
  <si>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</si>
  <si>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</si>
  <si>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</si>
  <si>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</si>
  <si>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</si>
  <si>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</si>
  <si>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</si>
  <si>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</si>
  <si>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</si>
  <si>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</si>
  <si>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</si>
  <si>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</si>
  <si>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</si>
  <si>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</si>
  <si>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</si>
  <si>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</si>
  <si>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</si>
  <si>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</si>
  <si>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</si>
  <si>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</si>
  <si>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</si>
  <si>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</si>
  <si>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</si>
  <si>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</si>
  <si>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</si>
  <si>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</si>
  <si>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</si>
  <si>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</si>
  <si>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</si>
  <si>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</si>
  <si>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</si>
  <si>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</si>
  <si>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</si>
  <si>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</si>
  <si>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</si>
  <si>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</si>
  <si>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</si>
  <si>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</si>
  <si>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</si>
  <si>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</si>
  <si>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</si>
  <si>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</si>
  <si>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</si>
  <si>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</si>
  <si>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</si>
  <si>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</si>
  <si>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</si>
  <si>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</si>
  <si>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</si>
  <si>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</si>
  <si>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</si>
  <si>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</si>
  <si>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</si>
  <si>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</si>
  <si>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</si>
  <si>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</si>
  <si>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</si>
  <si>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</si>
  <si>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</si>
  <si>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</si>
  <si>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</si>
  <si>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</si>
  <si>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</si>
  <si>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</si>
  <si>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</si>
  <si>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</si>
  <si>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</si>
  <si>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</si>
  <si>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</si>
  <si>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</si>
  <si>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</si>
  <si>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</si>
  <si>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</si>
  <si>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</si>
  <si>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</si>
  <si>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</si>
  <si>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</si>
  <si>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</si>
  <si>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</si>
  <si>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</si>
  <si>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</si>
  <si>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</si>
  <si>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</si>
  <si>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</si>
  <si>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</si>
  <si>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</si>
  <si>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</si>
  <si>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</si>
  <si>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</si>
  <si>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</si>
  <si>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</si>
  <si>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</si>
  <si>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</si>
  <si>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</si>
  <si>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</si>
  <si>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</si>
  <si>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</si>
  <si>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</si>
  <si>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</si>
  <si>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</si>
  <si>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</si>
  <si>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</si>
  <si>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</si>
  <si>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</si>
  <si>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</si>
  <si>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</si>
  <si>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</si>
  <si>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</si>
  <si>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</si>
  <si>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</si>
  <si>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</si>
  <si>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</si>
  <si>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</si>
  <si>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</si>
  <si>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</si>
  <si>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</si>
  <si>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</si>
  <si>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</si>
  <si>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</si>
  <si>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</si>
  <si>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</si>
  <si>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</si>
  <si>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</si>
  <si>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</si>
  <si>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</si>
  <si>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</si>
  <si>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</si>
  <si>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</si>
  <si>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</si>
  <si>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</si>
  <si>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</si>
  <si>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</si>
  <si>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</si>
  <si>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</si>
  <si>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</si>
  <si>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</si>
  <si>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</si>
  <si>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</si>
  <si>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</si>
  <si>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</si>
  <si>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</si>
  <si>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</si>
  <si>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</si>
  <si>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</si>
  <si>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</si>
  <si>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</si>
  <si>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</si>
  <si>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</si>
  <si>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</si>
  <si>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</si>
  <si>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</si>
  <si>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</si>
  <si>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</si>
  <si>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</si>
  <si>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</si>
  <si>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</si>
  <si>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</si>
  <si>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</si>
  <si>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</si>
  <si>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</si>
  <si>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</si>
  <si>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</si>
  <si>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</si>
  <si>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</si>
  <si>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</si>
  <si>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</si>
  <si>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</si>
  <si>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</si>
  <si>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</si>
  <si>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</si>
  <si>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</si>
  <si>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</si>
  <si>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</si>
  <si>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</si>
  <si>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</si>
  <si>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</si>
  <si>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</si>
  <si>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</si>
  <si>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</si>
  <si>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</si>
  <si>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</si>
  <si>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</si>
  <si>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</si>
  <si>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</si>
  <si>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</si>
  <si>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</si>
  <si>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</si>
  <si>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</si>
  <si>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</si>
  <si>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</si>
  <si>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</si>
  <si>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</si>
  <si>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</si>
  <si>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</si>
  <si>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</si>
  <si>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</si>
  <si>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</si>
  <si>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</si>
  <si>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</si>
  <si>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</si>
  <si>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</si>
  <si>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</si>
  <si>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</si>
  <si>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</si>
  <si>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</si>
  <si>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</si>
  <si>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</si>
  <si>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</si>
  <si>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</si>
  <si>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</si>
  <si>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</si>
  <si>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</si>
  <si>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</si>
  <si>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</si>
  <si>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</si>
  <si>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</si>
  <si>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</si>
  <si>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</si>
  <si>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</si>
  <si>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</si>
  <si>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</si>
  <si>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</si>
  <si>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</si>
  <si>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</si>
  <si>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</si>
  <si>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</si>
  <si>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</si>
  <si>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</si>
  <si>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</si>
  <si>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</si>
  <si>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</si>
  <si>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</si>
  <si>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</si>
  <si>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</si>
  <si>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</si>
  <si>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</si>
  <si>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</si>
  <si>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</si>
  <si>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</si>
  <si>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</si>
  <si>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</si>
  <si>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</si>
  <si>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</si>
  <si>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</si>
  <si>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</si>
  <si>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</si>
  <si>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</si>
  <si>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</si>
  <si>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</si>
  <si>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</si>
  <si>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</si>
  <si>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</si>
  <si>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</si>
  <si>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</si>
  <si>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</si>
  <si>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</si>
  <si>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</si>
  <si>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</si>
  <si>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</si>
  <si>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</si>
  <si>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</si>
  <si>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</si>
  <si>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</si>
  <si>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</si>
  <si>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</si>
  <si>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</si>
  <si>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</si>
  <si>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</si>
  <si>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</si>
  <si>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</si>
  <si>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</si>
  <si>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</si>
  <si>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</si>
  <si>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</si>
  <si>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</si>
  <si>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</si>
  <si>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</si>
  <si>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</si>
  <si>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</si>
  <si>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</si>
  <si>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</si>
  <si>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</si>
  <si>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</si>
  <si>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</si>
  <si>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</si>
  <si>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</si>
  <si>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</si>
  <si>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</si>
  <si>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</si>
  <si>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</si>
  <si>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</si>
  <si>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</si>
  <si>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</si>
  <si>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</si>
  <si>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</si>
  <si>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</si>
  <si>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</si>
  <si>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</si>
  <si>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</si>
  <si>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</si>
  <si>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</si>
  <si>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</si>
  <si>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</si>
  <si>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</si>
  <si>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</si>
  <si>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</si>
  <si>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</si>
  <si>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</si>
  <si>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</si>
  <si>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</si>
  <si>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</si>
  <si>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</si>
  <si>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</si>
  <si>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</si>
  <si>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</si>
  <si>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</si>
  <si>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</si>
  <si>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</si>
  <si>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</si>
  <si>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</si>
  <si>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</si>
  <si>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</si>
  <si>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</si>
  <si>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</si>
  <si>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</si>
  <si>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</si>
  <si>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</si>
  <si>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</si>
  <si>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</si>
  <si>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</si>
  <si>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</si>
  <si>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</si>
  <si>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</si>
  <si>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</si>
  <si>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</si>
  <si>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</si>
  <si>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</si>
  <si>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</si>
  <si>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</si>
  <si>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</si>
  <si>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</si>
  <si>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</si>
  <si>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</si>
  <si>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</si>
  <si>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</si>
  <si>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</si>
  <si>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</si>
  <si>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</si>
  <si>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</si>
  <si>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</si>
  <si>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</si>
  <si>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</si>
  <si>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</si>
  <si>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</si>
  <si>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</si>
  <si>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</si>
  <si>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</si>
  <si>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</si>
  <si>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</si>
  <si>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</si>
  <si>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</si>
  <si>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</si>
  <si>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</si>
  <si>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</si>
  <si>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</si>
  <si>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</si>
  <si>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</si>
  <si>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</si>
  <si>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</si>
  <si>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</si>
  <si>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</si>
  <si>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</si>
  <si>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</si>
  <si>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</si>
  <si>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</si>
  <si>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</si>
  <si>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</si>
  <si>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</si>
  <si>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</si>
  <si>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</si>
  <si>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</si>
  <si>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</si>
  <si>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</si>
  <si>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</si>
  <si>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</si>
  <si>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</si>
  <si>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</si>
  <si>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</si>
  <si>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</si>
  <si>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</si>
  <si>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</si>
  <si>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</si>
  <si>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</si>
  <si>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</si>
  <si>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</si>
  <si>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</si>
  <si>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</si>
  <si>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</si>
  <si>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</si>
  <si>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</si>
  <si>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</si>
  <si>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</si>
  <si>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</si>
  <si>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</si>
  <si>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</si>
  <si>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</si>
  <si>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</si>
  <si>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</si>
  <si>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</si>
  <si>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</si>
  <si>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</si>
  <si>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</si>
  <si>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</si>
  <si>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</si>
  <si>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</si>
  <si>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</si>
  <si>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</si>
  <si>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</si>
  <si>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</si>
  <si>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</si>
  <si>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</si>
  <si>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</si>
  <si>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</si>
  <si>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</si>
  <si>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</si>
  <si>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</si>
  <si>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</si>
  <si>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</si>
  <si>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</si>
  <si>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</si>
  <si>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</si>
  <si>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</si>
  <si>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</si>
  <si>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</si>
  <si>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</si>
  <si>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</si>
  <si>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</si>
  <si>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</si>
  <si>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</si>
  <si>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</si>
  <si>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</si>
  <si>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</si>
  <si>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</si>
  <si>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</si>
  <si>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</si>
  <si>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</si>
  <si>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</si>
  <si>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</si>
  <si>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</si>
  <si>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</si>
  <si>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</si>
  <si>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</si>
  <si>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</si>
  <si>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</si>
  <si>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</si>
  <si>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</si>
  <si>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</si>
  <si>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</si>
  <si>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</si>
  <si>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</si>
  <si>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</si>
  <si>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</si>
  <si>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</si>
  <si>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</si>
  <si>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</si>
  <si>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</si>
  <si>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</si>
  <si>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</si>
  <si>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</si>
  <si>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</si>
  <si>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</si>
  <si>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</si>
  <si>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</si>
  <si>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</si>
  <si>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</si>
  <si>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</si>
  <si>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</si>
  <si>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</si>
  <si>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</si>
  <si>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</si>
  <si>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</si>
  <si>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</si>
  <si>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</si>
  <si>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</si>
  <si>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</si>
  <si>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</si>
  <si>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</si>
  <si>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</si>
  <si>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</si>
  <si>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</si>
  <si>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</si>
  <si>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</si>
  <si>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</si>
  <si>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</si>
  <si>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</si>
  <si>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</si>
  <si>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</si>
  <si>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</si>
  <si>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</si>
  <si>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</si>
  <si>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</si>
  <si>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</si>
  <si>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</si>
  <si>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</si>
  <si>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</si>
  <si>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</si>
  <si>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</si>
  <si>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</si>
  <si>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</si>
  <si>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</si>
  <si>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</si>
  <si>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</si>
  <si>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</si>
  <si>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</si>
  <si>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</si>
  <si>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</si>
  <si>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</si>
  <si>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</si>
  <si>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</si>
  <si>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</si>
  <si>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</si>
  <si>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</si>
  <si>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</si>
  <si>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</si>
  <si>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</si>
  <si>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</si>
  <si>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</si>
  <si>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</si>
  <si>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</si>
  <si>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</si>
  <si>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</si>
  <si>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</si>
  <si>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</si>
  <si>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</si>
  <si>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</si>
  <si>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</si>
  <si>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</si>
  <si>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</si>
  <si>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</si>
  <si>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</si>
  <si>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</si>
  <si>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</si>
  <si>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</si>
  <si>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</si>
  <si>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</si>
  <si>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</si>
  <si>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</si>
  <si>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</si>
  <si>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</si>
  <si>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</si>
  <si>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</si>
  <si>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</si>
  <si>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</si>
  <si>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</si>
  <si>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</si>
  <si>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</si>
  <si>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</si>
  <si>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</si>
  <si>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</si>
  <si>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</si>
  <si>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</si>
  <si>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</si>
  <si>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</si>
  <si>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</si>
  <si>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</si>
  <si>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</si>
  <si>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</si>
  <si>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</si>
  <si>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</si>
  <si>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</si>
  <si>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</si>
  <si>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</si>
  <si>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</si>
  <si>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</si>
  <si>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</si>
  <si>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</si>
  <si>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</si>
  <si>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</si>
  <si>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</si>
  <si>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</si>
  <si>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</si>
  <si>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</si>
  <si>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</si>
  <si>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</si>
  <si>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</si>
  <si>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</si>
  <si>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</si>
  <si>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</si>
  <si>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</si>
  <si>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</si>
  <si>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</si>
  <si>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</si>
  <si>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</si>
  <si>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</si>
  <si>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</si>
  <si>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</si>
  <si>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</si>
  <si>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</si>
  <si>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</si>
  <si>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</si>
  <si>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</si>
  <si>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</si>
  <si>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</si>
  <si>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</si>
  <si>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</si>
  <si>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</si>
  <si>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</si>
  <si>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</si>
  <si>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</si>
  <si>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</si>
  <si>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</si>
  <si>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</si>
  <si>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</si>
  <si>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</si>
  <si>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</si>
  <si>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</si>
  <si>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</si>
  <si>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</si>
  <si>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</si>
  <si>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</si>
  <si>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</si>
  <si>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</si>
  <si>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</si>
  <si>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</si>
  <si>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</si>
  <si>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</si>
  <si>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</si>
  <si>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</si>
  <si>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</si>
  <si>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</si>
  <si>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</si>
  <si>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</si>
  <si>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</si>
  <si>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</si>
  <si>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</si>
  <si>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</si>
  <si>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</si>
  <si>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</si>
  <si>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</si>
  <si>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</si>
  <si>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</si>
  <si>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</si>
  <si>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</si>
  <si>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</si>
  <si>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</si>
  <si>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</si>
  <si>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</si>
  <si>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</si>
  <si>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</si>
  <si>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</si>
  <si>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</si>
  <si>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</si>
  <si>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</si>
  <si>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</si>
  <si>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</si>
  <si>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</si>
  <si>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</si>
  <si>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</si>
  <si>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</si>
  <si>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</si>
  <si>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</si>
  <si>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</si>
  <si>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</si>
  <si>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</si>
  <si>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</si>
  <si>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</si>
  <si>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</si>
  <si>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</si>
  <si>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</si>
  <si>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</si>
  <si>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</si>
  <si>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</si>
  <si>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</si>
  <si>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</si>
  <si>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</si>
  <si>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</si>
  <si>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</si>
  <si>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</si>
  <si>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</si>
  <si>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</si>
  <si>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</si>
  <si>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</si>
  <si>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</si>
  <si>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</si>
  <si>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</si>
  <si>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</si>
  <si>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</si>
  <si>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</si>
  <si>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</si>
  <si>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</si>
  <si>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</si>
  <si>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</si>
  <si>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</si>
  <si>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</si>
  <si>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</si>
  <si>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</si>
  <si>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</si>
  <si>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</si>
  <si>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</si>
  <si>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</si>
  <si>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</si>
  <si>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</si>
  <si>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</si>
  <si>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</si>
  <si>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</si>
  <si>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</si>
  <si>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</si>
  <si>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</si>
  <si>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</si>
  <si>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</si>
  <si>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</si>
  <si>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</si>
  <si>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</si>
  <si>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</si>
  <si>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</si>
  <si>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</si>
  <si>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</si>
  <si>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</si>
  <si>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</si>
  <si>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</si>
  <si>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</si>
  <si>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</si>
  <si>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</si>
  <si>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</si>
  <si>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</si>
  <si>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</si>
  <si>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</si>
  <si>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</si>
  <si>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</si>
  <si>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</si>
  <si>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</si>
  <si>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</si>
  <si>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</si>
  <si>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</si>
  <si>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</si>
  <si>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</si>
  <si>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</si>
  <si>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</si>
  <si>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</si>
  <si>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</si>
  <si>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</si>
  <si>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</si>
  <si>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</si>
  <si>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</si>
  <si>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</si>
  <si>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</si>
  <si>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</si>
  <si>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</si>
  <si>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</si>
  <si>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</si>
  <si>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</si>
  <si>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</si>
  <si>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</si>
  <si>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</si>
  <si>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</si>
  <si>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</si>
  <si>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</si>
  <si>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</si>
  <si>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</si>
  <si>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</si>
  <si>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</si>
  <si>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</si>
  <si>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</si>
  <si>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</si>
  <si>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</si>
  <si>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</si>
  <si>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</si>
  <si>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</si>
  <si>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</si>
  <si>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</si>
  <si>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</si>
  <si>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</si>
  <si>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</si>
  <si>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</si>
  <si>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</si>
  <si>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</si>
  <si>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</si>
  <si>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</si>
  <si>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</si>
  <si>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</si>
  <si>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</si>
  <si>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</si>
  <si>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</si>
  <si>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</si>
  <si>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</si>
  <si>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</si>
  <si>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</si>
  <si>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</si>
  <si>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</si>
  <si>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</si>
  <si>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</si>
  <si>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</si>
  <si>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</si>
  <si>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</si>
  <si>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</si>
  <si>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</si>
  <si>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</si>
  <si>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</si>
  <si>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</si>
  <si>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</si>
  <si>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</si>
  <si>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</si>
  <si>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</si>
  <si>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</si>
  <si>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</si>
  <si>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</si>
  <si>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</si>
  <si>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</si>
  <si>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</si>
  <si>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</si>
  <si>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</si>
  <si>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</si>
  <si>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</si>
  <si>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</si>
  <si>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</si>
  <si>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</si>
  <si>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</si>
  <si>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</si>
  <si>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</si>
  <si>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</si>
  <si>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</si>
  <si>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</si>
  <si>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</si>
  <si>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</si>
  <si>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</si>
  <si>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</si>
  <si>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</si>
  <si>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</si>
  <si>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</si>
  <si>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</si>
  <si>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</si>
  <si>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</si>
  <si>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</si>
  <si>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</si>
  <si>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</si>
  <si>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</si>
  <si>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</si>
  <si>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</si>
  <si>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</si>
  <si>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</si>
  <si>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</si>
  <si>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</si>
  <si>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</si>
  <si>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</si>
  <si>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</si>
  <si>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</si>
  <si>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</si>
  <si>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</si>
  <si>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</si>
  <si>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</si>
  <si>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</si>
  <si>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</si>
  <si>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</si>
  <si>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</si>
  <si>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</si>
  <si>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</si>
  <si>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</si>
  <si>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</si>
  <si>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</si>
  <si>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</si>
  <si>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</si>
  <si>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</si>
  <si>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</si>
  <si>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</si>
  <si>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</si>
  <si>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</si>
  <si>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</si>
  <si>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</si>
  <si>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</si>
  <si>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</si>
  <si>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</si>
  <si>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</si>
  <si>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</si>
  <si>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</si>
  <si>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</si>
  <si>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</si>
  <si>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</si>
  <si>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</si>
  <si>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</si>
  <si>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</si>
  <si>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</si>
  <si>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</si>
  <si>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</si>
  <si>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</si>
  <si>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</si>
  <si>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</si>
  <si>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</si>
  <si>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</si>
  <si>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</si>
  <si>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</si>
  <si>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</si>
  <si>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</si>
  <si>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</si>
  <si>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</si>
  <si>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</si>
  <si>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</si>
  <si>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</si>
  <si>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</si>
  <si>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</si>
  <si>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</si>
  <si>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</si>
  <si>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</si>
  <si>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</si>
  <si>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</si>
  <si>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</si>
  <si>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</si>
  <si>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</si>
  <si>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</si>
  <si>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</si>
  <si>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</si>
  <si>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</si>
  <si>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</si>
  <si>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</si>
  <si>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</si>
  <si>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</si>
  <si>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</si>
  <si>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</si>
  <si>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</si>
  <si>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</si>
  <si>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</si>
  <si>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</si>
  <si>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</si>
  <si>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</si>
  <si>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</si>
  <si>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</si>
  <si>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</si>
  <si>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</si>
  <si>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</si>
  <si>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</si>
  <si>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</si>
  <si>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</si>
  <si>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</si>
  <si>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</si>
  <si>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</si>
  <si>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</si>
  <si>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</si>
  <si>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</si>
  <si>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</si>
  <si>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</si>
  <si>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</si>
  <si>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</si>
  <si>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</si>
  <si>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</si>
  <si>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</si>
  <si>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</si>
  <si>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</si>
  <si>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</si>
  <si>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</si>
  <si>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</si>
  <si>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</si>
  <si>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</si>
  <si>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</si>
  <si>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</si>
  <si>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</si>
  <si>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</si>
  <si>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</si>
  <si>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</si>
  <si>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</si>
  <si>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</si>
  <si>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</si>
  <si>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</si>
  <si>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</si>
  <si>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</si>
  <si>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</si>
  <si>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</si>
  <si>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</si>
  <si>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</si>
  <si>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</si>
  <si>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</si>
  <si>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</si>
  <si>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</si>
  <si>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</si>
  <si>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</si>
  <si>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</si>
  <si>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</si>
  <si>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</si>
  <si>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</si>
  <si>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</si>
  <si>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</si>
  <si>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</si>
  <si>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</si>
  <si>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</si>
  <si>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</si>
  <si>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</si>
  <si>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</si>
  <si>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</si>
  <si>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</si>
  <si>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</si>
  <si>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</si>
  <si>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</si>
  <si>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</si>
  <si>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</si>
  <si>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</si>
  <si>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</si>
  <si>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</si>
  <si>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</si>
  <si>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</si>
  <si>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</si>
  <si>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</si>
  <si>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</si>
  <si>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</si>
  <si>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</si>
  <si>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</si>
  <si>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</si>
  <si>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</si>
  <si>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</si>
  <si>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</si>
  <si>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</si>
  <si>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</si>
  <si>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</si>
  <si>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</si>
  <si>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</si>
  <si>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</si>
  <si>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</si>
  <si>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</si>
  <si>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</si>
  <si>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</si>
  <si>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</si>
  <si>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</si>
  <si>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</si>
  <si>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</si>
  <si>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</si>
  <si>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</si>
  <si>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</si>
  <si>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</si>
  <si>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</si>
  <si>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</si>
  <si>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</si>
  <si>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</si>
  <si>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</si>
  <si>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</si>
  <si>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</si>
  <si>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</si>
  <si>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</si>
  <si>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</si>
  <si>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</si>
  <si>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</si>
  <si>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</si>
  <si>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</si>
  <si>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</si>
  <si>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</si>
  <si>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</si>
  <si>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</si>
  <si>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</si>
  <si>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</si>
  <si>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</si>
  <si>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</si>
  <si>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</si>
  <si>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</si>
  <si>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</si>
  <si>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</si>
  <si>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</si>
  <si>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</si>
  <si>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</si>
  <si>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</si>
  <si>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</si>
  <si>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</si>
  <si>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</si>
  <si>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</si>
  <si>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</si>
  <si>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</si>
  <si>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</si>
  <si>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</si>
  <si>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</si>
  <si>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</si>
  <si>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</si>
  <si>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</si>
  <si>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</si>
  <si>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</si>
  <si>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</si>
  <si>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</si>
  <si>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</si>
  <si>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</si>
  <si>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</si>
  <si>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</si>
  <si>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</si>
  <si>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</si>
  <si>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</si>
  <si>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</si>
  <si>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</si>
  <si>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</si>
  <si>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</si>
  <si>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</si>
  <si>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</si>
  <si>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</si>
  <si>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</si>
  <si>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</si>
  <si>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</si>
  <si>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</si>
  <si>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</si>
  <si>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</si>
  <si>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</si>
  <si>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</si>
  <si>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</si>
  <si>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</si>
  <si>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</si>
  <si>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</si>
  <si>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</si>
  <si>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</si>
  <si>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</si>
  <si>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</si>
  <si>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</si>
  <si>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</si>
  <si>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</si>
  <si>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</si>
  <si>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</si>
  <si>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</si>
  <si>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</si>
  <si>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</si>
  <si>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</si>
  <si>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</si>
  <si>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</si>
  <si>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</si>
  <si>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</si>
  <si>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</si>
  <si>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</si>
  <si>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</si>
  <si>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</si>
  <si>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</si>
  <si>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</si>
  <si>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</si>
  <si>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</si>
  <si>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</si>
  <si>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</si>
  <si>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</si>
  <si>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</si>
  <si>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</si>
  <si>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</si>
  <si>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</si>
  <si>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</si>
  <si>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</si>
  <si>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</si>
  <si>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</si>
  <si>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</si>
  <si>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</si>
  <si>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</si>
  <si>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</si>
  <si>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</si>
  <si>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</si>
  <si>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</si>
  <si>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</si>
  <si>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</si>
  <si>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</si>
  <si>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</si>
  <si>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</si>
  <si>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</si>
  <si>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</si>
  <si>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</si>
  <si>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</si>
  <si>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</si>
  <si>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</si>
  <si>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</si>
  <si>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</si>
  <si>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</si>
  <si>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</si>
  <si>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</si>
  <si>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</si>
  <si>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</si>
  <si>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</si>
  <si>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</si>
  <si>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</si>
  <si>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</si>
  <si>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</si>
  <si>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</si>
  <si>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</si>
  <si>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</si>
  <si>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</si>
  <si>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</si>
  <si>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</si>
  <si>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</si>
  <si>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</si>
  <si>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</si>
  <si>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</si>
  <si>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</si>
  <si>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</si>
  <si>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</si>
  <si>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</si>
  <si>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</si>
  <si>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</si>
  <si>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</si>
  <si>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</si>
  <si>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</si>
  <si>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</si>
  <si>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</si>
  <si>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</si>
  <si>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</si>
  <si>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</si>
  <si>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</si>
  <si>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</si>
  <si>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</si>
  <si>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</si>
  <si>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</si>
  <si>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</si>
  <si>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</si>
  <si>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</si>
  <si>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</si>
  <si>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</si>
  <si>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</si>
  <si>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</si>
  <si>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</si>
  <si>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</si>
  <si>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</si>
  <si>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</si>
  <si>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</si>
  <si>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</si>
  <si>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</si>
  <si>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</si>
  <si>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</si>
  <si>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</si>
  <si>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</si>
  <si>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</si>
  <si>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</si>
  <si>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</si>
  <si>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</si>
  <si>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</si>
  <si>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</si>
  <si>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</si>
  <si>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</si>
  <si>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</si>
  <si>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</si>
  <si>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</si>
  <si>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</si>
  <si>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</si>
  <si>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</si>
  <si>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</si>
  <si>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</si>
  <si>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</si>
  <si>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</si>
  <si>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</si>
  <si>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</si>
  <si>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</si>
  <si>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</si>
  <si>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</si>
  <si>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</si>
  <si>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</si>
  <si>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</si>
  <si>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</si>
  <si>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</si>
  <si>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</si>
  <si>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</si>
  <si>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</si>
  <si>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</si>
  <si>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</si>
  <si>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</si>
  <si>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</si>
  <si>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</si>
  <si>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</si>
  <si>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</si>
  <si>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</si>
  <si>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</si>
  <si>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</si>
  <si>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</si>
  <si>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</si>
  <si>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</si>
  <si>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</si>
  <si>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</si>
  <si>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</si>
  <si>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</si>
  <si>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</si>
  <si>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</si>
  <si>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</si>
  <si>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</si>
  <si>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</si>
  <si>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</si>
  <si>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</si>
  <si>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</si>
  <si>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</si>
  <si>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</si>
  <si>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</si>
  <si>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</si>
  <si>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</si>
  <si>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</si>
  <si>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</si>
  <si>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</si>
  <si>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</si>
  <si>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</si>
  <si>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</si>
  <si>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</si>
  <si>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</si>
  <si>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</si>
  <si>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</si>
  <si>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</si>
  <si>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</si>
  <si>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</si>
  <si>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</si>
  <si>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</si>
  <si>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</si>
  <si>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</si>
  <si>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</si>
  <si>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</si>
  <si>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</si>
  <si>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</si>
  <si>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</si>
  <si>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</si>
  <si>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</si>
  <si>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</si>
  <si>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</si>
  <si>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</si>
  <si>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</si>
  <si>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</si>
  <si>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</si>
  <si>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</si>
  <si>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</si>
  <si>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</si>
  <si>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</si>
  <si>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</si>
  <si>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</si>
  <si>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</si>
  <si>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</si>
  <si>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</si>
  <si>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</si>
  <si>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</si>
  <si>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</si>
  <si>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</si>
  <si>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</si>
  <si>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</si>
  <si>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</si>
  <si>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</si>
  <si>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</si>
  <si>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</si>
  <si>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</si>
  <si>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</si>
  <si>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</si>
  <si>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</si>
  <si>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</si>
  <si>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</si>
  <si>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</si>
  <si>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</si>
  <si>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</si>
  <si>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</si>
  <si>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</si>
  <si>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</si>
  <si>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</si>
  <si>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</si>
  <si>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</si>
  <si>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</si>
  <si>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</si>
  <si>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</si>
  <si>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</si>
  <si>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</si>
  <si>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</si>
  <si>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</si>
  <si>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</si>
  <si>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</si>
  <si>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</si>
  <si>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</si>
  <si>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</si>
  <si>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</si>
  <si>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</si>
  <si>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</si>
  <si>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</si>
  <si>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</si>
  <si>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</si>
  <si>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</si>
  <si>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</si>
  <si>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</si>
  <si>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</si>
  <si>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</si>
  <si>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</si>
  <si>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</si>
  <si>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</si>
  <si>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</si>
  <si>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</si>
  <si>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</si>
  <si>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</si>
  <si>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</si>
  <si>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</si>
  <si>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</si>
  <si>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</si>
  <si>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</si>
  <si>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</si>
  <si>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</si>
  <si>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</si>
  <si>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</si>
  <si>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</si>
  <si>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</si>
  <si>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</si>
  <si>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</si>
  <si>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</si>
  <si>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</si>
  <si>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</si>
  <si>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</si>
  <si>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</si>
  <si>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</si>
  <si>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</si>
  <si>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</si>
  <si>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</si>
  <si>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</si>
  <si>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</si>
  <si>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</si>
  <si>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</si>
  <si>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</si>
  <si>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</si>
  <si>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</si>
  <si>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</si>
  <si>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</si>
  <si>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</si>
  <si>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</si>
  <si>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</si>
  <si>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</si>
  <si>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</si>
  <si>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</si>
  <si>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</si>
  <si>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</si>
  <si>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</si>
  <si>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</si>
  <si>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</si>
  <si>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</si>
  <si>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</si>
  <si>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</si>
  <si>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</si>
  <si>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</si>
  <si>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</si>
  <si>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</si>
  <si>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</si>
  <si>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</si>
  <si>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</si>
  <si>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</si>
  <si>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</si>
  <si>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</si>
  <si>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</si>
  <si>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</si>
  <si>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</si>
  <si>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</si>
  <si>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</si>
  <si>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</si>
  <si>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</si>
  <si>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</si>
  <si>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</si>
  <si>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</si>
  <si>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</si>
  <si>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</si>
  <si>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</si>
  <si>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</si>
  <si>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</si>
  <si>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</si>
  <si>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</si>
  <si>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</si>
  <si>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</si>
  <si>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</si>
  <si>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</si>
  <si>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</si>
  <si>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</si>
  <si>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</si>
  <si>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</si>
  <si>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</si>
  <si>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</si>
  <si>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</si>
  <si>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</si>
  <si>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</si>
  <si>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</si>
  <si>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</si>
  <si>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</si>
  <si>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</si>
  <si>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</si>
  <si>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</si>
  <si>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</si>
  <si>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</si>
  <si>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</si>
  <si>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</si>
  <si>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</si>
  <si>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</si>
  <si>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</si>
  <si>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</si>
  <si>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</si>
  <si>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</si>
  <si>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</si>
  <si>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</si>
  <si>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</si>
  <si>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</si>
  <si>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</si>
  <si>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</si>
  <si>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</si>
  <si>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</si>
  <si>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</si>
  <si>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</si>
  <si>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</si>
  <si>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</si>
  <si>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</si>
  <si>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</si>
  <si>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</si>
  <si>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</si>
  <si>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</si>
  <si>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</si>
  <si>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</si>
  <si>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</si>
  <si>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</si>
  <si>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</si>
  <si>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</si>
  <si>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</si>
  <si>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</si>
  <si>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</si>
  <si>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</si>
  <si>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</si>
  <si>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</si>
  <si>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</si>
  <si>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</si>
  <si>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</si>
  <si>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</si>
  <si>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</si>
  <si>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</si>
  <si>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</si>
  <si>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</si>
  <si>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</si>
  <si>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</si>
  <si>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</si>
  <si>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</si>
  <si>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</si>
  <si>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</si>
  <si>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</si>
  <si>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</si>
  <si>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</si>
  <si>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</si>
  <si>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</si>
  <si>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</si>
  <si>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</si>
  <si>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</si>
  <si>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</si>
  <si>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</si>
  <si>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</si>
  <si>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</si>
  <si>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</si>
  <si>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</si>
  <si>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</si>
  <si>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</si>
  <si>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</si>
  <si>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</si>
  <si>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</si>
  <si>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</si>
  <si>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</si>
  <si>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</si>
  <si>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</si>
  <si>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</si>
  <si>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</si>
  <si>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</si>
  <si>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</si>
  <si>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</si>
  <si>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</si>
  <si>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</si>
  <si>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</si>
  <si>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</si>
  <si>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</si>
  <si>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</si>
  <si>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</si>
  <si>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</si>
  <si>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</si>
  <si>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</si>
  <si>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</si>
  <si>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</si>
  <si>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</si>
  <si>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</si>
  <si>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</si>
  <si>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</si>
  <si>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</si>
  <si>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</si>
  <si>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</si>
  <si>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</si>
  <si>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</si>
  <si>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</si>
  <si>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</si>
  <si>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</si>
  <si>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</si>
  <si>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</si>
  <si>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</si>
  <si>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</si>
  <si>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</si>
  <si>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</si>
  <si>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</si>
  <si>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</si>
  <si>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</si>
  <si>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</si>
  <si>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</si>
  <si>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</si>
  <si>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</si>
  <si>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</si>
  <si>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</si>
  <si>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</si>
  <si>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</si>
  <si>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</si>
  <si>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</si>
  <si>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</si>
  <si>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</si>
  <si>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</si>
  <si>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</si>
  <si>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</si>
  <si>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</si>
  <si>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</si>
  <si>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</si>
  <si>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</si>
  <si>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</si>
  <si>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</si>
  <si>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</si>
  <si>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</si>
  <si>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</si>
  <si>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</si>
  <si>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</si>
  <si>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</si>
  <si>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</si>
  <si>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</si>
  <si>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</si>
  <si>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</si>
  <si>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</si>
  <si>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</si>
  <si>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</si>
  <si>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</si>
  <si>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</si>
  <si>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</si>
  <si>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</si>
  <si>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</si>
  <si>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</si>
  <si>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</si>
  <si>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</si>
  <si>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</si>
  <si>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</si>
  <si>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</si>
  <si>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</si>
  <si>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</si>
  <si>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</si>
  <si>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</si>
  <si>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</si>
  <si>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</si>
  <si>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</si>
  <si>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</si>
  <si>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</si>
  <si>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</si>
  <si>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</si>
  <si>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</si>
  <si>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</si>
  <si>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</si>
  <si>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</si>
  <si>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</si>
  <si>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</si>
  <si>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</si>
  <si>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</si>
  <si>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</si>
  <si>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</si>
  <si>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</si>
  <si>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</si>
  <si>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</si>
  <si>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</si>
  <si>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</si>
  <si>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</si>
  <si>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</si>
  <si>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</si>
  <si>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</si>
  <si>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</si>
  <si>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</si>
  <si>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</si>
  <si>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</si>
  <si>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</si>
  <si>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</si>
  <si>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</si>
  <si>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</si>
  <si>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</si>
  <si>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</si>
  <si>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</si>
  <si>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</si>
  <si>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</si>
  <si>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</si>
  <si>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</si>
  <si>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</si>
  <si>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</si>
  <si>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</si>
  <si>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</si>
  <si>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</si>
  <si>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</si>
  <si>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</si>
  <si>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</si>
  <si>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</si>
  <si>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</si>
  <si>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</si>
  <si>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</si>
  <si>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</si>
  <si>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</si>
  <si>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</si>
  <si>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</si>
  <si>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</si>
  <si>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</si>
  <si>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</si>
  <si>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</si>
  <si>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</si>
  <si>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</si>
  <si>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</si>
  <si>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</si>
  <si>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</si>
  <si>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</si>
  <si>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</si>
  <si>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</si>
  <si>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</si>
  <si>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</si>
  <si>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</si>
  <si>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</si>
  <si>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</si>
  <si>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</si>
  <si>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</si>
  <si>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</si>
  <si>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</si>
  <si>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</si>
  <si>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</si>
  <si>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</si>
  <si>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</si>
  <si>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</si>
  <si>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</si>
  <si>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</si>
  <si>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</si>
  <si>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</si>
  <si>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</si>
  <si>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</si>
  <si>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</si>
  <si>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</si>
  <si>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</si>
  <si>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</si>
  <si>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</si>
  <si>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</si>
  <si>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</si>
  <si>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</si>
  <si>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</si>
  <si>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</si>
  <si>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</si>
  <si>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</si>
  <si>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</si>
  <si>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</si>
  <si>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</si>
  <si>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</si>
  <si>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</si>
  <si>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</si>
  <si>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</si>
  <si>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</si>
  <si>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</si>
  <si>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</si>
  <si>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</si>
  <si>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</si>
  <si>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</si>
  <si>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</si>
  <si>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</si>
  <si>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</si>
  <si>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</si>
  <si>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</si>
  <si>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</si>
  <si>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</si>
  <si>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</si>
  <si>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</si>
  <si>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</si>
  <si>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</si>
  <si>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</si>
  <si>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</si>
  <si>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</si>
  <si>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</si>
  <si>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</si>
  <si>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</si>
  <si>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</si>
  <si>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</si>
  <si>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</si>
  <si>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</si>
  <si>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</si>
  <si>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</si>
  <si>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</si>
  <si>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</si>
  <si>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</si>
  <si>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</si>
  <si>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</si>
  <si>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</si>
  <si>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</si>
  <si>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</si>
  <si>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</si>
  <si>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</si>
  <si>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</si>
  <si>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</si>
  <si>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</si>
  <si>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</si>
  <si>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</si>
  <si>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</si>
  <si>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</si>
  <si>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</si>
  <si>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</si>
  <si>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</si>
  <si>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</si>
  <si>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</si>
  <si>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</si>
  <si>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</si>
  <si>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</si>
  <si>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</si>
  <si>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</si>
  <si>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</si>
  <si>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</si>
  <si>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</si>
  <si>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</si>
  <si>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</si>
  <si>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</si>
  <si>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</si>
  <si>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</si>
  <si>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</si>
  <si>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</si>
  <si>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</si>
  <si>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</si>
  <si>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</si>
  <si>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</si>
  <si>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</si>
  <si>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</si>
  <si>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</si>
  <si>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</si>
  <si>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</si>
  <si>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</si>
  <si>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</si>
  <si>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</si>
  <si>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</si>
  <si>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</si>
  <si>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</si>
  <si>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</si>
  <si>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</si>
  <si>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</si>
  <si>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</si>
  <si>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</si>
  <si>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</si>
  <si>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</si>
  <si>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</si>
  <si>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</si>
  <si>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</si>
  <si>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</si>
  <si>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</si>
  <si>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</si>
  <si>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</si>
  <si>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</si>
  <si>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</si>
  <si>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</si>
  <si>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</si>
  <si>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</si>
  <si>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</si>
  <si>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</si>
  <si>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</si>
  <si>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</si>
  <si>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</si>
  <si>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</si>
  <si>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</si>
  <si>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</si>
  <si>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</si>
  <si>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</si>
  <si>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</si>
  <si>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</si>
  <si>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</si>
  <si>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</si>
  <si>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</si>
  <si>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</si>
  <si>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</si>
  <si>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</si>
  <si>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</si>
  <si>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</si>
  <si>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</si>
  <si>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</si>
  <si>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</si>
  <si>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</si>
  <si>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</si>
  <si>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</si>
  <si>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</si>
  <si>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</si>
  <si>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</si>
  <si>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</si>
  <si>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</si>
  <si>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</si>
  <si>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</si>
  <si>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</si>
  <si>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</si>
  <si>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</si>
  <si>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</si>
  <si>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</si>
  <si>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</si>
  <si>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</si>
  <si>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</si>
  <si>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</si>
  <si>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</si>
  <si>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</si>
  <si>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</si>
  <si>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</si>
  <si>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</si>
  <si>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</si>
  <si>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</si>
  <si>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</si>
  <si>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</si>
  <si>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</si>
  <si>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</si>
  <si>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</si>
  <si>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</si>
  <si>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</si>
  <si>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</si>
  <si>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</si>
  <si>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</si>
  <si>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</si>
  <si>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</si>
  <si>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</si>
  <si>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</si>
  <si>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</si>
  <si>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</si>
  <si>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</si>
  <si>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</si>
  <si>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</si>
  <si>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</si>
  <si>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</si>
  <si>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</si>
  <si>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</si>
  <si>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</si>
  <si>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</si>
  <si>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</si>
  <si>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</si>
  <si>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</si>
  <si>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</si>
  <si>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</si>
  <si>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</si>
  <si>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</si>
  <si>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</si>
  <si>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</si>
  <si>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</si>
  <si>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</si>
  <si>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</si>
  <si>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</si>
  <si>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</si>
  <si>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</si>
  <si>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</si>
  <si>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</si>
  <si>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</si>
  <si>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</si>
  <si>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</si>
  <si>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</si>
  <si>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</si>
  <si>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</si>
  <si>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</si>
  <si>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</si>
  <si>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</si>
  <si>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</si>
  <si>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</si>
  <si>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</si>
  <si>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</si>
  <si>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</si>
  <si>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</si>
  <si>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</si>
  <si>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</si>
  <si>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</si>
  <si>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</si>
  <si>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</si>
  <si>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</si>
  <si>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</si>
  <si>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</si>
  <si>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</si>
  <si>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</si>
  <si>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</si>
  <si>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</si>
  <si>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</si>
  <si>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</si>
  <si>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</si>
  <si>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</si>
  <si>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</si>
  <si>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</si>
  <si>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</si>
  <si>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</si>
  <si>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</si>
  <si>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</si>
  <si>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</si>
  <si>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</si>
  <si>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</si>
  <si>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</si>
  <si>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</si>
  <si>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</si>
  <si>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</si>
  <si>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</si>
  <si>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</si>
  <si>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</si>
  <si>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</si>
  <si>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</si>
  <si>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</si>
  <si>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</si>
  <si>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</si>
  <si>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</si>
  <si>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</si>
  <si>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</si>
  <si>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</si>
  <si>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</si>
  <si>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</si>
  <si>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</si>
  <si>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</si>
  <si>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</si>
  <si>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</si>
  <si>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</si>
  <si>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</si>
  <si>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</si>
  <si>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</si>
  <si>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</si>
  <si>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</si>
  <si>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</si>
  <si>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</si>
  <si>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</si>
  <si>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</si>
  <si>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</si>
  <si>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</si>
  <si>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</si>
  <si>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</si>
  <si>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</si>
  <si>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</si>
  <si>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</si>
  <si>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</si>
  <si>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</si>
  <si>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</si>
  <si>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</si>
  <si>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</si>
  <si>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</si>
  <si>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</si>
  <si>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</si>
  <si>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</si>
  <si>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</si>
  <si>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</si>
  <si>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</si>
  <si>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</si>
  <si>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</si>
  <si>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</si>
  <si>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</si>
  <si>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</si>
  <si>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</si>
  <si>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</si>
  <si>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</si>
  <si>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</si>
  <si>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</si>
  <si>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</si>
  <si>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</si>
  <si>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</si>
  <si>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</si>
  <si>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</si>
  <si>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</si>
  <si>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</si>
  <si>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</si>
  <si>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</si>
  <si>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</si>
  <si>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</si>
  <si>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</si>
  <si>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</si>
  <si>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</si>
  <si>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</si>
  <si>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</si>
  <si>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</si>
  <si>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</si>
  <si>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</si>
  <si>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</si>
  <si>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</si>
  <si>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</si>
  <si>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</si>
  <si>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</si>
  <si>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</si>
  <si>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</si>
  <si>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</si>
  <si>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</si>
  <si>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</si>
  <si>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</si>
  <si>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</si>
  <si>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</si>
  <si>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</si>
  <si>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</si>
  <si>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</si>
  <si>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</si>
  <si>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</si>
  <si>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</si>
  <si>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</si>
  <si>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</si>
  <si>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</si>
  <si>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</si>
  <si>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</si>
  <si>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</si>
  <si>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</si>
  <si>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</si>
  <si>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</si>
  <si>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</si>
  <si>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</si>
  <si>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</si>
  <si>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</si>
  <si>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</si>
  <si>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</si>
  <si>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</si>
  <si>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</si>
  <si>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</si>
  <si>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</si>
  <si>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</si>
  <si>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</si>
  <si>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</si>
  <si>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</si>
  <si>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</si>
  <si>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</si>
  <si>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</si>
  <si>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</si>
  <si>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</si>
  <si>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</si>
  <si>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</si>
  <si>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</si>
  <si>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</si>
  <si>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</si>
  <si>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</si>
  <si>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</si>
  <si>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</si>
  <si>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</si>
  <si>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</si>
  <si>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</si>
  <si>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</si>
  <si>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</si>
  <si>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</si>
  <si>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</si>
  <si>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</si>
  <si>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</si>
  <si>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</si>
  <si>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</si>
  <si>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</si>
  <si>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</si>
  <si>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</si>
  <si>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</si>
  <si>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</si>
  <si>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</si>
  <si>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</si>
  <si>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</si>
  <si>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</si>
  <si>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</si>
  <si>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</si>
  <si>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</si>
  <si>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</si>
  <si>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</si>
  <si>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</si>
  <si>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</si>
  <si>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</si>
  <si>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</si>
  <si>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</si>
  <si>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</si>
  <si>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</si>
  <si>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</si>
  <si>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</si>
  <si>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</si>
  <si>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</si>
  <si>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</si>
  <si>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</si>
  <si>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</si>
  <si>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</si>
  <si>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</si>
  <si>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</si>
  <si>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</si>
  <si>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</si>
  <si>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</si>
  <si>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</si>
  <si>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</si>
  <si>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</si>
  <si>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</si>
  <si>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</si>
  <si>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</si>
  <si>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</si>
  <si>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</si>
  <si>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</si>
  <si>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</si>
  <si>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</si>
  <si>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</si>
  <si>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</si>
  <si>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</si>
  <si>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</si>
  <si>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</si>
  <si>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</si>
  <si>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</si>
  <si>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</si>
  <si>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</si>
  <si>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</si>
  <si>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</si>
  <si>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</si>
  <si>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</si>
  <si>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</si>
  <si>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</si>
  <si>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</si>
  <si>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</si>
  <si>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</si>
  <si>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</si>
  <si>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</si>
  <si>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</si>
  <si>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</si>
  <si>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</si>
  <si>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</si>
  <si>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</si>
  <si>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</si>
  <si>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</si>
  <si>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</si>
  <si>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</si>
  <si>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</si>
  <si>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</si>
  <si>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</si>
  <si>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</si>
  <si>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</si>
  <si>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</si>
  <si>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</si>
  <si>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</si>
  <si>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</si>
  <si>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</si>
  <si>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</si>
  <si>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</si>
  <si>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</si>
  <si>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</si>
  <si>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</si>
  <si>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</si>
  <si>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</si>
  <si>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</si>
  <si>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</si>
  <si>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</si>
  <si>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</si>
  <si>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</si>
  <si>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</si>
  <si>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</si>
  <si>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</si>
  <si>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</si>
  <si>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</si>
  <si>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</si>
  <si>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</si>
  <si>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</si>
  <si>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</si>
  <si>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</si>
  <si>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</si>
  <si>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</si>
  <si>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</si>
  <si>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</si>
  <si>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</si>
  <si>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</si>
  <si>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</si>
  <si>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</si>
  <si>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</si>
  <si>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</si>
  <si>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</si>
  <si>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</si>
  <si>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</si>
  <si>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</si>
  <si>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</si>
  <si>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</si>
  <si>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</si>
  <si>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</si>
  <si>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</si>
  <si>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</si>
  <si>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</si>
  <si>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</si>
  <si>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</si>
  <si>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</si>
  <si>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</si>
  <si>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</si>
  <si>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</si>
  <si>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</si>
  <si>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</si>
  <si>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</si>
  <si>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</si>
  <si>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</si>
  <si>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</si>
  <si>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</si>
  <si>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</si>
  <si>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</si>
  <si>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</si>
  <si>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</si>
  <si>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</si>
  <si>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</si>
  <si>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</si>
  <si>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</si>
  <si>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</si>
  <si>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</si>
  <si>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</si>
  <si>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</si>
  <si>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</si>
  <si>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</si>
  <si>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</si>
  <si>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</si>
  <si>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</si>
  <si>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</si>
  <si>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</si>
  <si>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</si>
  <si>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</si>
  <si>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</si>
  <si>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</si>
  <si>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</si>
  <si>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</si>
  <si>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</si>
  <si>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</si>
  <si>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</si>
  <si>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</si>
  <si>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</si>
  <si>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</si>
  <si>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</si>
  <si>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</si>
  <si>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</si>
  <si>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</si>
  <si>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</si>
  <si>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</si>
  <si>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</si>
  <si>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</si>
  <si>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</si>
  <si>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</si>
  <si>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</si>
  <si>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</si>
  <si>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</si>
  <si>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</si>
  <si>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</si>
  <si>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</si>
  <si>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</si>
  <si>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</si>
  <si>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</si>
  <si>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</si>
  <si>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</si>
  <si>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</si>
  <si>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</si>
  <si>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</si>
  <si>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</si>
  <si>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</si>
  <si>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</si>
  <si>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</si>
  <si>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</si>
  <si>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</si>
  <si>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</si>
  <si>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</si>
  <si>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</si>
  <si>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</si>
  <si>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</si>
  <si>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</si>
  <si>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</si>
  <si>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</si>
  <si>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</si>
  <si>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</si>
  <si>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</si>
  <si>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</si>
  <si>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</si>
  <si>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</si>
  <si>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</si>
  <si>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</si>
  <si>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</si>
  <si>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</si>
  <si>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</si>
  <si>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</si>
  <si>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</si>
  <si>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</si>
  <si>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</si>
  <si>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</si>
  <si>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</si>
  <si>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</si>
  <si>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</si>
  <si>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</si>
  <si>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</si>
  <si>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</si>
  <si>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</si>
  <si>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</si>
  <si>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</si>
  <si>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</si>
  <si>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</si>
  <si>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</si>
  <si>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</si>
  <si>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</si>
  <si>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</si>
  <si>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</si>
  <si>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</si>
  <si>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</si>
  <si>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</si>
  <si>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</si>
  <si>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</si>
  <si>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</si>
  <si>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</si>
  <si>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</si>
  <si>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</si>
  <si>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</si>
  <si>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</si>
  <si>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</si>
  <si>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</si>
  <si>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</si>
  <si>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</si>
  <si>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</si>
  <si>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</si>
  <si>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</si>
  <si>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</si>
  <si>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</si>
  <si>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</si>
  <si>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</si>
  <si>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</si>
  <si>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</si>
  <si>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</si>
  <si>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</si>
  <si>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</si>
  <si>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</si>
  <si>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</si>
  <si>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</si>
  <si>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</si>
  <si>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</si>
  <si>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</si>
  <si>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</si>
  <si>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</si>
  <si>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</si>
  <si>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</si>
  <si>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</si>
  <si>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</si>
  <si>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</si>
  <si>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</si>
  <si>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</si>
  <si>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</si>
  <si>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</si>
  <si>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</si>
  <si>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</si>
  <si>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</si>
  <si>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</si>
  <si>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</si>
  <si>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</si>
  <si>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</si>
  <si>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</si>
  <si>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</si>
  <si>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</si>
  <si>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</si>
  <si>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</si>
  <si>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</si>
  <si>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</si>
  <si>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</si>
  <si>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</si>
  <si>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</si>
  <si>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</si>
  <si>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</si>
  <si>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</si>
  <si>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</si>
  <si>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</si>
  <si>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</si>
  <si>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</si>
  <si>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</si>
  <si>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</si>
  <si>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</si>
  <si>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</si>
  <si>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</si>
  <si>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</si>
  <si>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</si>
  <si>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</si>
  <si>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</si>
  <si>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</si>
  <si>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</si>
  <si>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</si>
  <si>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</si>
  <si>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</si>
  <si>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</si>
  <si>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</si>
  <si>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</si>
  <si>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</si>
  <si>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</si>
  <si>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</si>
  <si>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</si>
  <si>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</si>
  <si>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</si>
  <si>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</si>
  <si>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</si>
  <si>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</si>
  <si>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</si>
  <si>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</si>
  <si>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</si>
  <si>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</si>
  <si>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</si>
  <si>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</si>
  <si>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</si>
  <si>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</si>
  <si>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</si>
  <si>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</si>
  <si>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</si>
  <si>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</si>
  <si>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</si>
  <si>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</si>
  <si>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</si>
  <si>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</si>
  <si>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</si>
  <si>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</si>
  <si>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</si>
  <si>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</si>
  <si>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</si>
  <si>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</si>
  <si>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</si>
  <si>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</si>
  <si>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</si>
  <si>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</si>
  <si>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</si>
  <si>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</si>
  <si>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</si>
  <si>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</si>
  <si>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</si>
  <si>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</si>
  <si>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</si>
  <si>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</si>
  <si>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</si>
  <si>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</si>
  <si>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</si>
  <si>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</si>
  <si>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</si>
  <si>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</si>
  <si>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</si>
  <si>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</si>
  <si>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</si>
  <si>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</si>
  <si>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</si>
  <si>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</si>
  <si>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</si>
  <si>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</si>
  <si>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</si>
  <si>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</si>
  <si>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</si>
  <si>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</si>
  <si>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</si>
  <si>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</si>
  <si>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</si>
  <si>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</si>
  <si>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</si>
  <si>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</si>
  <si>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</si>
  <si>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</si>
  <si>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</si>
  <si>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</si>
  <si>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</si>
  <si>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</si>
  <si>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</si>
  <si>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</si>
  <si>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</si>
  <si>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</si>
  <si>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</si>
  <si>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</si>
  <si>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</si>
  <si>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</si>
  <si>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</si>
  <si>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</si>
  <si>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</si>
  <si>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</si>
  <si>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</si>
  <si>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</si>
  <si>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</si>
  <si>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</si>
  <si>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</si>
  <si>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</si>
  <si>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</si>
  <si>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</si>
  <si>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</si>
  <si>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</si>
  <si>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</si>
  <si>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</si>
  <si>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</si>
  <si>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</si>
  <si>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</si>
  <si>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</si>
  <si>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</si>
  <si>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</si>
  <si>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</si>
  <si>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</si>
  <si>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</si>
  <si>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</si>
  <si>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</si>
  <si>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</si>
  <si>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</si>
  <si>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</si>
  <si>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</si>
  <si>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</si>
  <si>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</si>
  <si>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</si>
  <si>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</si>
  <si>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</si>
  <si>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</si>
  <si>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</si>
  <si>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</si>
  <si>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</si>
  <si>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</si>
  <si>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</si>
  <si>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</si>
  <si>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</si>
  <si>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</si>
  <si>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</si>
  <si>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</si>
  <si>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</si>
  <si>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</si>
  <si>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</si>
  <si>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</si>
  <si>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</si>
  <si>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</si>
  <si>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</si>
  <si>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</si>
  <si>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</si>
  <si>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</si>
  <si>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</si>
  <si>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</si>
  <si>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</si>
  <si>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</si>
  <si>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</si>
  <si>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</si>
  <si>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</si>
  <si>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</si>
  <si>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</si>
  <si>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</si>
  <si>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</si>
  <si>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</si>
  <si>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</si>
  <si>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</si>
  <si>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</si>
  <si>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</si>
  <si>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</si>
  <si>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</si>
  <si>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</si>
  <si>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</si>
  <si>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</si>
  <si>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</si>
  <si>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</si>
  <si>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</si>
  <si>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</si>
  <si>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</si>
  <si>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</si>
  <si>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</si>
  <si>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</si>
  <si>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</si>
  <si>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</si>
  <si>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</si>
  <si>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</si>
  <si>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</si>
  <si>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</si>
  <si>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</si>
  <si>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</si>
  <si>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</si>
  <si>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</si>
  <si>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</si>
  <si>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</si>
  <si>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</si>
  <si>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</si>
  <si>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</si>
  <si>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</si>
  <si>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</si>
  <si>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</si>
  <si>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</si>
  <si>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</si>
  <si>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</si>
  <si>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</si>
  <si>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</si>
  <si>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</si>
  <si>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</si>
  <si>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</si>
  <si>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</si>
  <si>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</si>
  <si>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</si>
  <si>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</si>
  <si>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</si>
  <si>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</si>
  <si>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</si>
  <si>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</si>
  <si>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</si>
  <si>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</si>
  <si>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</si>
  <si>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</si>
  <si>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</si>
  <si>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</si>
  <si>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</si>
  <si>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</si>
  <si>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</si>
  <si>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</si>
  <si>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</si>
  <si>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</si>
  <si>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</si>
  <si>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</si>
  <si>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</si>
  <si>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</si>
  <si>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</si>
  <si>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</si>
  <si>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</si>
  <si>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</si>
  <si>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</si>
  <si>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</si>
  <si>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</si>
  <si>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</si>
  <si>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</si>
  <si>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</si>
  <si>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</si>
  <si>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</si>
  <si>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</si>
  <si>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</si>
  <si>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</si>
  <si>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</si>
  <si>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</si>
  <si>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</si>
  <si>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</si>
  <si>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</si>
  <si>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</si>
  <si>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</si>
  <si>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</si>
  <si>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</si>
  <si>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</si>
  <si>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</si>
  <si>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</si>
  <si>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</si>
  <si>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</si>
  <si>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</si>
  <si>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</si>
  <si>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</si>
  <si>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</si>
  <si>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</si>
  <si>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</si>
  <si>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</si>
  <si>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</si>
  <si>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</si>
  <si>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</si>
  <si>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</si>
  <si>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</si>
  <si>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</si>
  <si>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</si>
  <si>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</si>
  <si>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</si>
  <si>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</si>
  <si>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</si>
  <si>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</si>
  <si>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</si>
  <si>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</si>
  <si>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</si>
  <si>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</si>
  <si>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</si>
  <si>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</si>
  <si>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</si>
  <si>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</si>
  <si>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</si>
  <si>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</si>
  <si>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</si>
  <si>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</si>
  <si>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</si>
  <si>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</si>
  <si>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</si>
  <si>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</si>
  <si>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</si>
  <si>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</si>
  <si>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</si>
  <si>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</si>
  <si>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</si>
  <si>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</si>
  <si>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</si>
  <si>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</si>
  <si>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</si>
  <si>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</si>
  <si>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</si>
  <si>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</si>
  <si>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</si>
  <si>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</si>
  <si>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</si>
  <si>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</si>
  <si>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</si>
  <si>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</si>
  <si>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</si>
  <si>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</si>
  <si>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</si>
  <si>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</si>
  <si>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</si>
  <si>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</si>
  <si>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</si>
  <si>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</si>
  <si>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</si>
  <si>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</si>
  <si>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</si>
  <si>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</si>
  <si>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</si>
  <si>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</si>
  <si>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</si>
  <si>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</si>
  <si>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</si>
  <si>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</si>
  <si>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</si>
  <si>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</si>
  <si>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</si>
  <si>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</si>
  <si>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</si>
  <si>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</si>
  <si>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</si>
  <si>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</si>
  <si>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</si>
  <si>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</si>
  <si>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</si>
  <si>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</si>
  <si>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</si>
  <si>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</si>
  <si>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</si>
  <si>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</si>
  <si>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</si>
  <si>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</si>
  <si>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</si>
  <si>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</si>
  <si>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</si>
  <si>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</si>
  <si>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</si>
  <si>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</si>
  <si>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</si>
  <si>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</si>
  <si>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</si>
  <si>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</si>
  <si>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</si>
  <si>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</si>
  <si>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</si>
  <si>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</si>
  <si>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</si>
  <si>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</si>
  <si>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</si>
  <si>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</si>
  <si>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</si>
  <si>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</si>
  <si>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</si>
  <si>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</si>
  <si>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</si>
  <si>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</si>
  <si>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</si>
  <si>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</si>
  <si>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</si>
  <si>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</si>
  <si>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</si>
  <si>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</si>
  <si>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</si>
  <si>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</si>
  <si>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</si>
  <si>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</si>
  <si>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</si>
  <si>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</si>
  <si>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</si>
  <si>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</si>
  <si>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</si>
  <si>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</si>
  <si>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</si>
  <si>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</si>
  <si>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</si>
  <si>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</si>
  <si>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</si>
  <si>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</si>
  <si>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</si>
  <si>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</si>
  <si>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</si>
  <si>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</si>
  <si>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</si>
  <si>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</si>
  <si>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</si>
  <si>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</si>
  <si>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</si>
  <si>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</si>
  <si>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</si>
  <si>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</si>
  <si>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</si>
  <si>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</si>
  <si>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</si>
  <si>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</si>
  <si>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</si>
  <si>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</si>
  <si>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</si>
  <si>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</si>
  <si>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</si>
  <si>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</si>
  <si>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</si>
  <si>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</si>
  <si>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</si>
  <si>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</si>
  <si>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</si>
  <si>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</si>
  <si>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</si>
  <si>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</si>
  <si>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</si>
  <si>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</si>
  <si>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</si>
  <si>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</si>
  <si>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</si>
  <si>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</si>
  <si>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</si>
  <si>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</si>
  <si>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</si>
  <si>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</si>
  <si>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</si>
  <si>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</si>
  <si>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</si>
  <si>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</si>
  <si>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</si>
  <si>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</si>
  <si>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</si>
  <si>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</si>
  <si>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</si>
  <si>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</si>
  <si>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</si>
  <si>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</si>
  <si>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</si>
  <si>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</si>
  <si>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</si>
  <si>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</si>
  <si>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</si>
  <si>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</si>
  <si>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</si>
  <si>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</si>
  <si>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</si>
  <si>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</si>
  <si>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</si>
  <si>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</si>
  <si>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</si>
  <si>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</si>
  <si>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</si>
  <si>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</si>
  <si>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</si>
  <si>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</si>
  <si>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</si>
  <si>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</si>
  <si>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</si>
  <si>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</si>
  <si>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</si>
  <si>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</si>
  <si>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</si>
  <si>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</si>
  <si>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</si>
  <si>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</si>
  <si>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</si>
  <si>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</si>
  <si>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</si>
  <si>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</si>
  <si>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</si>
  <si>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</si>
  <si>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</si>
  <si>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</si>
  <si>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</si>
  <si>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</si>
  <si>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</si>
  <si>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</si>
  <si>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</si>
  <si>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</si>
  <si>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</si>
  <si>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</si>
  <si>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</si>
  <si>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</si>
  <si>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</si>
  <si>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</si>
  <si>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</si>
  <si>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</si>
  <si>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</si>
  <si>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</si>
  <si>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</si>
  <si>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</si>
  <si>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</si>
  <si>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</si>
  <si>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</si>
  <si>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</si>
  <si>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</si>
  <si>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</si>
  <si>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</si>
  <si>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</si>
  <si>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</si>
  <si>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</si>
  <si>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</si>
  <si>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</si>
  <si>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</si>
  <si>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</si>
  <si>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</si>
  <si>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</si>
  <si>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</si>
  <si>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</si>
  <si>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</si>
  <si>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</si>
  <si>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</si>
  <si>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</si>
  <si>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</si>
  <si>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</si>
  <si>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</si>
  <si>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</si>
  <si>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</si>
  <si>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</si>
  <si>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</si>
  <si>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</si>
  <si>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</si>
  <si>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</si>
  <si>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</si>
  <si>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</si>
  <si>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</si>
  <si>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</si>
  <si>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</si>
  <si>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</si>
  <si>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</si>
  <si>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</si>
  <si>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</si>
  <si>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</si>
  <si>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</si>
  <si>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</si>
  <si>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</si>
  <si>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</si>
  <si>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</si>
  <si>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</si>
  <si>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</si>
  <si>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</si>
  <si>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</si>
  <si>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</si>
  <si>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</si>
  <si>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</si>
  <si>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</si>
  <si>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</si>
  <si>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</si>
  <si>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</si>
  <si>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</si>
  <si>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</si>
  <si>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</si>
  <si>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</si>
  <si>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</si>
  <si>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</si>
  <si>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</si>
  <si>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</si>
  <si>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</si>
  <si>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</si>
  <si>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</si>
  <si>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</si>
  <si>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</si>
  <si>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</si>
  <si>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</si>
  <si>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</si>
  <si>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</si>
  <si>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</si>
  <si>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</si>
  <si>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</si>
  <si>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</si>
  <si>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</si>
  <si>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</si>
  <si>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</si>
  <si>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</si>
  <si>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</si>
  <si>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</si>
  <si>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</si>
  <si>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</si>
  <si>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</si>
  <si>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</si>
  <si>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</si>
  <si>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</si>
  <si>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</si>
  <si>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</si>
  <si>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</si>
  <si>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</si>
  <si>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</si>
  <si>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</si>
  <si>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</si>
  <si>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</si>
  <si>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</si>
  <si>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</si>
  <si>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</si>
  <si>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</si>
  <si>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</si>
  <si>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</si>
  <si>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</si>
  <si>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</si>
  <si>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</si>
  <si>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</si>
  <si>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</si>
  <si>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</si>
  <si>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</si>
  <si>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</si>
  <si>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</si>
  <si>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</si>
  <si>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</si>
  <si>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</si>
  <si>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</si>
  <si>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</si>
  <si>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</si>
  <si>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</si>
  <si>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</si>
  <si>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</si>
  <si>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</si>
  <si>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</si>
  <si>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</si>
  <si>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</si>
  <si>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</si>
  <si>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</si>
  <si>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</si>
  <si>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</si>
  <si>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</si>
  <si>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</si>
  <si>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</si>
  <si>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</si>
  <si>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</si>
  <si>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</si>
  <si>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</si>
  <si>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</si>
  <si>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</si>
  <si>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</si>
  <si>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</si>
  <si>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</si>
  <si>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</si>
  <si>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</si>
  <si>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</si>
  <si>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</si>
  <si>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</si>
  <si>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</si>
  <si>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</si>
  <si>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</si>
  <si>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</si>
  <si>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</si>
  <si>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</si>
  <si>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</si>
  <si>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</si>
  <si>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</si>
  <si>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</si>
  <si>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</si>
  <si>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</si>
  <si>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</si>
  <si>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</si>
  <si>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</si>
  <si>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</si>
  <si>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</si>
  <si>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</si>
  <si>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</si>
  <si>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</si>
  <si>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</si>
  <si>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</si>
  <si>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</si>
  <si>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</si>
  <si>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</si>
  <si>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</si>
  <si>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</si>
  <si>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</si>
  <si>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</si>
  <si>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</si>
  <si>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</si>
  <si>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</si>
  <si>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</si>
  <si>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</si>
  <si>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</si>
  <si>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</si>
  <si>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</si>
  <si>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</si>
  <si>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</si>
  <si>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</si>
  <si>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</si>
  <si>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</si>
  <si>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</si>
  <si>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</si>
  <si>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</si>
  <si>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</si>
  <si>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</si>
  <si>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</si>
  <si>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</si>
  <si>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</si>
  <si>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</si>
  <si>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</si>
  <si>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</si>
  <si>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</si>
  <si>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</si>
  <si>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</si>
  <si>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</si>
  <si>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</si>
  <si>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</si>
  <si>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</si>
  <si>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</si>
  <si>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</si>
  <si>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</si>
  <si>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</si>
  <si>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</si>
  <si>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</si>
  <si>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</si>
  <si>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</si>
  <si>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</si>
  <si>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</si>
  <si>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</si>
  <si>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</si>
  <si>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</si>
  <si>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</si>
  <si>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</si>
  <si>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</si>
  <si>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</si>
  <si>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</si>
  <si>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</si>
  <si>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</si>
  <si>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</si>
  <si>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</si>
  <si>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</si>
  <si>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</si>
  <si>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</si>
  <si>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</si>
  <si>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</si>
  <si>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</si>
  <si>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</si>
  <si>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</si>
  <si>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</si>
  <si>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</si>
  <si>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</si>
  <si>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</si>
  <si>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</si>
  <si>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</si>
  <si>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</si>
  <si>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</si>
  <si>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</si>
  <si>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</si>
  <si>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</si>
  <si>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</si>
  <si>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</si>
  <si>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</si>
  <si>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</si>
  <si>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</si>
  <si>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</si>
  <si>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</si>
  <si>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</si>
  <si>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</si>
  <si>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</si>
  <si>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</si>
  <si>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</si>
  <si>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</si>
  <si>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</si>
  <si>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</si>
  <si>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</si>
  <si>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</si>
  <si>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</si>
  <si>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</si>
  <si>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</si>
  <si>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</si>
  <si>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</si>
  <si>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</si>
  <si>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</si>
  <si>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</si>
  <si>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</si>
  <si>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</si>
  <si>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</si>
  <si>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</si>
  <si>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</si>
  <si>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</si>
  <si>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</si>
  <si>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</si>
  <si>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</si>
  <si>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</si>
  <si>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</si>
  <si>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</si>
  <si>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</si>
  <si>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</si>
  <si>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</si>
  <si>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</si>
  <si>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</si>
  <si>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</si>
  <si>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</si>
  <si>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</si>
  <si>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</si>
  <si>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</si>
  <si>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</si>
  <si>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</si>
  <si>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</si>
  <si>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</si>
  <si>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</si>
  <si>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</si>
  <si>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</si>
  <si>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</si>
  <si>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</si>
  <si>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</si>
  <si>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</si>
  <si>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</si>
  <si>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</si>
  <si>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</si>
  <si>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</si>
  <si>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</si>
  <si>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</si>
  <si>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</si>
  <si>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</si>
  <si>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</si>
  <si>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</si>
  <si>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</si>
  <si>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</si>
  <si>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</si>
  <si>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</si>
  <si>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</si>
  <si>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</si>
  <si>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</si>
  <si>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</si>
  <si>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</si>
  <si>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</si>
  <si>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</si>
  <si>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</si>
  <si>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</si>
  <si>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</si>
  <si>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</si>
  <si>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</si>
  <si>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</si>
  <si>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</si>
  <si>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</si>
  <si>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</si>
  <si>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</si>
  <si>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</si>
  <si>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</si>
  <si>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</si>
  <si>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</si>
  <si>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</si>
  <si>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</si>
  <si>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</si>
  <si>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</si>
  <si>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</si>
  <si>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</si>
  <si>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</si>
  <si>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</si>
  <si>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</si>
  <si>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</si>
  <si>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</si>
  <si>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</si>
  <si>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</si>
  <si>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</si>
  <si>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</si>
  <si>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</si>
  <si>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</si>
  <si>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</si>
  <si>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</si>
  <si>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</si>
  <si>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</si>
  <si>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</si>
  <si>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</si>
  <si>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</si>
  <si>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</si>
  <si>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</si>
  <si>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</si>
  <si>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</si>
  <si>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</si>
  <si>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</si>
  <si>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</si>
  <si>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</si>
  <si>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</si>
  <si>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</si>
  <si>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</si>
  <si>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</si>
  <si>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</si>
  <si>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</si>
  <si>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</si>
  <si>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</si>
  <si>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</si>
  <si>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</si>
  <si>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</si>
  <si>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</si>
  <si>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</si>
  <si>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</si>
  <si>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</si>
  <si>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</si>
  <si>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</si>
  <si>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</si>
  <si>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</si>
  <si>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</si>
  <si>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</si>
  <si>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</si>
  <si>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</si>
  <si>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</si>
  <si>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</si>
  <si>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</si>
  <si>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</si>
  <si>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</si>
  <si>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</si>
  <si>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</si>
  <si>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</si>
  <si>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</si>
  <si>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</si>
  <si>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</si>
  <si>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</si>
  <si>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</si>
  <si>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</si>
  <si>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</si>
  <si>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</si>
  <si>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</si>
  <si>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</si>
  <si>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</si>
  <si>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</si>
  <si>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</si>
  <si>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</si>
  <si>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</si>
  <si>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</si>
  <si>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</si>
  <si>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</si>
  <si>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</si>
  <si>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</si>
  <si>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</si>
  <si>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</si>
  <si>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</si>
  <si>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</si>
  <si>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</si>
  <si>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</si>
  <si>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</si>
  <si>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</si>
  <si>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</si>
  <si>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</si>
  <si>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</si>
  <si>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</si>
  <si>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</si>
  <si>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</si>
  <si>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</si>
  <si>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</si>
  <si>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</si>
  <si>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</si>
  <si>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</si>
  <si>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</si>
  <si>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</si>
  <si>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</si>
  <si>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</si>
  <si>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</si>
  <si>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</si>
  <si>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</si>
  <si>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</si>
  <si>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</si>
  <si>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</si>
  <si>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</si>
  <si>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</si>
  <si>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</si>
  <si>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</si>
  <si>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</si>
  <si>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</si>
  <si>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</si>
  <si>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</si>
  <si>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</si>
  <si>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</si>
  <si>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</si>
  <si>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</si>
  <si>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</si>
  <si>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</si>
  <si>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</si>
  <si>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</si>
  <si>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</si>
  <si>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</si>
  <si>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</si>
  <si>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</si>
  <si>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</si>
  <si>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</si>
  <si>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</si>
  <si>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</si>
  <si>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</si>
  <si>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</si>
  <si>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</si>
  <si>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</si>
  <si>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</si>
  <si>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</si>
  <si>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</si>
  <si>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</si>
  <si>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</si>
  <si>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</si>
  <si>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</si>
  <si>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</si>
  <si>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</si>
  <si>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</si>
  <si>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</si>
  <si>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</si>
  <si>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</si>
  <si>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</si>
  <si>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</si>
  <si>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</si>
  <si>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</si>
  <si>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</si>
  <si>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</si>
  <si>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</si>
  <si>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</si>
  <si>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</si>
  <si>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</si>
  <si>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</si>
  <si>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</si>
  <si>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</si>
  <si>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</si>
  <si>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</si>
  <si>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</si>
  <si>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</si>
  <si>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</si>
  <si>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</si>
  <si>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</si>
  <si>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</si>
  <si>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</si>
  <si>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</si>
  <si>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</si>
  <si>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</si>
  <si>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</si>
  <si>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</si>
  <si>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</si>
  <si>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</si>
  <si>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</si>
  <si>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</si>
  <si>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</si>
  <si>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</si>
  <si>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</si>
  <si>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</si>
  <si>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</si>
  <si>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</si>
  <si>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</si>
  <si>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</si>
  <si>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</si>
  <si>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</si>
  <si>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</si>
  <si>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</si>
  <si>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</si>
  <si>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</si>
  <si>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</si>
  <si>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</si>
  <si>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</si>
  <si>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</si>
  <si>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</si>
  <si>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</si>
  <si>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</si>
  <si>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</si>
  <si>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</si>
  <si>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</si>
  <si>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</si>
  <si>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</si>
  <si>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</si>
  <si>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</si>
  <si>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</si>
  <si>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</si>
  <si>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</si>
  <si>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</si>
  <si>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</si>
  <si>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</si>
  <si>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</si>
  <si>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</si>
  <si>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</si>
  <si>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</si>
  <si>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</si>
  <si>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</si>
  <si>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</si>
  <si>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</si>
  <si>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</si>
  <si>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</si>
  <si>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</si>
  <si>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</si>
  <si>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</si>
  <si>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</si>
  <si>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</si>
  <si>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</si>
  <si>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</si>
  <si>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</si>
  <si>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</si>
  <si>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</si>
  <si>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</si>
  <si>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</si>
  <si>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</si>
  <si>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</si>
  <si>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</si>
  <si>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</si>
  <si>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</si>
  <si>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</si>
  <si>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</si>
  <si>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</si>
  <si>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</si>
  <si>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</si>
  <si>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</si>
  <si>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</si>
  <si>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</si>
  <si>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</si>
  <si>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</si>
  <si>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</si>
  <si>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</si>
  <si>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</si>
  <si>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</si>
  <si>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</si>
  <si>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</si>
  <si>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</si>
  <si>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</si>
  <si>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</si>
  <si>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</si>
  <si>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</si>
  <si>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</si>
  <si>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</si>
  <si>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</si>
  <si>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</si>
  <si>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</si>
  <si>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</si>
  <si>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</si>
  <si>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</si>
  <si>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</si>
  <si>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</si>
  <si>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</si>
  <si>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</si>
  <si>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</si>
  <si>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</si>
  <si>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</si>
  <si>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</si>
  <si>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</si>
  <si>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</si>
  <si>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</si>
  <si>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</si>
  <si>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</si>
  <si>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</si>
  <si>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</si>
  <si>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</si>
  <si>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</si>
  <si>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</si>
  <si>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</si>
  <si>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</si>
  <si>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</si>
  <si>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</si>
  <si>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</si>
  <si>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</si>
  <si>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</si>
  <si>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</si>
  <si>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</si>
  <si>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</si>
  <si>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</si>
  <si>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</si>
  <si>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</si>
  <si>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</si>
  <si>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</si>
  <si>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</si>
  <si>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</si>
  <si>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</si>
  <si>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</si>
  <si>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</si>
  <si>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</si>
  <si>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</si>
  <si>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</si>
  <si>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</si>
  <si>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</si>
  <si>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</si>
  <si>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</si>
  <si>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</si>
  <si>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</si>
  <si>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</si>
  <si>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</si>
  <si>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</si>
  <si>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</si>
  <si>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</si>
  <si>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</si>
  <si>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</si>
  <si>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</si>
  <si>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</si>
  <si>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</si>
  <si>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</si>
  <si>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</si>
  <si>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</si>
  <si>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</si>
  <si>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</si>
  <si>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</si>
  <si>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</si>
  <si>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</si>
  <si>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</si>
  <si>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</si>
  <si>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</si>
  <si>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</si>
  <si>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</si>
  <si>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</si>
  <si>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</si>
  <si>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</si>
  <si>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</si>
  <si>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</si>
  <si>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</si>
  <si>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</si>
  <si>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</si>
  <si>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</si>
  <si>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</si>
  <si>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</si>
  <si>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</si>
  <si>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</si>
  <si>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</si>
  <si>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</si>
  <si>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</si>
  <si>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</si>
  <si>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</si>
  <si>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</si>
  <si>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</si>
  <si>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</si>
  <si>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</si>
  <si>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</si>
  <si>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</si>
  <si>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</si>
  <si>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</si>
  <si>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</si>
  <si>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</si>
  <si>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</si>
  <si>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</si>
  <si>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</si>
  <si>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</si>
  <si>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</si>
  <si>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</si>
  <si>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</si>
  <si>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</si>
  <si>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</si>
  <si>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</si>
  <si>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</si>
  <si>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</si>
  <si>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</si>
  <si>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</si>
  <si>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</si>
  <si>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</si>
  <si>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</si>
  <si>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</si>
  <si>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</si>
  <si>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</si>
  <si>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</si>
  <si>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</si>
  <si>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</si>
  <si>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</si>
  <si>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</si>
  <si>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</si>
  <si>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</si>
  <si>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</si>
  <si>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</si>
  <si>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</si>
  <si>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</si>
  <si>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</si>
  <si>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</si>
  <si>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</si>
  <si>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</si>
  <si>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</si>
  <si>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</si>
  <si>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</si>
  <si>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</si>
  <si>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</si>
  <si>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</si>
  <si>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</si>
  <si>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</si>
  <si>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</si>
  <si>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</si>
  <si>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</si>
  <si>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</si>
  <si>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</si>
  <si>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</si>
  <si>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</si>
  <si>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</si>
  <si>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</si>
  <si>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</si>
  <si>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</si>
  <si>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</si>
  <si>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</si>
  <si>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</si>
  <si>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</si>
  <si>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</si>
  <si>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</si>
  <si>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</si>
  <si>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</si>
  <si>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</si>
  <si>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</si>
  <si>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</si>
  <si>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</si>
  <si>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</si>
  <si>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</si>
  <si>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</si>
  <si>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</si>
  <si>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</si>
  <si>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</si>
  <si>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</si>
  <si>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</si>
  <si>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</si>
  <si>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</si>
  <si>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</si>
  <si>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</si>
  <si>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</si>
  <si>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</si>
  <si>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</si>
  <si>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</si>
  <si>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</si>
  <si>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</si>
  <si>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</si>
  <si>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</si>
  <si>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</si>
  <si>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</si>
  <si>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</si>
  <si>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</si>
  <si>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</si>
  <si>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</si>
  <si>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</si>
  <si>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</si>
  <si>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</si>
  <si>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</si>
  <si>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</si>
  <si>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</si>
  <si>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</si>
  <si>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</si>
  <si>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</si>
  <si>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</si>
  <si>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</si>
  <si>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</si>
  <si>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</si>
  <si>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</si>
  <si>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</si>
  <si>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</si>
  <si>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</si>
  <si>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</si>
  <si>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</si>
  <si>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</si>
  <si>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</si>
  <si>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</si>
  <si>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</si>
  <si>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</si>
  <si>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</si>
  <si>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</si>
  <si>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</si>
  <si>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</si>
  <si>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</si>
  <si>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</si>
  <si>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</si>
  <si>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</si>
  <si>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</si>
  <si>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</si>
  <si>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</si>
  <si>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</si>
  <si>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</si>
  <si>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</si>
  <si>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</si>
  <si>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</si>
  <si>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</si>
  <si>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</si>
  <si>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</si>
  <si>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</si>
  <si>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</si>
  <si>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</si>
  <si>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</si>
  <si>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</si>
  <si>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</si>
  <si>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</si>
  <si>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</si>
  <si>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</si>
  <si>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</si>
  <si>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</si>
  <si>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</si>
  <si>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</si>
  <si>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</si>
  <si>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</si>
  <si>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</si>
  <si>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</si>
  <si>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</si>
  <si>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</si>
  <si>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</si>
  <si>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</si>
  <si>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</si>
  <si>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</si>
  <si>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</si>
  <si>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</si>
  <si>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</si>
  <si>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</si>
  <si>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</si>
  <si>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</si>
  <si>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</si>
  <si>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</si>
  <si>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</si>
  <si>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</si>
  <si>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</si>
  <si>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</si>
  <si>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</si>
  <si>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</si>
  <si>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</si>
  <si>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</si>
  <si>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</si>
  <si>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</si>
  <si>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</si>
  <si>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</si>
  <si>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</si>
  <si>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</si>
  <si>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</si>
  <si>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</si>
  <si>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</si>
  <si>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</si>
  <si>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</si>
  <si>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</si>
  <si>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</si>
  <si>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</si>
  <si>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</si>
  <si>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</si>
  <si>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</si>
  <si>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</si>
  <si>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</si>
  <si>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</si>
  <si>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</si>
  <si>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</si>
  <si>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</si>
  <si>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</si>
  <si>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</si>
  <si>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</si>
  <si>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</si>
  <si>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</si>
  <si>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</si>
  <si>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</si>
  <si>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</si>
  <si>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</si>
  <si>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</si>
  <si>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</si>
  <si>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</si>
  <si>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</si>
  <si>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</si>
  <si>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</si>
  <si>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</si>
  <si>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</si>
  <si>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</si>
  <si>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</si>
  <si>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</si>
  <si>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</si>
  <si>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</si>
  <si>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</si>
  <si>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</si>
  <si>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</si>
  <si>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</si>
  <si>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</si>
  <si>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</si>
  <si>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</si>
  <si>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</si>
  <si>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</si>
  <si>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</si>
  <si>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</si>
  <si>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</si>
  <si>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</si>
  <si>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</si>
  <si>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</si>
  <si>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</si>
  <si>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</si>
  <si>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</si>
  <si>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</si>
  <si>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</si>
  <si>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</si>
  <si>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</si>
  <si>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</si>
  <si>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</si>
  <si>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</si>
  <si>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</si>
  <si>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</si>
  <si>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</si>
  <si>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</si>
  <si>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</si>
  <si>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</si>
  <si>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</si>
  <si>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</si>
  <si>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</si>
  <si>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</si>
  <si>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</si>
  <si>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</si>
  <si>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</si>
  <si>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</si>
  <si>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</si>
  <si>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</si>
  <si>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</si>
  <si>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</si>
  <si>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</si>
  <si>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</si>
  <si>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</si>
  <si>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</si>
  <si>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</si>
  <si>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</si>
  <si>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</si>
  <si>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</si>
  <si>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</si>
  <si>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</si>
  <si>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</si>
  <si>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</si>
  <si>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</si>
  <si>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</si>
  <si>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</si>
  <si>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</si>
  <si>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</si>
  <si>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</si>
  <si>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</si>
  <si>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</si>
  <si>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</si>
  <si>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</si>
  <si>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</si>
  <si>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</si>
  <si>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</si>
  <si>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</si>
  <si>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</si>
  <si>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</si>
  <si>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</si>
  <si>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</si>
  <si>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</si>
  <si>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</si>
  <si>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</si>
  <si>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</si>
  <si>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</si>
  <si>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</si>
  <si>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</si>
  <si>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</si>
  <si>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</si>
  <si>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</si>
  <si>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</si>
  <si>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</si>
  <si>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</si>
  <si>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</si>
  <si>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</si>
  <si>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</si>
  <si>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</si>
  <si>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</si>
  <si>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</si>
  <si>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</si>
  <si>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</si>
  <si>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</si>
  <si>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</si>
  <si>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</si>
  <si>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</si>
  <si>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</si>
  <si>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</si>
  <si>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</si>
  <si>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</si>
  <si>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</si>
  <si>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</si>
  <si>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</si>
  <si>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</si>
  <si>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</si>
  <si>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</si>
  <si>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</si>
  <si>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</si>
  <si>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</si>
  <si>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</si>
  <si>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</si>
  <si>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</si>
  <si>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</si>
  <si>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</si>
  <si>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</si>
  <si>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</si>
  <si>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</si>
  <si>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</si>
  <si>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</si>
  <si>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</si>
  <si>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</si>
  <si>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</si>
  <si>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</si>
  <si>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</si>
  <si>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</si>
  <si>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</si>
  <si>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</si>
  <si>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</si>
  <si>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</si>
  <si>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</si>
  <si>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</si>
  <si>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</si>
  <si>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</si>
  <si>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</si>
  <si>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</si>
  <si>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</si>
  <si>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</si>
  <si>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</si>
  <si>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</si>
  <si>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</si>
  <si>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</si>
  <si>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</si>
  <si>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</si>
  <si>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</si>
  <si>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</si>
  <si>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</si>
  <si>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</si>
  <si>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</si>
  <si>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</si>
  <si>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</si>
  <si>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</si>
  <si>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</si>
  <si>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</si>
  <si>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</si>
  <si>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</si>
  <si>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</si>
  <si>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</si>
  <si>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</si>
  <si>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</si>
  <si>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</si>
  <si>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</si>
  <si>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</si>
  <si>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</si>
  <si>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</si>
  <si>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</si>
  <si>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</si>
  <si>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</si>
  <si>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</si>
  <si>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</si>
  <si>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</si>
  <si>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</si>
  <si>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</si>
  <si>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</si>
  <si>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</si>
  <si>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</si>
  <si>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</si>
  <si>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</si>
  <si>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</si>
  <si>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</si>
  <si>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</si>
  <si>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</si>
  <si>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</si>
  <si>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</si>
  <si>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</si>
  <si>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</si>
  <si>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</si>
  <si>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</si>
  <si>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</si>
  <si>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</si>
  <si>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</si>
  <si>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</si>
  <si>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</si>
  <si>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</si>
  <si>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</si>
  <si>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</si>
  <si>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</si>
  <si>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</si>
  <si>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</si>
  <si>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</si>
  <si>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</si>
  <si>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</si>
  <si>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</si>
  <si>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</si>
  <si>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</si>
  <si>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</si>
  <si>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</si>
  <si>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</si>
  <si>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</si>
  <si>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</si>
  <si>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</si>
  <si>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</si>
  <si>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</si>
  <si>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</si>
  <si>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</si>
  <si>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</si>
  <si>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</si>
  <si>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</si>
  <si>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</si>
  <si>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</si>
  <si>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</si>
  <si>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</si>
  <si>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</si>
  <si>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</si>
  <si>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</si>
  <si>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</si>
  <si>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</si>
  <si>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</si>
  <si>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</si>
  <si>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</si>
  <si>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</si>
  <si>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</si>
  <si>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</si>
  <si>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</si>
  <si>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</si>
  <si>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</si>
  <si>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</si>
  <si>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</si>
  <si>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</si>
  <si>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</si>
  <si>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</si>
  <si>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</si>
  <si>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</si>
  <si>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</si>
  <si>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</si>
  <si>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</si>
  <si>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</si>
  <si>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</si>
  <si>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</si>
  <si>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</si>
  <si>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</si>
  <si>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</si>
  <si>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</si>
  <si>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</si>
  <si>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</si>
  <si>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</si>
  <si>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</si>
  <si>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</si>
  <si>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</si>
  <si>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</si>
  <si>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</si>
  <si>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</si>
  <si>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</si>
  <si>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</si>
  <si>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</si>
  <si>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</si>
  <si>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</si>
  <si>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</si>
  <si>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</si>
  <si>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</si>
  <si>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</si>
  <si>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</si>
  <si>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</si>
  <si>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</si>
  <si>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</si>
  <si>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</si>
  <si>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</si>
  <si>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</si>
  <si>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</si>
  <si>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</si>
  <si>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</si>
  <si>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</si>
  <si>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</si>
  <si>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</si>
  <si>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</si>
  <si>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</si>
  <si>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</si>
  <si>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</si>
  <si>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</si>
  <si>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</si>
  <si>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</si>
  <si>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</si>
  <si>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</si>
  <si>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</si>
  <si>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</si>
  <si>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</si>
  <si>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</si>
  <si>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</si>
  <si>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</si>
  <si>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</si>
  <si>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</si>
  <si>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</si>
  <si>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</si>
  <si>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</si>
  <si>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</si>
  <si>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</si>
  <si>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</si>
  <si>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</si>
  <si>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</si>
  <si>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</si>
  <si>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</si>
  <si>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</si>
  <si>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</si>
  <si>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</si>
  <si>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</si>
  <si>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</si>
  <si>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</si>
  <si>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</si>
  <si>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</si>
  <si>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</si>
  <si>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</si>
  <si>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</si>
  <si>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</si>
  <si>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</si>
  <si>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</si>
  <si>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</si>
  <si>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</si>
  <si>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</si>
  <si>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</si>
  <si>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</si>
  <si>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</si>
  <si>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</si>
  <si>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</si>
  <si>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</si>
  <si>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</si>
  <si>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</si>
  <si>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</si>
  <si>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</si>
  <si>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</si>
  <si>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</si>
  <si>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</si>
  <si>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</si>
  <si>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</si>
  <si>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</si>
  <si>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</si>
  <si>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</si>
  <si>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</si>
  <si>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</si>
  <si>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</si>
  <si>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</si>
  <si>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</si>
  <si>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</si>
  <si>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</si>
  <si>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</si>
  <si>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</si>
  <si>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</si>
  <si>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</si>
  <si>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</si>
  <si>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</si>
  <si>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</si>
  <si>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</si>
  <si>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</si>
  <si>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</si>
  <si>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</si>
  <si>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</si>
  <si>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</si>
  <si>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</si>
  <si>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</si>
  <si>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</si>
  <si>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</si>
  <si>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</si>
  <si>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</si>
  <si>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</si>
  <si>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</si>
  <si>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</si>
  <si>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</si>
  <si>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</si>
  <si>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</si>
  <si>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</si>
  <si>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</si>
  <si>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</si>
  <si>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</si>
  <si>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</si>
  <si>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</si>
  <si>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</si>
  <si>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</si>
  <si>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</si>
  <si>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</si>
  <si>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</si>
  <si>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</si>
  <si>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</si>
  <si>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</si>
  <si>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</si>
  <si>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</si>
  <si>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</si>
  <si>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</si>
  <si>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</si>
  <si>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</si>
  <si>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</si>
  <si>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</si>
  <si>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</si>
  <si>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</si>
  <si>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</si>
  <si>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</si>
  <si>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</si>
  <si>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</si>
  <si>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</si>
  <si>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</si>
  <si>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</si>
  <si>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</si>
  <si>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</si>
  <si>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</si>
  <si>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</si>
  <si>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</si>
  <si>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</si>
  <si>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</si>
  <si>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</si>
  <si>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</si>
  <si>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</si>
  <si>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</si>
  <si>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</si>
  <si>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</si>
  <si>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</si>
  <si>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</si>
  <si>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</si>
  <si>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</si>
  <si>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</si>
  <si>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</si>
  <si>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</si>
  <si>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</si>
  <si>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</si>
  <si>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</si>
  <si>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</si>
  <si>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</si>
  <si>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</si>
  <si>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</si>
  <si>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</si>
  <si>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</si>
  <si>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</si>
  <si>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</si>
  <si>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</si>
  <si>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</si>
  <si>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</si>
  <si>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</si>
  <si>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</si>
  <si>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</si>
  <si>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</si>
  <si>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</si>
  <si>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</si>
  <si>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</si>
  <si>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</si>
  <si>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</si>
  <si>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</si>
  <si>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</si>
  <si>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</si>
  <si>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</si>
  <si>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</si>
  <si>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</si>
  <si>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</si>
  <si>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</si>
  <si>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</si>
  <si>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</si>
  <si>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</si>
  <si>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</si>
  <si>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</si>
  <si>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</si>
  <si>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</si>
  <si>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</si>
  <si>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</si>
  <si>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</si>
  <si>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</si>
  <si>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</si>
  <si>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</si>
  <si>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</si>
  <si>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</si>
  <si>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</si>
  <si>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</si>
  <si>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</si>
  <si>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</si>
  <si>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</si>
  <si>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</si>
  <si>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</si>
  <si>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</si>
  <si>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</si>
  <si>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</si>
  <si>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</si>
  <si>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</si>
  <si>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</si>
  <si>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</si>
  <si>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</si>
  <si>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</si>
  <si>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</si>
  <si>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</si>
  <si>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</si>
  <si>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</si>
  <si>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</si>
  <si>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</si>
  <si>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</si>
  <si>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</si>
  <si>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</si>
  <si>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</si>
  <si>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</si>
  <si>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</si>
  <si>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</si>
  <si>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</si>
  <si>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</si>
  <si>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</si>
  <si>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</si>
  <si>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</si>
  <si>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</si>
  <si>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</si>
  <si>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</si>
  <si>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</si>
  <si>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</si>
  <si>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</si>
  <si>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</si>
  <si>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</si>
  <si>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</si>
  <si>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</si>
  <si>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</si>
  <si>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</si>
  <si>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</si>
  <si>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</si>
  <si>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</si>
  <si>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</si>
  <si>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</si>
  <si>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</si>
  <si>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</si>
  <si>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</si>
  <si>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</si>
  <si>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</si>
  <si>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</si>
  <si>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</si>
  <si>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</si>
  <si>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</si>
  <si>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</si>
  <si>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</si>
  <si>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</si>
  <si>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</si>
  <si>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</si>
  <si>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</si>
  <si>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</si>
  <si>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</si>
  <si>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</si>
  <si>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</si>
  <si>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</si>
  <si>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</si>
  <si>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</si>
  <si>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</si>
  <si>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</si>
  <si>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</si>
  <si>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</si>
  <si>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</si>
  <si>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</si>
  <si>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</si>
  <si>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</si>
  <si>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</si>
  <si>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</si>
  <si>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</si>
  <si>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</si>
  <si>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</si>
  <si>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</si>
  <si>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</si>
  <si>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</si>
  <si>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</si>
  <si>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</si>
  <si>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</si>
  <si>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</si>
  <si>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</si>
  <si>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</si>
  <si>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</si>
  <si>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</si>
  <si>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</si>
  <si>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</si>
  <si>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</si>
  <si>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</si>
  <si>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</si>
  <si>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</si>
  <si>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</si>
  <si>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</si>
  <si>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</si>
  <si>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</si>
  <si>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</si>
  <si>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</si>
  <si>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</si>
  <si>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</si>
  <si>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</si>
  <si>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</si>
  <si>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</si>
  <si>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</si>
  <si>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</si>
  <si>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</si>
  <si>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</si>
  <si>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</si>
  <si>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</si>
  <si>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</si>
  <si>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</si>
  <si>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</si>
  <si>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</si>
  <si>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</si>
  <si>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</si>
  <si>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</si>
  <si>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</si>
  <si>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</si>
  <si>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</si>
  <si>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</si>
  <si>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</si>
  <si>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</si>
  <si>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</si>
  <si>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</si>
  <si>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</si>
  <si>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</si>
  <si>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</si>
  <si>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</si>
  <si>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</si>
  <si>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</si>
  <si>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</si>
  <si>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</si>
  <si>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</si>
  <si>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</si>
  <si>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</si>
  <si>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</si>
  <si>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</si>
  <si>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</si>
  <si>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</si>
  <si>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</si>
  <si>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</si>
  <si>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</si>
  <si>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</si>
  <si>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</si>
  <si>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</si>
  <si>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</si>
  <si>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</si>
  <si>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</si>
  <si>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</si>
  <si>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</si>
  <si>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</si>
  <si>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</si>
  <si>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</si>
  <si>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</si>
  <si>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</si>
  <si>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</si>
  <si>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</si>
  <si>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</si>
  <si>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</si>
  <si>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</si>
  <si>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</si>
  <si>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</si>
  <si>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</si>
  <si>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</si>
  <si>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</si>
  <si>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</si>
  <si>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</si>
  <si>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</si>
  <si>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</si>
  <si>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</si>
  <si>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</si>
  <si>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</si>
  <si>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</si>
  <si>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</si>
  <si>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</si>
  <si>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</si>
  <si>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</si>
  <si>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</si>
  <si>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</si>
  <si>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</si>
  <si>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</si>
  <si>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</si>
  <si>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</si>
  <si>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</si>
  <si>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</si>
  <si>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</si>
  <si>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</si>
  <si>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</si>
  <si>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</si>
  <si>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</si>
  <si>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</si>
  <si>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</si>
  <si>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</si>
  <si>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</si>
  <si>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</si>
  <si>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</si>
  <si>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</si>
  <si>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</si>
  <si>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</si>
  <si>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</si>
  <si>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</si>
  <si>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</si>
  <si>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</si>
  <si>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</si>
  <si>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</si>
  <si>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</si>
  <si>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</si>
  <si>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</si>
  <si>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</si>
  <si>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</si>
  <si>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</si>
  <si>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</si>
  <si>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</si>
  <si>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</si>
  <si>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</si>
  <si>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</si>
  <si>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</si>
  <si>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</si>
  <si>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</si>
  <si>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</si>
  <si>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</si>
  <si>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</si>
  <si>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</si>
  <si>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</si>
  <si>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</si>
  <si>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</si>
  <si>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</si>
  <si>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</si>
  <si>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</si>
  <si>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</si>
  <si>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</si>
  <si>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</si>
  <si>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</si>
  <si>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</si>
  <si>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</si>
  <si>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</si>
  <si>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</si>
  <si>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</si>
  <si>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</si>
  <si>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</si>
  <si>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</si>
  <si>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</si>
  <si>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</si>
  <si>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</si>
  <si>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</si>
  <si>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</si>
  <si>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</si>
  <si>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</si>
  <si>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</si>
  <si>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</si>
  <si>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</si>
  <si>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</si>
  <si>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</si>
  <si>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</si>
  <si>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</si>
  <si>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</si>
  <si>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</si>
  <si>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</si>
  <si>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</si>
  <si>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</si>
  <si>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</si>
  <si>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</si>
  <si>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</si>
  <si>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</si>
  <si>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</si>
  <si>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</si>
  <si>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</si>
  <si>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</si>
  <si>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</si>
  <si>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</si>
  <si>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</si>
  <si>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</si>
  <si>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</si>
  <si>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</si>
  <si>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</si>
  <si>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</si>
  <si>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</si>
  <si>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</si>
  <si>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</si>
  <si>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</si>
  <si>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</si>
  <si>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</si>
  <si>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</si>
  <si>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</si>
  <si>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</si>
  <si>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</si>
  <si>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</si>
  <si>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</si>
  <si>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</si>
  <si>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</si>
  <si>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</si>
  <si>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</si>
  <si>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</si>
  <si>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</si>
  <si>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</si>
  <si>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</si>
  <si>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</si>
  <si>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</si>
  <si>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</si>
  <si>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</si>
  <si>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</si>
  <si>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</si>
  <si>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</si>
  <si>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</si>
  <si>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</si>
  <si>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</si>
  <si>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</si>
  <si>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</si>
  <si>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</si>
  <si>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</si>
  <si>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</si>
  <si>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</si>
  <si>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</si>
  <si>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</si>
  <si>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</si>
  <si>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</si>
  <si>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</si>
  <si>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</si>
  <si>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</si>
  <si>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</si>
  <si>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</si>
  <si>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</si>
  <si>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</si>
  <si>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</si>
  <si>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</si>
  <si>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</si>
  <si>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</si>
  <si>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</si>
  <si>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</si>
  <si>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</si>
  <si>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</si>
  <si>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</si>
  <si>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</si>
  <si>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</si>
  <si>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</si>
  <si>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</si>
  <si>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</si>
  <si>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</si>
  <si>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</si>
  <si>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</si>
  <si>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</si>
  <si>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</si>
  <si>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</si>
  <si>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</si>
  <si>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</si>
  <si>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</si>
  <si>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</si>
  <si>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</si>
  <si>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</si>
  <si>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</si>
  <si>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</si>
  <si>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</si>
  <si>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</si>
  <si>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</si>
  <si>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</si>
  <si>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</si>
  <si>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</si>
  <si>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</si>
  <si>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</si>
  <si>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</si>
  <si>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</si>
  <si>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</si>
  <si>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</si>
  <si>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</si>
  <si>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</si>
  <si>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</si>
  <si>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</si>
  <si>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</si>
  <si>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</si>
  <si>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</si>
  <si>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</si>
  <si>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</si>
  <si>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</si>
  <si>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</si>
  <si>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</si>
  <si>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</si>
  <si>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</si>
  <si>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</si>
  <si>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</si>
  <si>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</si>
  <si>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</si>
  <si>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</si>
  <si>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</si>
  <si>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</si>
  <si>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</si>
  <si>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</si>
  <si>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</si>
  <si>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</si>
  <si>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</si>
  <si>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</si>
  <si>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</si>
  <si>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</si>
  <si>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</si>
  <si>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</si>
  <si>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</si>
  <si>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</si>
  <si>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</si>
  <si>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</si>
  <si>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</si>
  <si>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</si>
  <si>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</si>
  <si>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</si>
  <si>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</si>
  <si>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</si>
  <si>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</si>
  <si>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</si>
  <si>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</si>
  <si>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</si>
  <si>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</si>
  <si>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</si>
  <si>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</si>
  <si>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</si>
  <si>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</si>
  <si>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</si>
  <si>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</si>
  <si>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</si>
  <si>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</si>
  <si>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</si>
  <si>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</si>
  <si>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</si>
  <si>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</si>
  <si>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</si>
  <si>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</si>
  <si>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</si>
  <si>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</si>
  <si>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</si>
  <si>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</si>
  <si>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</si>
  <si>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</si>
  <si>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</si>
  <si>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</si>
  <si>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</si>
  <si>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</si>
  <si>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</si>
  <si>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</si>
  <si>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</si>
  <si>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</si>
  <si>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</si>
  <si>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</si>
  <si>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</si>
  <si>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</si>
  <si>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</si>
  <si>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</si>
  <si>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</si>
  <si>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</si>
  <si>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</si>
  <si>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</si>
  <si>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</si>
  <si>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</si>
  <si>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</si>
  <si>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</si>
  <si>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</si>
  <si>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</si>
  <si>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</si>
  <si>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</si>
  <si>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</si>
  <si>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</si>
  <si>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</si>
  <si>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</si>
  <si>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</si>
  <si>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</si>
  <si>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</si>
  <si>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</si>
  <si>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</si>
  <si>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</si>
  <si>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</si>
  <si>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</si>
  <si>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</si>
  <si>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</si>
  <si>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</si>
  <si>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</si>
  <si>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</si>
  <si>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</si>
  <si>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</si>
  <si>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</si>
  <si>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</si>
  <si>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</si>
  <si>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</si>
  <si>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</si>
  <si>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</si>
  <si>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</si>
  <si>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</si>
  <si>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</si>
  <si>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</si>
  <si>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</si>
  <si>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</si>
  <si>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</si>
  <si>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</si>
  <si>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</si>
  <si>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</si>
  <si>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</si>
  <si>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</si>
  <si>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</si>
  <si>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</si>
  <si>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</si>
  <si>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</si>
  <si>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</si>
  <si>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</si>
  <si>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</si>
  <si>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</si>
  <si>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</si>
  <si>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</si>
  <si>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</si>
  <si>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</si>
  <si>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</si>
  <si>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</si>
  <si>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</si>
  <si>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</si>
  <si>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</si>
  <si>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</si>
  <si>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</si>
  <si>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</si>
  <si>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</si>
  <si>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</si>
  <si>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</si>
  <si>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</si>
  <si>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</si>
  <si>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</si>
  <si>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</si>
  <si>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</si>
  <si>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</si>
  <si>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</si>
  <si>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</si>
  <si>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</si>
  <si>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</si>
  <si>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</si>
  <si>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</si>
  <si>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</si>
  <si>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</si>
  <si>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</si>
  <si>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</si>
  <si>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</si>
  <si>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</si>
  <si>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</si>
  <si>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</si>
  <si>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</si>
  <si>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</si>
  <si>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</si>
  <si>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</si>
  <si>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</si>
  <si>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</si>
  <si>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</si>
  <si>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</si>
  <si>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</si>
  <si>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</si>
  <si>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</si>
  <si>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</si>
  <si>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</si>
  <si>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</si>
  <si>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</si>
  <si>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</si>
  <si>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</si>
  <si>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</si>
  <si>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</si>
  <si>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</si>
  <si>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</si>
  <si>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</si>
  <si>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</si>
  <si>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</si>
  <si>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</si>
  <si>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</si>
  <si>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</si>
  <si>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</si>
  <si>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</si>
  <si>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</si>
  <si>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</si>
  <si>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</si>
  <si>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</si>
  <si>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</si>
  <si>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</si>
  <si>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</si>
  <si>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</si>
  <si>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</si>
  <si>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</si>
  <si>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</si>
  <si>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</si>
  <si>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</si>
  <si>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</si>
  <si>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</si>
  <si>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</si>
  <si>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</si>
  <si>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</si>
  <si>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</si>
  <si>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</si>
  <si>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</si>
  <si>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</si>
  <si>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</si>
  <si>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</si>
  <si>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</si>
  <si>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</si>
  <si>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</si>
  <si>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</si>
  <si>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</si>
  <si>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</si>
  <si>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</si>
  <si>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</si>
  <si>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</si>
  <si>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</si>
  <si>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</si>
  <si>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</si>
  <si>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</si>
  <si>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</si>
  <si>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</si>
  <si>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</si>
  <si>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</si>
  <si>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</si>
  <si>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</si>
  <si>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</si>
  <si>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</si>
  <si>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</si>
  <si>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</si>
  <si>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</si>
  <si>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</si>
  <si>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</si>
  <si>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</si>
  <si>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</si>
  <si>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</si>
  <si>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</si>
  <si>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</si>
  <si>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</si>
  <si>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</si>
  <si>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</si>
  <si>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</si>
  <si>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</si>
  <si>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</si>
  <si>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</si>
  <si>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</si>
  <si>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</si>
  <si>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</si>
  <si>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</si>
  <si>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</si>
  <si>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</si>
  <si>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</si>
  <si>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</si>
  <si>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</si>
  <si>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</si>
  <si>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</si>
  <si>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</si>
  <si>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</si>
  <si>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</si>
  <si>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</si>
  <si>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</si>
  <si>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</si>
  <si>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</si>
  <si>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</si>
  <si>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</si>
  <si>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</si>
  <si>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</si>
  <si>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</si>
  <si>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</si>
  <si>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</si>
  <si>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</si>
  <si>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</si>
  <si>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</si>
  <si>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</si>
  <si>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</si>
  <si>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</si>
  <si>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</si>
  <si>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</si>
  <si>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</si>
  <si>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</si>
  <si>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</si>
  <si>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</si>
  <si>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</si>
  <si>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</si>
  <si>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</si>
  <si>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</si>
  <si>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</si>
  <si>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</si>
  <si>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</si>
  <si>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</si>
  <si>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</si>
  <si>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</si>
  <si>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</si>
  <si>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</si>
  <si>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</si>
  <si>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</si>
  <si>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</si>
  <si>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</si>
  <si>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</si>
  <si>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</si>
  <si>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</si>
  <si>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</si>
  <si>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</si>
  <si>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</si>
  <si>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</si>
  <si>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</si>
  <si>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</si>
  <si>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</si>
  <si>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</si>
  <si>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</si>
  <si>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</si>
  <si>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</si>
  <si>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</si>
  <si>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</si>
  <si>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</si>
  <si>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</si>
  <si>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</si>
  <si>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</si>
  <si>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</si>
  <si>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</si>
  <si>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</si>
  <si>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</si>
  <si>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</si>
  <si>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</si>
  <si>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</si>
  <si>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</si>
  <si>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</si>
  <si>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</si>
  <si>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</si>
  <si>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</si>
  <si>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</si>
  <si>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</si>
  <si>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</si>
  <si>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</si>
  <si>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</si>
  <si>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</si>
  <si>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</si>
  <si>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</si>
  <si>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</si>
  <si>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</si>
  <si>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</si>
  <si>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</si>
  <si>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</si>
  <si>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</si>
  <si>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</si>
  <si>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</si>
  <si>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</si>
  <si>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</si>
  <si>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</si>
  <si>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</si>
  <si>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</si>
  <si>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</si>
  <si>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</si>
  <si>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</si>
  <si>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</si>
  <si>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</si>
  <si>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</si>
  <si>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</si>
  <si>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</si>
  <si>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</si>
  <si>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</si>
  <si>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</si>
  <si>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</si>
  <si>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</si>
  <si>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</si>
  <si>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</si>
  <si>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</si>
  <si>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</si>
  <si>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</si>
  <si>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</si>
  <si>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</si>
  <si>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</si>
  <si>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</si>
  <si>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</si>
  <si>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</si>
  <si>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</si>
  <si>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</si>
  <si>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</si>
  <si>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</si>
  <si>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</si>
  <si>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</si>
  <si>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</si>
  <si>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</si>
  <si>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</si>
  <si>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</si>
  <si>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</si>
  <si>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</si>
  <si>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</si>
  <si>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</si>
  <si>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</si>
  <si>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</si>
  <si>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</si>
  <si>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</si>
  <si>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</si>
  <si>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</si>
  <si>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</si>
  <si>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</si>
  <si>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</si>
  <si>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</si>
  <si>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</si>
  <si>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</si>
  <si>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</si>
  <si>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</si>
  <si>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</si>
  <si>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</si>
  <si>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</si>
  <si>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</si>
  <si>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</si>
  <si>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</si>
  <si>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</si>
  <si>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</si>
  <si>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</si>
  <si>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</si>
  <si>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</si>
  <si>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</si>
  <si>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</si>
  <si>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</si>
  <si>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</si>
  <si>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</si>
  <si>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</si>
  <si>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</si>
  <si>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</si>
  <si>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</si>
  <si>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</si>
  <si>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</si>
  <si>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</si>
  <si>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</si>
  <si>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</si>
  <si>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</si>
  <si>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</si>
  <si>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</si>
  <si>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</si>
  <si>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</si>
  <si>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</si>
  <si>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</si>
  <si>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</si>
  <si>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</si>
  <si>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</si>
  <si>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</si>
  <si>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</si>
  <si>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</si>
  <si>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</si>
  <si>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</si>
  <si>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</si>
  <si>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</si>
  <si>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</si>
  <si>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</si>
  <si>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</si>
  <si>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</si>
  <si>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</si>
  <si>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</si>
  <si>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</si>
  <si>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</si>
  <si>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</si>
  <si>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</si>
  <si>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</si>
  <si>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</si>
  <si>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</si>
  <si>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</si>
  <si>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</si>
  <si>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</si>
  <si>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</si>
  <si>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</si>
  <si>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</si>
  <si>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</si>
  <si>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</si>
  <si>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</si>
  <si>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</si>
  <si>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</si>
  <si>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</si>
  <si>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</si>
  <si>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</si>
  <si>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</si>
  <si>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</si>
  <si>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</si>
  <si>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</si>
  <si>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</si>
  <si>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</si>
  <si>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</si>
  <si>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</si>
  <si>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</si>
  <si>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</si>
  <si>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</si>
  <si>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</si>
  <si>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</si>
  <si>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</si>
  <si>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</si>
  <si>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</si>
  <si>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</si>
  <si>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</si>
  <si>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</si>
  <si>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</si>
  <si>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</si>
  <si>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</si>
  <si>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</si>
  <si>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</si>
  <si>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</si>
  <si>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</si>
  <si>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</si>
  <si>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</si>
  <si>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</si>
  <si>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</si>
  <si>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</si>
  <si>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</si>
  <si>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</si>
  <si>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</si>
  <si>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</si>
  <si>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</si>
  <si>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</si>
  <si>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</si>
  <si>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</si>
  <si>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</si>
  <si>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</si>
  <si>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</si>
  <si>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</si>
  <si>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</si>
  <si>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</si>
  <si>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</si>
  <si>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</si>
  <si>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</si>
  <si>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</si>
  <si>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</si>
  <si>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</si>
  <si>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</si>
  <si>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</si>
  <si>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</si>
  <si>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</si>
  <si>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</si>
  <si>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</si>
  <si>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</si>
  <si>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</si>
  <si>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</si>
  <si>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</si>
  <si>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</si>
  <si>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</si>
  <si>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</si>
  <si>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</si>
  <si>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</si>
  <si>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</si>
  <si>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</si>
  <si>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</si>
  <si>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</si>
  <si>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</si>
  <si>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</si>
  <si>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</si>
  <si>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</si>
  <si>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</si>
  <si>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</si>
  <si>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</si>
  <si>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</si>
  <si>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</si>
  <si>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</si>
  <si>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</si>
  <si>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</si>
  <si>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</si>
  <si>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</si>
  <si>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</si>
  <si>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</si>
  <si>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</si>
  <si>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</si>
  <si>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</si>
  <si>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</si>
  <si>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</si>
  <si>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</si>
  <si>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</si>
  <si>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</si>
  <si>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</si>
  <si>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</si>
  <si>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</si>
  <si>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</si>
  <si>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</si>
  <si>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</si>
  <si>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</si>
  <si>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</si>
  <si>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</si>
  <si>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</si>
  <si>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</si>
  <si>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</si>
  <si>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</si>
  <si>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</si>
  <si>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</si>
  <si>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</si>
  <si>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</si>
  <si>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</si>
  <si>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</si>
  <si>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</si>
  <si>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</si>
  <si>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</si>
  <si>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</si>
  <si>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</si>
  <si>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</si>
  <si>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</si>
  <si>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</si>
  <si>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</si>
  <si>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</si>
  <si>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</si>
  <si>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</si>
  <si>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</si>
  <si>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</si>
  <si>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</si>
  <si>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</si>
  <si>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</si>
  <si>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</si>
  <si>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</si>
  <si>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</si>
  <si>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</si>
  <si>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</si>
  <si>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</si>
  <si>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</si>
  <si>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</si>
  <si>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</si>
  <si>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</si>
  <si>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</si>
  <si>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</si>
  <si>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</si>
  <si>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</si>
  <si>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</si>
  <si>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</si>
  <si>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</si>
  <si>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</si>
  <si>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</si>
  <si>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</si>
  <si>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</si>
  <si>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</si>
  <si>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</si>
  <si>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</si>
  <si>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</si>
  <si>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</si>
  <si>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</si>
  <si>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</si>
  <si>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</si>
  <si>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</si>
  <si>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</si>
  <si>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</si>
  <si>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</si>
  <si>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</si>
  <si>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</si>
  <si>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</si>
  <si>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</si>
  <si>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</si>
  <si>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</si>
  <si>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</si>
  <si>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</si>
  <si>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</si>
  <si>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</si>
  <si>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</si>
  <si>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</si>
  <si>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</si>
  <si>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</si>
  <si>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</si>
  <si>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</si>
  <si>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</si>
  <si>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</si>
  <si>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</si>
  <si>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</si>
  <si>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</si>
  <si>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</si>
  <si>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</si>
  <si>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</si>
  <si>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</si>
  <si>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</si>
  <si>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</si>
  <si>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</si>
  <si>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</si>
  <si>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</si>
  <si>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</si>
  <si>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</si>
  <si>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</si>
  <si>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</si>
  <si>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</si>
  <si>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</si>
  <si>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</si>
  <si>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</si>
  <si>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</si>
  <si>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</si>
  <si>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</si>
  <si>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</si>
  <si>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</si>
  <si>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</si>
  <si>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</si>
  <si>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</si>
  <si>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</si>
  <si>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</si>
  <si>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</si>
  <si>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</si>
  <si>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</si>
  <si>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</si>
  <si>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</si>
  <si>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</si>
  <si>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</si>
  <si>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</si>
  <si>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</si>
  <si>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</si>
  <si>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</si>
  <si>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</si>
  <si>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</si>
  <si>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</si>
  <si>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</si>
  <si>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</si>
  <si>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</si>
  <si>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</si>
  <si>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</si>
  <si>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</si>
  <si>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</si>
  <si>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</si>
  <si>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</si>
  <si>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</si>
  <si>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</si>
  <si>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</si>
  <si>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</si>
  <si>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</si>
  <si>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</si>
  <si>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</si>
  <si>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</si>
  <si>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</si>
  <si>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</si>
  <si>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</si>
  <si>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</si>
  <si>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</si>
  <si>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</si>
  <si>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</si>
  <si>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</si>
  <si>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</si>
  <si>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</si>
  <si>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</si>
  <si>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</si>
  <si>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</si>
  <si>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</si>
  <si>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</si>
  <si>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</si>
  <si>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</si>
  <si>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</si>
  <si>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</si>
  <si>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</si>
  <si>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</si>
  <si>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</si>
  <si>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</si>
  <si>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</si>
  <si>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</si>
  <si>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</si>
  <si>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</si>
  <si>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</si>
  <si>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</si>
  <si>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</si>
  <si>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</si>
  <si>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</si>
  <si>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</si>
  <si>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</si>
  <si>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</si>
  <si>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</si>
  <si>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</si>
  <si>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</si>
  <si>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</si>
  <si>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</si>
  <si>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</si>
  <si>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</si>
  <si>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</si>
  <si>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</si>
  <si>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</si>
  <si>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</si>
  <si>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</si>
  <si>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</si>
  <si>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</si>
  <si>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</si>
  <si>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</si>
  <si>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</si>
  <si>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</si>
  <si>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</si>
  <si>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</si>
  <si>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</si>
  <si>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</si>
  <si>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</si>
  <si>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</si>
  <si>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</si>
  <si>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</si>
  <si>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</si>
  <si>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</si>
  <si>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</si>
  <si>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</si>
  <si>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</si>
  <si>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</si>
  <si>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</si>
  <si>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</si>
  <si>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</si>
  <si>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</si>
  <si>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</si>
  <si>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</si>
  <si>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</si>
  <si>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</si>
  <si>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</si>
  <si>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</si>
  <si>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</si>
  <si>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</si>
  <si>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</si>
  <si>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</si>
  <si>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</si>
  <si>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</si>
  <si>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</si>
  <si>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</si>
  <si>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</si>
  <si>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</si>
  <si>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</si>
  <si>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</si>
  <si>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</si>
  <si>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</si>
  <si>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</si>
  <si>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</si>
  <si>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</si>
  <si>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</si>
  <si>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</si>
  <si>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</si>
  <si>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</si>
  <si>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</si>
  <si>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</si>
  <si>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</si>
  <si>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</si>
  <si>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</si>
  <si>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</si>
  <si>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</si>
  <si>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</si>
  <si>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</si>
  <si>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</si>
  <si>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</si>
  <si>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</si>
  <si>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</si>
  <si>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</si>
  <si>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</si>
  <si>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</si>
  <si>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</si>
  <si>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</si>
  <si>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</si>
  <si>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</si>
  <si>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</si>
  <si>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</si>
  <si>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</si>
  <si>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</si>
  <si>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</si>
  <si>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</si>
  <si>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</si>
  <si>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</si>
  <si>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</si>
  <si>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</si>
  <si>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</si>
  <si>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</si>
  <si>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</si>
  <si>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</si>
  <si>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</si>
  <si>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</si>
  <si>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</si>
  <si>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</si>
  <si>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</si>
  <si>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</si>
  <si>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</si>
  <si>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</si>
  <si>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</si>
  <si>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</si>
  <si>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</si>
  <si>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</si>
  <si>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</si>
  <si>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</si>
  <si>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</si>
  <si>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</si>
  <si>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</si>
  <si>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</si>
  <si>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</si>
  <si>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</si>
  <si>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</si>
  <si>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</si>
  <si>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</si>
  <si>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</si>
  <si>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</si>
  <si>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</si>
  <si>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</si>
  <si>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</si>
  <si>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</si>
  <si>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</si>
  <si>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</si>
  <si>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</si>
  <si>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</si>
  <si>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</si>
  <si>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</si>
  <si>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</si>
  <si>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</si>
  <si>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</si>
  <si>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</si>
  <si>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</si>
  <si>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</si>
  <si>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</si>
  <si>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</si>
  <si>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</si>
  <si>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</si>
  <si>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</si>
  <si>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</si>
  <si>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</si>
  <si>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</si>
  <si>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</si>
  <si>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</si>
  <si>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</si>
  <si>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</si>
  <si>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</si>
  <si>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</si>
  <si>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</si>
  <si>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</si>
  <si>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</si>
  <si>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</si>
  <si>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</si>
  <si>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</si>
  <si>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</si>
  <si>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</si>
  <si>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</si>
  <si>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</si>
  <si>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</si>
  <si>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</si>
  <si>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</si>
  <si>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</si>
  <si>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</si>
  <si>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</si>
  <si>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</si>
  <si>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</si>
  <si>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</si>
  <si>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</si>
  <si>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</si>
  <si>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</si>
  <si>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</si>
  <si>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</si>
  <si>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</si>
  <si>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</si>
  <si>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</si>
  <si>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</si>
  <si>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</si>
  <si>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</si>
  <si>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</si>
  <si>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</si>
  <si>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</si>
  <si>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</si>
  <si>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</si>
  <si>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</si>
  <si>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</si>
  <si>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</si>
  <si>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</si>
  <si>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</si>
  <si>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</si>
  <si>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</si>
  <si>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</si>
  <si>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</si>
  <si>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</si>
  <si>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</si>
  <si>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</si>
  <si>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</si>
  <si>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</si>
  <si>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</si>
  <si>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</si>
  <si>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</si>
  <si>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</si>
  <si>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</si>
  <si>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</si>
  <si>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</si>
  <si>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</si>
  <si>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</si>
  <si>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</si>
  <si>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</si>
  <si>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</si>
  <si>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</si>
  <si>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</si>
  <si>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</si>
  <si>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</si>
  <si>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</si>
  <si>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</si>
  <si>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</si>
  <si>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</si>
  <si>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</si>
  <si>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</si>
  <si>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</si>
  <si>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</si>
  <si>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</si>
  <si>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</si>
  <si>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</si>
  <si>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</si>
  <si>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</si>
  <si>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</si>
  <si>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</si>
  <si>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</si>
  <si>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</si>
  <si>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</si>
  <si>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</si>
  <si>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</si>
  <si>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</si>
  <si>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</si>
  <si>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</si>
  <si>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</si>
  <si>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</si>
  <si>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</si>
  <si>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</si>
  <si>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</si>
  <si>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</si>
  <si>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</si>
  <si>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</si>
  <si>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</si>
  <si>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</si>
  <si>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</si>
  <si>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</si>
  <si>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</si>
  <si>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</si>
  <si>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</si>
  <si>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</si>
  <si>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</si>
  <si>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</si>
  <si>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</si>
  <si>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</si>
  <si>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</si>
  <si>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</si>
  <si>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</si>
  <si>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</si>
  <si>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</si>
  <si>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</si>
  <si>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</si>
  <si>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</si>
  <si>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</si>
  <si>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</si>
  <si>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</si>
  <si>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</si>
  <si>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</si>
  <si>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</si>
  <si>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</si>
  <si>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</si>
  <si>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</si>
  <si>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</si>
  <si>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</si>
  <si>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</si>
  <si>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</si>
  <si>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</si>
  <si>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</si>
  <si>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</si>
  <si>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</si>
  <si>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</si>
  <si>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</si>
  <si>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</si>
  <si>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</si>
  <si>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</si>
  <si>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</si>
  <si>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</si>
  <si>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</si>
  <si>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</si>
  <si>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</si>
  <si>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</si>
  <si>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</si>
  <si>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</si>
  <si>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</si>
  <si>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</si>
  <si>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</si>
  <si>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</si>
  <si>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</si>
  <si>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</si>
  <si>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</si>
  <si>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</si>
  <si>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</si>
  <si>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</si>
  <si>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</si>
  <si>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</si>
  <si>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</si>
  <si>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</si>
  <si>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</si>
  <si>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</si>
  <si>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</si>
  <si>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</si>
  <si>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</si>
  <si>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</si>
  <si>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</si>
  <si>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</si>
  <si>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</si>
  <si>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</si>
  <si>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</si>
  <si>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</si>
  <si>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</si>
  <si>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</si>
  <si>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</si>
  <si>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</si>
  <si>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</si>
  <si>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</si>
  <si>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</si>
  <si>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</si>
  <si>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</si>
  <si>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</si>
  <si>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</si>
  <si>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</si>
  <si>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</si>
  <si>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</si>
  <si>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</si>
  <si>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</si>
  <si>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</si>
  <si>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</si>
  <si>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</si>
  <si>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</si>
  <si>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</si>
  <si>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</si>
  <si>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</si>
  <si>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</si>
  <si>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</si>
  <si>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</si>
  <si>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</si>
  <si>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</si>
  <si>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</si>
  <si>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</si>
  <si>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</si>
  <si>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</si>
  <si>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</si>
  <si>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</si>
  <si>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</si>
  <si>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</si>
  <si>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</si>
  <si>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</si>
  <si>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</si>
  <si>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</si>
  <si>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</si>
  <si>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</si>
  <si>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</si>
  <si>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</si>
  <si>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</si>
  <si>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</si>
  <si>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</si>
  <si>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</si>
  <si>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</si>
  <si>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</si>
  <si>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</si>
  <si>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</si>
  <si>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</si>
  <si>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</si>
  <si>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</si>
  <si>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</si>
  <si>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</si>
  <si>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</si>
  <si>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</si>
  <si>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</si>
  <si>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</si>
  <si>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</si>
  <si>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</si>
  <si>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</si>
  <si>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</si>
  <si>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</si>
  <si>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</si>
  <si>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</si>
  <si>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</si>
  <si>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</si>
  <si>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</si>
  <si>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</si>
  <si>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</si>
  <si>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</si>
  <si>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</si>
  <si>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</si>
  <si>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</si>
  <si>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</si>
  <si>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</si>
  <si>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</si>
  <si>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</si>
  <si>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</si>
  <si>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</si>
  <si>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</si>
  <si>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</si>
  <si>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</si>
  <si>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</si>
  <si>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</si>
  <si>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</si>
  <si>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</si>
  <si>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</si>
  <si>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</si>
  <si>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</si>
  <si>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</si>
  <si>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</si>
  <si>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</si>
  <si>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</si>
  <si>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</si>
  <si>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</si>
  <si>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</si>
  <si>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</si>
  <si>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</si>
  <si>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</si>
  <si>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</si>
  <si>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</si>
  <si>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</si>
  <si>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</si>
  <si>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</si>
  <si>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</si>
  <si>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</si>
  <si>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</si>
  <si>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</si>
  <si>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</si>
  <si>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</si>
  <si>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</si>
  <si>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</si>
  <si>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</si>
  <si>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</si>
  <si>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</si>
  <si>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</si>
  <si>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</si>
  <si>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</si>
  <si>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</si>
  <si>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</si>
  <si>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</si>
  <si>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</si>
  <si>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</si>
  <si>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</si>
  <si>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</si>
  <si>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</si>
  <si>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</si>
  <si>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</si>
  <si>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</si>
  <si>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</si>
  <si>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</si>
  <si>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</si>
  <si>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</si>
  <si>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</si>
  <si>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</si>
  <si>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</si>
  <si>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</si>
  <si>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</si>
  <si>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</si>
  <si>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</si>
  <si>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</si>
  <si>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</si>
  <si>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</si>
  <si>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</si>
  <si>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</si>
  <si>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</si>
  <si>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</si>
  <si>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</si>
  <si>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</si>
  <si>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</si>
  <si>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</si>
  <si>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</si>
  <si>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</si>
  <si>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</si>
  <si>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</si>
  <si>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</si>
  <si>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</si>
  <si>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</si>
  <si>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</si>
  <si>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</si>
  <si>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</si>
  <si>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</si>
  <si>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</si>
  <si>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</si>
  <si>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</si>
  <si>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</si>
  <si>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</si>
  <si>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</si>
  <si>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</si>
  <si>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</si>
  <si>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</si>
  <si>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</si>
  <si>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</si>
  <si>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</si>
  <si>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</si>
  <si>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</si>
  <si>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</si>
  <si>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</si>
  <si>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</si>
  <si>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</si>
  <si>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</si>
  <si>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</si>
  <si>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</si>
  <si>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</si>
  <si>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</si>
  <si>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</si>
  <si>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</si>
  <si>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</si>
  <si>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</si>
  <si>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</si>
  <si>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</si>
  <si>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</si>
  <si>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</si>
  <si>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</si>
  <si>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</si>
  <si>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</si>
  <si>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</si>
  <si>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</si>
  <si>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</si>
  <si>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</si>
  <si>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</si>
  <si>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</si>
  <si>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</si>
  <si>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</si>
  <si>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</si>
  <si>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</si>
  <si>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</si>
  <si>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</si>
  <si>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</si>
  <si>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</si>
  <si>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</si>
  <si>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</si>
  <si>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</si>
  <si>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</si>
  <si>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</si>
  <si>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</si>
  <si>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</si>
  <si>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</si>
  <si>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</si>
  <si>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</si>
  <si>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</si>
  <si>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</si>
  <si>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</si>
  <si>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</si>
  <si>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</si>
  <si>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</si>
  <si>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</si>
  <si>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</si>
  <si>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</si>
  <si>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</si>
  <si>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</si>
  <si>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</si>
  <si>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</si>
  <si>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</si>
  <si>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</si>
  <si>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</si>
  <si>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</si>
  <si>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</si>
  <si>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</si>
  <si>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</si>
  <si>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</si>
  <si>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</si>
  <si>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</si>
  <si>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</si>
  <si>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</si>
  <si>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</si>
  <si>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</si>
  <si>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</si>
  <si>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</si>
  <si>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</si>
  <si>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</si>
  <si>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</si>
  <si>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</si>
  <si>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</si>
  <si>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</si>
  <si>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</si>
  <si>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</si>
  <si>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</si>
  <si>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</si>
  <si>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</si>
  <si>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</si>
  <si>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</si>
  <si>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</si>
  <si>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</si>
  <si>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</si>
  <si>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</si>
  <si>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</si>
  <si>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</si>
  <si>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</si>
  <si>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</si>
  <si>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</si>
  <si>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</si>
  <si>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</si>
  <si>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</si>
  <si>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</si>
  <si>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</si>
  <si>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</si>
  <si>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</si>
  <si>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</si>
  <si>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</si>
  <si>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</si>
  <si>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</si>
  <si>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</si>
  <si>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</si>
  <si>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</si>
  <si>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</si>
  <si>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</si>
  <si>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</si>
  <si>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</si>
  <si>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</si>
  <si>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</si>
  <si>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</si>
  <si>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</si>
  <si>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</si>
  <si>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</si>
  <si>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</si>
  <si>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</si>
  <si>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</si>
  <si>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</si>
  <si>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</si>
  <si>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</si>
  <si>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</si>
  <si>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</si>
  <si>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</si>
  <si>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</si>
  <si>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</si>
  <si>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</si>
  <si>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</si>
  <si>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</si>
  <si>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</si>
  <si>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</si>
  <si>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</si>
  <si>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</si>
  <si>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</si>
  <si>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</si>
  <si>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</si>
  <si>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</si>
  <si>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</si>
  <si>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</si>
  <si>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</si>
  <si>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</si>
  <si>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</si>
  <si>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</si>
  <si>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</si>
  <si>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</si>
  <si>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</si>
  <si>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</si>
  <si>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</si>
  <si>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</si>
  <si>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</si>
  <si>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</si>
  <si>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</si>
  <si>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</si>
  <si>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</si>
  <si>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</si>
  <si>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</si>
  <si>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</si>
  <si>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</si>
  <si>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</si>
  <si>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</si>
  <si>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</si>
  <si>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</si>
  <si>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</si>
  <si>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</si>
  <si>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</si>
  <si>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</si>
  <si>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</si>
  <si>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</si>
  <si>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</si>
  <si>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</si>
  <si>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</si>
  <si>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</si>
  <si>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</si>
  <si>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</si>
  <si>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</si>
  <si>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</si>
  <si>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</si>
  <si>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</si>
  <si>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</si>
  <si>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</si>
  <si>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</si>
  <si>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</si>
  <si>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</si>
  <si>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</si>
  <si>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</si>
  <si>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</si>
  <si>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</si>
  <si>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</si>
  <si>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</si>
  <si>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</si>
  <si>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</si>
  <si>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</si>
  <si>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</si>
  <si>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</si>
  <si>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</si>
  <si>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</si>
  <si>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</si>
  <si>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</si>
  <si>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</si>
  <si>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</si>
  <si>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</si>
  <si>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</si>
  <si>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</si>
  <si>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</si>
  <si>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</si>
  <si>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</si>
  <si>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</si>
  <si>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</si>
  <si>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</si>
  <si>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</si>
  <si>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</si>
  <si>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</si>
  <si>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</si>
  <si>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</si>
  <si>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</si>
  <si>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</si>
  <si>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</si>
  <si>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</si>
  <si>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</si>
  <si>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</si>
  <si>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</si>
  <si>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</si>
  <si>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</si>
  <si>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</si>
  <si>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</si>
  <si>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</si>
  <si>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</si>
  <si>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</si>
  <si>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</si>
  <si>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</si>
  <si>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</si>
  <si>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</si>
  <si>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</si>
  <si>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</si>
  <si>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</si>
  <si>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</si>
  <si>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</si>
  <si>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</si>
  <si>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</si>
  <si>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</si>
  <si>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</si>
  <si>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</si>
  <si>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</si>
  <si>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</si>
  <si>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</si>
  <si>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</si>
  <si>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</si>
  <si>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</si>
  <si>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</si>
  <si>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</si>
  <si>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</si>
  <si>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</si>
  <si>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</si>
  <si>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</si>
  <si>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</si>
  <si>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</si>
  <si>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</si>
  <si>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</si>
  <si>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</si>
  <si>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</si>
  <si>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</si>
  <si>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</si>
  <si>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</si>
  <si>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</si>
  <si>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</si>
  <si>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</si>
  <si>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</si>
  <si>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</si>
  <si>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</si>
  <si>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</si>
  <si>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</si>
  <si>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</si>
  <si>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</si>
  <si>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</si>
  <si>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</si>
  <si>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</si>
  <si>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</si>
  <si>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</si>
  <si>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</si>
  <si>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</si>
  <si>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</si>
  <si>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</si>
  <si>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</si>
  <si>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</si>
  <si>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</si>
  <si>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</si>
  <si>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</si>
  <si>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</si>
  <si>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</si>
  <si>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</si>
  <si>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</si>
  <si>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</si>
  <si>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</si>
  <si>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</si>
  <si>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</si>
  <si>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</si>
  <si>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</si>
  <si>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</si>
  <si>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</si>
  <si>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</si>
  <si>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</si>
  <si>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</si>
  <si>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</si>
  <si>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</si>
  <si>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</si>
  <si>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</si>
  <si>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</si>
  <si>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</si>
  <si>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</si>
  <si>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</si>
  <si>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</si>
  <si>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</si>
  <si>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</si>
  <si>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</si>
  <si>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</si>
  <si>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</si>
  <si>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</si>
  <si>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</si>
  <si>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</si>
  <si>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</si>
  <si>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</si>
  <si>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</si>
  <si>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</si>
  <si>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</si>
  <si>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</si>
  <si>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</si>
  <si>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</si>
  <si>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</si>
  <si>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</si>
  <si>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</si>
  <si>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</si>
  <si>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</si>
  <si>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</si>
  <si>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</si>
  <si>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</si>
  <si>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</si>
  <si>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</si>
  <si>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</si>
  <si>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</si>
  <si>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</si>
  <si>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</si>
  <si>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</si>
  <si>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</si>
  <si>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</si>
  <si>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</si>
  <si>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</si>
  <si>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</si>
  <si>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</si>
  <si>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</si>
  <si>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</si>
  <si>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</si>
  <si>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</si>
  <si>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</si>
  <si>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</si>
  <si>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</si>
  <si>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</si>
  <si>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</si>
  <si>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</si>
  <si>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</si>
  <si>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</si>
  <si>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</si>
  <si>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</si>
  <si>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</si>
  <si>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</si>
  <si>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</si>
  <si>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</si>
  <si>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</si>
  <si>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</si>
  <si>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</si>
  <si>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</si>
  <si>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</si>
  <si>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</si>
  <si>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</si>
  <si>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</si>
  <si>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</si>
  <si>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</si>
  <si>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</si>
  <si>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</si>
  <si>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</si>
  <si>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</si>
  <si>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</si>
  <si>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</si>
  <si>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</si>
  <si>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</si>
  <si>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</si>
  <si>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</si>
  <si>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</si>
  <si>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</si>
  <si>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</si>
  <si>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</si>
  <si>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</si>
  <si>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</si>
  <si>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</si>
  <si>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</si>
  <si>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</si>
  <si>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</si>
  <si>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</si>
  <si>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</si>
  <si>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</si>
  <si>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</si>
  <si>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</si>
  <si>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</si>
  <si>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</si>
  <si>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</si>
  <si>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</si>
  <si>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</si>
  <si>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</si>
  <si>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</si>
  <si>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</si>
  <si>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</si>
  <si>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</si>
  <si>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</si>
  <si>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</si>
  <si>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</si>
  <si>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</si>
  <si>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</si>
  <si>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</si>
  <si>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</si>
  <si>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</si>
  <si>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</si>
  <si>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</si>
  <si>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</si>
  <si>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</si>
  <si>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</si>
  <si>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</si>
  <si>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</si>
  <si>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</si>
  <si>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</si>
  <si>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</si>
  <si>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</si>
  <si>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</si>
  <si>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</si>
  <si>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</si>
  <si>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</si>
  <si>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</si>
  <si>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</si>
  <si>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</si>
  <si>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</si>
  <si>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</si>
  <si>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</si>
  <si>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</si>
  <si>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</si>
  <si>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</si>
  <si>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</si>
  <si>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</si>
  <si>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</si>
  <si>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</si>
  <si>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</si>
  <si>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</si>
  <si>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</si>
  <si>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</si>
  <si>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</si>
  <si>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</si>
  <si>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</si>
  <si>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</si>
  <si>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</si>
  <si>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</si>
  <si>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</si>
  <si>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</si>
  <si>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</si>
  <si>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</si>
  <si>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</si>
  <si>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</si>
  <si>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</si>
  <si>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</si>
  <si>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</si>
  <si>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</si>
  <si>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</si>
  <si>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</si>
  <si>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</si>
  <si>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</si>
  <si>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</si>
  <si>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</si>
  <si>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</si>
  <si>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</si>
  <si>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</si>
  <si>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</si>
  <si>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</si>
  <si>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</si>
  <si>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</si>
  <si>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</si>
  <si>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</si>
  <si>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</si>
  <si>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</si>
  <si>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</si>
  <si>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</si>
  <si>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</si>
  <si>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</si>
  <si>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</si>
  <si>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</si>
  <si>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</si>
  <si>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</si>
  <si>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</si>
  <si>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</si>
  <si>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</si>
  <si>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</si>
  <si>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</si>
  <si>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</si>
  <si>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</si>
  <si>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</si>
  <si>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</si>
  <si>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</si>
  <si>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</si>
  <si>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</si>
  <si>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</si>
  <si>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</si>
  <si>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</si>
  <si>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</si>
  <si>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</si>
  <si>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</si>
  <si>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</si>
  <si>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</si>
  <si>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</si>
  <si>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</si>
  <si>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</si>
  <si>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</si>
  <si>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</si>
  <si>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</si>
  <si>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</si>
  <si>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</si>
  <si>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</si>
  <si>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</si>
  <si>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</si>
  <si>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</si>
  <si>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</si>
  <si>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</si>
  <si>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</si>
  <si>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</si>
  <si>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</si>
  <si>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</si>
  <si>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</si>
  <si>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</si>
  <si>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</si>
  <si>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</si>
  <si>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</si>
  <si>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</si>
  <si>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</si>
  <si>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</si>
  <si>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</si>
  <si>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</si>
  <si>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</si>
  <si>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</si>
  <si>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</si>
  <si>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</si>
  <si>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</si>
  <si>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</si>
  <si>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</si>
  <si>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</si>
  <si>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</si>
  <si>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</si>
  <si>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</si>
  <si>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</si>
  <si>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</si>
  <si>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</si>
  <si>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</si>
  <si>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</si>
  <si>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</si>
  <si>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</si>
  <si>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</si>
  <si>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</si>
  <si>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</si>
  <si>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</si>
  <si>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</si>
  <si>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</si>
  <si>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</si>
  <si>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</si>
  <si>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</si>
  <si>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</si>
  <si>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</si>
  <si>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</si>
  <si>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</si>
  <si>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</si>
  <si>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</si>
  <si>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</si>
  <si>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</si>
  <si>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</si>
  <si>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</si>
  <si>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</si>
  <si>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</si>
  <si>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</si>
  <si>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</si>
  <si>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</si>
  <si>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</si>
  <si>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</si>
  <si>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</si>
  <si>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</si>
  <si>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</si>
  <si>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</si>
  <si>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</si>
  <si>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</si>
  <si>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</si>
  <si>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</si>
  <si>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</si>
  <si>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</si>
  <si>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</si>
  <si>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</si>
  <si>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</si>
  <si>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</si>
  <si>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</si>
  <si>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</si>
  <si>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</si>
  <si>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</si>
  <si>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</si>
  <si>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</si>
  <si>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</si>
  <si>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</si>
  <si>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</si>
  <si>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</si>
  <si>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</si>
  <si>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</si>
  <si>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</si>
  <si>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</si>
  <si>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</si>
  <si>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</si>
  <si>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</si>
  <si>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</si>
  <si>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</si>
  <si>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</si>
  <si>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</si>
  <si>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</si>
  <si>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</si>
  <si>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</si>
  <si>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</si>
  <si>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</si>
  <si>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</si>
  <si>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</si>
  <si>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</si>
  <si>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</si>
  <si>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</si>
  <si>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</si>
  <si>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</si>
  <si>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</si>
  <si>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</si>
  <si>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</si>
  <si>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</si>
  <si>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</si>
  <si>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</si>
  <si>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</si>
  <si>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</si>
  <si>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</si>
  <si>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</si>
  <si>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</si>
  <si>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</si>
  <si>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</si>
  <si>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</si>
  <si>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</si>
  <si>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</si>
  <si>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</si>
  <si>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</si>
  <si>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</si>
  <si>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</si>
  <si>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</si>
  <si>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</si>
  <si>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</si>
  <si>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</si>
  <si>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</si>
  <si>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</si>
  <si>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</si>
  <si>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</si>
  <si>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</si>
  <si>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</si>
  <si>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</si>
  <si>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</si>
  <si>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</si>
  <si>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</si>
  <si>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</si>
  <si>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</si>
  <si>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</si>
  <si>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</si>
  <si>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</si>
  <si>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</si>
  <si>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</si>
  <si>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</si>
  <si>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</si>
  <si>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</si>
  <si>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</si>
  <si>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</si>
  <si>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</si>
  <si>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</si>
  <si>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</si>
  <si>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</si>
  <si>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</si>
  <si>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</si>
  <si>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</si>
  <si>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</si>
  <si>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</si>
  <si>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</si>
  <si>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</si>
  <si>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</si>
  <si>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</si>
  <si>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</si>
  <si>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</si>
  <si>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</si>
  <si>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</si>
  <si>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</si>
  <si>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</si>
  <si>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</si>
  <si>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</si>
  <si>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</si>
  <si>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</si>
  <si>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</si>
  <si>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</si>
  <si>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</si>
  <si>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</si>
  <si>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</si>
  <si>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</si>
  <si>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</si>
  <si>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</si>
  <si>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</si>
  <si>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</si>
  <si>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</si>
  <si>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</si>
  <si>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</si>
  <si>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</si>
  <si>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</si>
  <si>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</si>
  <si>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</si>
  <si>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</si>
  <si>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</si>
  <si>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</si>
  <si>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</si>
  <si>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</si>
  <si>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</si>
  <si>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</si>
  <si>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</si>
  <si>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</si>
  <si>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</si>
  <si>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</si>
  <si>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</si>
  <si>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</si>
  <si>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</si>
  <si>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</si>
  <si>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</si>
  <si>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</si>
  <si>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</si>
  <si>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</si>
  <si>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</si>
  <si>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</si>
  <si>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</si>
  <si>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</si>
  <si>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</si>
  <si>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</si>
  <si>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</si>
  <si>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</si>
  <si>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</si>
  <si>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</si>
  <si>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</si>
  <si>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</si>
  <si>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</si>
  <si>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</si>
  <si>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</si>
  <si>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</si>
  <si>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</si>
  <si>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</si>
  <si>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</si>
  <si>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</si>
  <si>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</si>
  <si>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</si>
  <si>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</si>
  <si>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</si>
  <si>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</si>
  <si>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</si>
  <si>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</si>
  <si>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</si>
  <si>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</si>
  <si>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</si>
  <si>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</si>
  <si>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</si>
  <si>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</si>
  <si>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</si>
  <si>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</si>
  <si>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</si>
  <si>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</si>
  <si>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</si>
  <si>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</si>
  <si>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</si>
  <si>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</si>
  <si>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</si>
  <si>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</si>
  <si>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</si>
  <si>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</si>
  <si>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</si>
  <si>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</si>
  <si>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</si>
  <si>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</si>
  <si>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</si>
  <si>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</si>
  <si>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</si>
  <si>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</si>
  <si>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</si>
  <si>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</si>
  <si>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</si>
  <si>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</si>
  <si>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</si>
  <si>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</si>
  <si>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</si>
  <si>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</si>
  <si>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</si>
  <si>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</si>
  <si>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</si>
  <si>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</si>
  <si>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</si>
  <si>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</si>
  <si>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</si>
  <si>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</si>
  <si>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</si>
  <si>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</si>
  <si>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</si>
  <si>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</si>
  <si>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</si>
  <si>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</si>
  <si>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</si>
  <si>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</si>
  <si>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</si>
  <si>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</si>
  <si>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</si>
  <si>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</si>
  <si>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</si>
  <si>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</si>
  <si>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</si>
  <si>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</si>
  <si>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</si>
  <si>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</si>
  <si>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</si>
  <si>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</si>
  <si>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</si>
  <si>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</si>
  <si>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</si>
  <si>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</si>
  <si>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</si>
  <si>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</si>
  <si>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</si>
  <si>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</si>
  <si>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</si>
  <si>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</si>
  <si>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</si>
  <si>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</si>
  <si>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</si>
  <si>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</si>
  <si>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</si>
  <si>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</si>
  <si>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</si>
  <si>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</si>
  <si>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</si>
  <si>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</si>
  <si>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</si>
  <si>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</si>
  <si>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</si>
  <si>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</si>
  <si>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</si>
  <si>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</si>
  <si>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</si>
  <si>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</si>
  <si>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</si>
  <si>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</si>
  <si>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</si>
  <si>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</si>
  <si>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</si>
  <si>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</si>
  <si>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</si>
  <si>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</si>
  <si>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</si>
  <si>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</si>
  <si>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</si>
  <si>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</si>
  <si>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</si>
  <si>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</si>
  <si>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</si>
  <si>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</si>
  <si>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</si>
  <si>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</si>
  <si>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</si>
  <si>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</si>
  <si>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</si>
  <si>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</si>
  <si>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</si>
  <si>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</si>
  <si>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</si>
  <si>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</si>
  <si>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</si>
  <si>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</si>
  <si>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</si>
  <si>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</si>
  <si>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</si>
  <si>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</si>
  <si>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</si>
  <si>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</si>
  <si>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</si>
  <si>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</si>
  <si>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</si>
  <si>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</si>
  <si>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</si>
  <si>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</si>
  <si>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</si>
  <si>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</si>
  <si>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</si>
  <si>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</si>
  <si>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</si>
  <si>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</si>
  <si>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</si>
  <si>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</si>
  <si>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</si>
  <si>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</si>
  <si>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</si>
  <si>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</si>
  <si>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</si>
  <si>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</si>
  <si>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</si>
  <si>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</si>
  <si>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</si>
  <si>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</si>
  <si>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</si>
  <si>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</si>
  <si>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</si>
  <si>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</si>
  <si>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</si>
  <si>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</si>
  <si>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</si>
  <si>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</si>
  <si>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</si>
  <si>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</si>
  <si>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</si>
  <si>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</si>
  <si>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</si>
  <si>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</si>
  <si>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</si>
  <si>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</si>
  <si>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</si>
  <si>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</si>
  <si>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</si>
  <si>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</si>
  <si>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</si>
  <si>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</si>
  <si>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</si>
  <si>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</si>
  <si>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</si>
  <si>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</si>
  <si>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</si>
  <si>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</si>
  <si>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</si>
  <si>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</si>
  <si>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</si>
  <si>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</si>
  <si>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</si>
  <si>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</si>
  <si>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</si>
  <si>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</si>
  <si>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</si>
  <si>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</si>
  <si>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</si>
  <si>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</si>
  <si>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</si>
  <si>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</si>
  <si>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</si>
  <si>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</si>
  <si>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</si>
  <si>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</si>
  <si>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</si>
  <si>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</si>
  <si>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</si>
  <si>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</si>
  <si>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</si>
  <si>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</si>
  <si>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</si>
  <si>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</si>
  <si>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</si>
  <si>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</si>
  <si>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</si>
  <si>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</si>
  <si>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</si>
  <si>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</si>
  <si>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</si>
  <si>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</si>
  <si>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</si>
  <si>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</si>
  <si>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</si>
  <si>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</si>
  <si>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</si>
  <si>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</si>
  <si>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</si>
  <si>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</si>
  <si>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</si>
  <si>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</si>
  <si>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</si>
  <si>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</si>
  <si>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</si>
  <si>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</si>
  <si>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</si>
  <si>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</si>
  <si>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</si>
  <si>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</si>
  <si>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</si>
  <si>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</si>
  <si>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</si>
  <si>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</si>
  <si>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</si>
  <si>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</si>
  <si>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</si>
  <si>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</si>
  <si>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</si>
  <si>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</si>
  <si>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</si>
  <si>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</si>
  <si>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</si>
  <si>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</si>
  <si>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</si>
  <si>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</si>
  <si>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</si>
  <si>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</si>
  <si>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</si>
  <si>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</si>
  <si>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</si>
  <si>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</si>
  <si>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</si>
  <si>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</si>
  <si>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</si>
  <si>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</si>
  <si>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</si>
  <si>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</si>
  <si>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</si>
  <si>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</si>
  <si>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</si>
  <si>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</si>
  <si>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</si>
  <si>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</si>
  <si>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</si>
  <si>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</si>
  <si>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</si>
  <si>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</si>
  <si>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</si>
  <si>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</si>
  <si>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</si>
  <si>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</si>
  <si>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</si>
  <si>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</si>
  <si>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</si>
  <si>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</si>
  <si>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</si>
  <si>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</si>
  <si>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</si>
  <si>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</si>
  <si>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</si>
  <si>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</si>
  <si>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</si>
  <si>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</si>
  <si>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</si>
  <si>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</si>
  <si>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</si>
  <si>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</si>
  <si>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</si>
  <si>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</si>
  <si>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</si>
  <si>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</si>
  <si>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</si>
  <si>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</si>
  <si>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</si>
  <si>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</si>
  <si>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</si>
  <si>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</si>
  <si>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</si>
  <si>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</si>
  <si>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</si>
  <si>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</si>
  <si>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</si>
  <si>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</si>
  <si>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</si>
  <si>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</si>
  <si>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</si>
  <si>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</si>
  <si>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</si>
  <si>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</si>
  <si>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</si>
  <si>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</si>
  <si>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</si>
  <si>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</si>
  <si>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</si>
  <si>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</si>
  <si>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</si>
  <si>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</si>
  <si>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</si>
  <si>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</si>
  <si>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</si>
  <si>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</si>
  <si>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</si>
  <si>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</si>
  <si>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</si>
  <si>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</si>
  <si>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</si>
  <si>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</si>
  <si>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</si>
  <si>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</si>
  <si>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</si>
  <si>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</si>
  <si>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</si>
  <si>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</si>
  <si>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</si>
  <si>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</si>
  <si>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</si>
  <si>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</si>
  <si>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</si>
  <si>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</si>
  <si>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</si>
  <si>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</si>
  <si>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</si>
  <si>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</si>
  <si>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</si>
  <si>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</si>
  <si>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</si>
  <si>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</si>
  <si>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</si>
  <si>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</si>
  <si>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</si>
  <si>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</si>
  <si>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</si>
  <si>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</si>
  <si>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</si>
  <si>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</si>
  <si>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</si>
  <si>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</si>
  <si>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</si>
  <si>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</si>
  <si>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</si>
  <si>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</si>
  <si>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</si>
  <si>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</si>
  <si>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</si>
  <si>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</si>
  <si>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</si>
  <si>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</si>
  <si>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</si>
  <si>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</si>
  <si>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</si>
  <si>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</si>
  <si>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</si>
  <si>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</si>
  <si>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</si>
  <si>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</si>
  <si>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</si>
  <si>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</si>
  <si>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</si>
  <si>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</si>
  <si>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</si>
  <si>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</si>
  <si>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</si>
  <si>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</si>
  <si>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</si>
  <si>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</si>
  <si>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</si>
  <si>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</si>
  <si>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</si>
  <si>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</si>
  <si>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</si>
  <si>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</si>
  <si>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</si>
  <si>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</si>
  <si>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</si>
  <si>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</si>
  <si>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</si>
  <si>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</si>
  <si>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</si>
  <si>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</si>
  <si>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</si>
  <si>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</si>
  <si>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</si>
  <si>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</si>
  <si>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</si>
  <si>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</si>
  <si>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</si>
  <si>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</si>
  <si>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</si>
  <si>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</si>
  <si>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</si>
  <si>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</si>
  <si>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</si>
  <si>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</si>
  <si>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</si>
  <si>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</si>
  <si>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</si>
  <si>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</si>
  <si>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</si>
  <si>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</si>
  <si>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</si>
  <si>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</si>
  <si>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</si>
  <si>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</si>
  <si>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</si>
  <si>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</si>
  <si>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</si>
  <si>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</si>
  <si>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</si>
  <si>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</si>
  <si>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</si>
  <si>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</si>
  <si>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</si>
  <si>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</si>
  <si>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</si>
  <si>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</si>
  <si>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</si>
  <si>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</si>
  <si>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</si>
  <si>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</si>
  <si>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</si>
  <si>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</si>
  <si>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</si>
  <si>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</si>
  <si>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</si>
  <si>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</si>
  <si>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</si>
  <si>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</si>
  <si>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</si>
  <si>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</si>
  <si>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</si>
  <si>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</si>
  <si>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</si>
  <si>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</si>
  <si>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</si>
  <si>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</si>
  <si>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</si>
  <si>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</si>
  <si>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</si>
  <si>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</si>
  <si>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</si>
  <si>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</si>
  <si>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</si>
  <si>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</si>
  <si>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</si>
  <si>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</si>
  <si>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</si>
  <si>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</si>
  <si>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</si>
  <si>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</si>
  <si>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</si>
  <si>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</si>
  <si>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</si>
  <si>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</si>
  <si>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</si>
  <si>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</si>
  <si>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</si>
  <si>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</si>
  <si>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</si>
  <si>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</si>
  <si>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</si>
  <si>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</si>
  <si>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</si>
  <si>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</si>
  <si>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</si>
  <si>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</si>
  <si>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</si>
  <si>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</si>
  <si>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</si>
  <si>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</si>
  <si>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</si>
  <si>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</si>
  <si>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</si>
  <si>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</si>
  <si>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</si>
  <si>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</si>
  <si>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</si>
  <si>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</si>
  <si>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</si>
  <si>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</si>
  <si>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</si>
  <si>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</si>
  <si>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</si>
  <si>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</si>
  <si>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</si>
  <si>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</si>
  <si>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</si>
  <si>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</si>
  <si>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</si>
  <si>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</si>
  <si>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</si>
  <si>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</si>
  <si>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</si>
  <si>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</si>
  <si>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</si>
  <si>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</si>
  <si>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</si>
  <si>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</si>
  <si>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</si>
  <si>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</si>
  <si>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</si>
  <si>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</si>
  <si>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</si>
  <si>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</si>
  <si>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</si>
  <si>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</si>
  <si>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</si>
  <si>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</si>
  <si>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</si>
  <si>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</si>
  <si>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</si>
  <si>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</si>
  <si>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</si>
  <si>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</si>
  <si>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</si>
  <si>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</si>
  <si>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</si>
  <si>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</si>
  <si>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</si>
  <si>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</si>
  <si>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</si>
  <si>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</si>
  <si>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</si>
  <si>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</si>
  <si>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</si>
  <si>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</si>
  <si>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</si>
  <si>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</si>
  <si>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</si>
  <si>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</si>
  <si>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</si>
  <si>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</si>
  <si>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</si>
  <si>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</si>
  <si>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</si>
  <si>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</si>
  <si>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</si>
  <si>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</si>
  <si>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</si>
  <si>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</si>
  <si>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</si>
  <si>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</si>
  <si>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</si>
  <si>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</si>
  <si>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</si>
  <si>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</si>
  <si>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</si>
  <si>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</si>
  <si>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</si>
  <si>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</si>
  <si>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</si>
  <si>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</si>
  <si>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</si>
  <si>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</si>
  <si>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</si>
  <si>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</si>
  <si>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</si>
  <si>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</si>
  <si>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</si>
  <si>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</si>
  <si>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</si>
  <si>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</si>
  <si>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</si>
  <si>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</si>
  <si>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</si>
  <si>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</si>
  <si>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</si>
  <si>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</si>
  <si>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</si>
  <si>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</si>
  <si>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</si>
  <si>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</si>
  <si>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</si>
  <si>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</si>
  <si>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</si>
  <si>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</si>
  <si>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</si>
  <si>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</si>
  <si>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</si>
  <si>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</si>
  <si>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</si>
  <si>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</si>
  <si>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</si>
  <si>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</si>
  <si>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</si>
  <si>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</si>
  <si>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</si>
  <si>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</si>
  <si>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</si>
  <si>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</si>
  <si>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</si>
  <si>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</si>
  <si>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</si>
  <si>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</si>
  <si>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</si>
  <si>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</si>
  <si>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</si>
  <si>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</si>
  <si>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</si>
  <si>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</si>
  <si>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</si>
  <si>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</si>
  <si>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</si>
  <si>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</si>
  <si>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</si>
  <si>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</si>
  <si>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</si>
  <si>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</si>
  <si>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</si>
  <si>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</si>
  <si>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</si>
  <si>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</si>
  <si>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</si>
  <si>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</si>
  <si>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</si>
  <si>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</si>
  <si>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</si>
  <si>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</si>
  <si>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</si>
  <si>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</si>
  <si>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</si>
  <si>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</si>
  <si>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</si>
  <si>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</si>
  <si>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</si>
  <si>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</si>
  <si>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</si>
  <si>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</si>
  <si>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</si>
  <si>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</si>
  <si>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</si>
  <si>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</si>
  <si>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</si>
  <si>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</si>
  <si>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</si>
  <si>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</si>
  <si>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</si>
  <si>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</si>
  <si>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</si>
  <si>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</si>
  <si>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</si>
  <si>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</si>
  <si>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</si>
  <si>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</si>
  <si>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</si>
  <si>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</si>
  <si>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</si>
  <si>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</si>
  <si>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</si>
  <si>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</si>
  <si>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</si>
  <si>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</si>
  <si>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</si>
  <si>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</si>
  <si>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</si>
  <si>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</si>
  <si>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</si>
  <si>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</si>
  <si>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</si>
  <si>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</si>
  <si>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</si>
  <si>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</si>
  <si>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</si>
  <si>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</si>
  <si>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</si>
  <si>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</si>
  <si>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</si>
  <si>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</si>
  <si>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</si>
  <si>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</si>
  <si>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</si>
  <si>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</si>
  <si>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</si>
  <si>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</si>
  <si>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</si>
  <si>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</si>
  <si>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</si>
  <si>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</si>
  <si>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</si>
  <si>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</si>
  <si>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</si>
  <si>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</si>
  <si>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</si>
  <si>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</si>
  <si>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</si>
  <si>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</si>
  <si>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</si>
  <si>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</si>
  <si>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</si>
  <si>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</si>
  <si>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</si>
  <si>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</si>
  <si>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</si>
  <si>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</si>
  <si>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</si>
  <si>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</si>
  <si>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</si>
  <si>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</si>
  <si>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</si>
  <si>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</si>
  <si>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</si>
  <si>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</si>
  <si>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</si>
  <si>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</si>
  <si>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</si>
  <si>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</si>
  <si>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</si>
  <si>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</si>
  <si>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</si>
  <si>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</si>
  <si>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</si>
  <si>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</si>
  <si>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</si>
  <si>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</si>
  <si>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</si>
  <si>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</si>
  <si>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</si>
  <si>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</si>
  <si>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</si>
  <si>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</si>
  <si>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</si>
  <si>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</si>
  <si>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</si>
  <si>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</si>
  <si>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</si>
  <si>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</si>
  <si>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</si>
  <si>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</si>
  <si>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</si>
  <si>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</si>
  <si>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</si>
  <si>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</si>
  <si>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</si>
  <si>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</si>
  <si>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</si>
  <si>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</si>
  <si>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</si>
  <si>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</si>
  <si>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</si>
  <si>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</si>
  <si>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</si>
  <si>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</si>
  <si>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</si>
  <si>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</si>
  <si>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</si>
  <si>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</si>
  <si>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</si>
  <si>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</si>
  <si>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</si>
  <si>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</si>
  <si>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</si>
  <si>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</si>
  <si>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</si>
  <si>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</si>
  <si>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</si>
  <si>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</si>
  <si>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</si>
  <si>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</si>
  <si>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</si>
  <si>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</si>
  <si>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</si>
  <si>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</si>
  <si>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</si>
  <si>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</si>
  <si>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</si>
  <si>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</si>
  <si>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</si>
  <si>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</si>
  <si>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</si>
  <si>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</si>
  <si>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</si>
  <si>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</si>
  <si>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</si>
  <si>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</si>
  <si>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</si>
  <si>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</si>
  <si>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</si>
  <si>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</si>
  <si>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</si>
  <si>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</si>
  <si>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</si>
  <si>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</si>
  <si>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</si>
  <si>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</si>
  <si>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</si>
  <si>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</si>
  <si>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</si>
  <si>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</si>
  <si>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</si>
  <si>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</si>
  <si>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</si>
  <si>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</si>
  <si>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</si>
  <si>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</si>
  <si>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</si>
  <si>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</si>
  <si>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</si>
  <si>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</si>
  <si>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</si>
  <si>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</si>
  <si>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</si>
  <si>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</si>
  <si>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</si>
  <si>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</si>
  <si>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</si>
  <si>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</si>
  <si>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</si>
  <si>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</si>
  <si>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</si>
  <si>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</si>
  <si>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</si>
  <si>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</si>
  <si>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</si>
  <si>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</si>
  <si>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</si>
  <si>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</si>
  <si>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</si>
  <si>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</si>
  <si>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</si>
  <si>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</si>
  <si>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</si>
  <si>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</si>
  <si>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</si>
  <si>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</si>
  <si>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</si>
  <si>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</si>
  <si>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</si>
  <si>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</si>
  <si>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</si>
  <si>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</si>
  <si>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</si>
  <si>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</si>
  <si>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</si>
  <si>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</si>
  <si>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</si>
  <si>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</si>
  <si>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</si>
  <si>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</si>
  <si>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</si>
  <si>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</si>
  <si>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</si>
  <si>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</si>
  <si>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</si>
  <si>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</si>
  <si>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</si>
  <si>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</si>
  <si>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</si>
  <si>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</si>
  <si>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</si>
  <si>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</si>
  <si>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</si>
  <si>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</si>
  <si>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</si>
  <si>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</si>
  <si>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</si>
  <si>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</si>
  <si>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</si>
  <si>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</si>
  <si>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</si>
  <si>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</si>
  <si>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</si>
  <si>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</si>
  <si>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</si>
  <si>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</si>
  <si>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</si>
  <si>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</si>
  <si>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</si>
  <si>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</si>
  <si>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</si>
  <si>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</si>
  <si>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</si>
  <si>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</si>
  <si>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</si>
  <si>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</si>
  <si>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</si>
  <si>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</si>
  <si>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</si>
  <si>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</si>
  <si>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</si>
  <si>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</si>
  <si>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</si>
  <si>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</si>
  <si>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</si>
  <si>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</si>
  <si>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</si>
  <si>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</si>
  <si>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</si>
  <si>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</si>
  <si>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</si>
  <si>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</si>
  <si>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</si>
  <si>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</si>
  <si>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</si>
  <si>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</si>
  <si>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</si>
  <si>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</si>
  <si>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</si>
  <si>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</si>
  <si>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</si>
  <si>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</si>
  <si>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</si>
  <si>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</si>
  <si>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</si>
  <si>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</si>
  <si>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</si>
  <si>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</si>
  <si>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</si>
  <si>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</si>
  <si>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</si>
  <si>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</si>
  <si>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</si>
  <si>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</si>
  <si>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</si>
  <si>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</si>
  <si>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</si>
  <si>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</si>
  <si>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</si>
  <si>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</si>
  <si>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</si>
  <si>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</si>
  <si>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</si>
  <si>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</si>
  <si>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</si>
  <si>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</si>
  <si>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</si>
  <si>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</si>
  <si>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</si>
  <si>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</si>
  <si>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</si>
  <si>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</si>
  <si>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</si>
  <si>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</si>
  <si>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</si>
  <si>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</si>
  <si>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</si>
  <si>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</si>
  <si>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</si>
  <si>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</si>
  <si>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</si>
  <si>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</si>
  <si>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</si>
  <si>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</si>
  <si>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</si>
  <si>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</si>
  <si>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</si>
  <si>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</si>
  <si>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</si>
  <si>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</si>
  <si>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</si>
  <si>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</si>
  <si>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</si>
  <si>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</si>
  <si>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</si>
  <si>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</si>
  <si>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</si>
  <si>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</si>
  <si>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</si>
  <si>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</si>
  <si>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</si>
  <si>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</si>
  <si>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</si>
  <si>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</si>
  <si>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</si>
  <si>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</si>
  <si>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</si>
  <si>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</si>
  <si>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</si>
  <si>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</si>
  <si>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</si>
  <si>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</si>
  <si>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</si>
  <si>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</si>
  <si>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</si>
  <si>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</si>
  <si>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</si>
  <si>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</si>
  <si>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</si>
  <si>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</si>
  <si>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</si>
  <si>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</si>
  <si>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</si>
  <si>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</si>
  <si>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</si>
  <si>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</si>
  <si>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</si>
  <si>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</si>
  <si>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</si>
  <si>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</si>
  <si>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</si>
  <si>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</si>
  <si>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</si>
  <si>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</si>
  <si>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</si>
  <si>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</si>
  <si>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</si>
  <si>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</si>
  <si>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</si>
  <si>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</si>
  <si>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</si>
  <si>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</si>
  <si>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</si>
  <si>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</si>
  <si>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</si>
  <si>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</si>
  <si>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</si>
  <si>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</si>
  <si>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</si>
  <si>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</si>
  <si>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</si>
  <si>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</si>
  <si>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</si>
  <si>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</si>
  <si>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</si>
  <si>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</si>
  <si>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</si>
  <si>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</si>
  <si>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</si>
  <si>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</si>
  <si>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</si>
  <si>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</si>
  <si>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</si>
  <si>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</si>
  <si>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</si>
  <si>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</si>
  <si>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</si>
  <si>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</si>
  <si>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</si>
  <si>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</si>
  <si>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</si>
  <si>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</si>
  <si>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</si>
  <si>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</si>
  <si>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</si>
  <si>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</si>
  <si>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</si>
  <si>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</si>
  <si>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</si>
  <si>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</si>
  <si>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</si>
  <si>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</si>
  <si>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</si>
  <si>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</si>
  <si>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</si>
  <si>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</si>
  <si>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</si>
  <si>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</si>
  <si>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</si>
  <si>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</si>
  <si>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</si>
  <si>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</si>
  <si>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</si>
  <si>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</si>
  <si>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</si>
  <si>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</si>
  <si>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</si>
  <si>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</si>
  <si>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</si>
  <si>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</si>
  <si>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</si>
  <si>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</si>
  <si>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</si>
  <si>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</si>
  <si>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</si>
  <si>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</si>
  <si>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</si>
  <si>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</si>
  <si>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</si>
  <si>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</si>
  <si>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</si>
  <si>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</si>
  <si>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</si>
  <si>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</si>
  <si>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</si>
  <si>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</si>
  <si>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</si>
  <si>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</si>
  <si>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</si>
  <si>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</si>
  <si>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</si>
  <si>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</si>
  <si>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</si>
  <si>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</si>
  <si>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</si>
  <si>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</si>
  <si>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</si>
  <si>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</si>
  <si>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</si>
  <si>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</si>
  <si>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</si>
  <si>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</si>
  <si>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</si>
  <si>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</si>
  <si>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</si>
  <si>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</si>
  <si>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</si>
  <si>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</si>
  <si>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</si>
  <si>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</si>
  <si>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</si>
  <si>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</si>
  <si>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</si>
  <si>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</si>
  <si>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</si>
  <si>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</si>
  <si>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</si>
  <si>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</si>
  <si>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</si>
  <si>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</si>
  <si>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</si>
  <si>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</si>
  <si>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</si>
  <si>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</si>
  <si>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</si>
  <si>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</si>
  <si>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</si>
  <si>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</si>
  <si>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</si>
  <si>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</si>
  <si>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</si>
  <si>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</si>
  <si>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</si>
  <si>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</si>
  <si>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</si>
  <si>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</si>
  <si>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</si>
  <si>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</si>
  <si>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</si>
  <si>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</si>
  <si>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</si>
  <si>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</si>
  <si>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</si>
  <si>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</si>
  <si>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</si>
  <si>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</si>
  <si>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</si>
  <si>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</si>
  <si>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</si>
  <si>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</si>
  <si>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</si>
  <si>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</si>
  <si>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</si>
  <si>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</si>
  <si>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</si>
  <si>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</si>
  <si>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</si>
  <si>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</si>
  <si>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</si>
  <si>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</si>
  <si>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</si>
  <si>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</si>
  <si>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</si>
  <si>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</si>
  <si>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</si>
  <si>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</si>
  <si>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</si>
  <si>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</si>
  <si>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</si>
  <si>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</si>
  <si>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</si>
  <si>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</si>
  <si>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</si>
  <si>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</si>
  <si>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</si>
  <si>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</si>
  <si>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</si>
  <si>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</si>
  <si>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</si>
  <si>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</si>
  <si>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</si>
  <si>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</si>
  <si>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</si>
  <si>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</si>
  <si>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</si>
  <si>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</si>
  <si>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</si>
  <si>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</si>
  <si>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</si>
  <si>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</si>
  <si>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</si>
  <si>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</si>
  <si>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</si>
  <si>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</si>
  <si>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</si>
  <si>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</si>
  <si>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</si>
  <si>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</si>
  <si>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</si>
  <si>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</si>
  <si>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</si>
  <si>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</si>
  <si>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</si>
  <si>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</si>
  <si>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</si>
  <si>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</si>
  <si>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</si>
  <si>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</si>
  <si>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</si>
  <si>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</si>
  <si>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</si>
  <si>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</si>
  <si>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</si>
  <si>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</si>
  <si>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</si>
  <si>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</si>
  <si>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</si>
  <si>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</si>
  <si>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</si>
  <si>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</si>
  <si>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</si>
  <si>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</si>
  <si>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</si>
  <si>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</si>
  <si>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</si>
  <si>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</si>
  <si>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</si>
  <si>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</si>
  <si>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</si>
  <si>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</si>
  <si>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</si>
  <si>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</si>
  <si>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</si>
  <si>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</si>
  <si>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</si>
  <si>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</si>
  <si>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</si>
  <si>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</si>
  <si>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</si>
  <si>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</si>
  <si>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</si>
  <si>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</si>
  <si>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</si>
  <si>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</si>
  <si>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</si>
  <si>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</si>
  <si>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</si>
  <si>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</si>
  <si>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</si>
  <si>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</si>
  <si>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</si>
  <si>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</si>
  <si>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</si>
  <si>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</si>
  <si>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</si>
  <si>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</si>
  <si>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</si>
  <si>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</si>
  <si>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</si>
  <si>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</si>
  <si>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</si>
  <si>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</si>
  <si>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</si>
  <si>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</si>
  <si>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</si>
  <si>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</si>
  <si>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</si>
  <si>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</si>
  <si>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</si>
  <si>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</si>
  <si>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</si>
  <si>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</si>
  <si>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</si>
  <si>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</si>
  <si>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</si>
  <si>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</si>
  <si>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</si>
  <si>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</si>
  <si>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</si>
  <si>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</si>
  <si>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</si>
  <si>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</si>
  <si>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</si>
  <si>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</si>
  <si>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</si>
  <si>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</si>
  <si>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</si>
  <si>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</si>
  <si>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</si>
  <si>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</si>
  <si>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</si>
  <si>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</si>
  <si>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</si>
  <si>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</si>
  <si>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</si>
  <si>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</si>
  <si>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</si>
  <si>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</si>
  <si>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</si>
  <si>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</si>
  <si>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</si>
  <si>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</si>
  <si>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</si>
  <si>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</si>
  <si>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</si>
  <si>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</si>
  <si>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</si>
  <si>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</si>
  <si>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</si>
  <si>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</si>
  <si>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</si>
  <si>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</si>
  <si>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</si>
  <si>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</si>
  <si>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</si>
  <si>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</si>
  <si>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</si>
  <si>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</si>
  <si>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</si>
  <si>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</si>
  <si>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</si>
  <si>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</si>
  <si>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</si>
  <si>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</si>
  <si>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</si>
  <si>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</si>
  <si>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</si>
  <si>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</si>
  <si>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</si>
  <si>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</si>
  <si>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</si>
  <si>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</si>
  <si>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</si>
  <si>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</si>
  <si>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</si>
  <si>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</si>
  <si>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</si>
  <si>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</si>
  <si>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</si>
  <si>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</si>
  <si>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</si>
  <si>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</si>
  <si>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</si>
  <si>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</si>
  <si>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</si>
  <si>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</si>
  <si>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</si>
  <si>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</si>
  <si>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</si>
  <si>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</si>
  <si>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</si>
  <si>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</si>
  <si>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</si>
  <si>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</si>
  <si>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</si>
  <si>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</si>
  <si>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</si>
  <si>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</si>
  <si>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</si>
  <si>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</si>
  <si>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</si>
  <si>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</si>
  <si>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</si>
  <si>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</si>
  <si>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</si>
  <si>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</si>
  <si>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</si>
  <si>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</si>
  <si>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</si>
  <si>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</si>
  <si>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</si>
  <si>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</si>
  <si>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</si>
  <si>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</si>
  <si>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</si>
  <si>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</si>
  <si>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</si>
  <si>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</si>
  <si>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</si>
  <si>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</si>
  <si>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</si>
  <si>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</si>
  <si>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</si>
  <si>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</si>
  <si>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</si>
  <si>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</si>
  <si>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</si>
  <si>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</si>
  <si>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</si>
  <si>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</si>
  <si>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</si>
  <si>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</si>
  <si>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</si>
  <si>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</si>
  <si>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</si>
  <si>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</si>
  <si>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</si>
  <si>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</si>
  <si>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</si>
  <si>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</si>
  <si>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</si>
  <si>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</si>
  <si>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</si>
  <si>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</si>
  <si>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</si>
  <si>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</si>
  <si>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</si>
  <si>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</si>
  <si>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</si>
  <si>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</si>
  <si>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</si>
  <si>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</si>
  <si>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</si>
  <si>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</si>
  <si>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</si>
  <si>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</si>
  <si>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</si>
  <si>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</si>
  <si>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</si>
  <si>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</si>
  <si>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</si>
  <si>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</si>
  <si>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</si>
  <si>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</si>
  <si>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</si>
  <si>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</si>
  <si>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</si>
  <si>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</si>
  <si>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</si>
  <si>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</si>
  <si>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</si>
  <si>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</si>
  <si>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</si>
  <si>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</si>
  <si>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</si>
  <si>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</si>
  <si>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</si>
  <si>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</si>
  <si>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</si>
  <si>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</si>
  <si>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</si>
  <si>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</si>
  <si>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</si>
  <si>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</si>
  <si>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</si>
  <si>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</si>
  <si>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</si>
  <si>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</si>
  <si>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</si>
  <si>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</si>
  <si>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</si>
  <si>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</si>
  <si>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</si>
  <si>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</si>
  <si>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</si>
  <si>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</si>
  <si>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</si>
  <si>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</si>
  <si>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</si>
  <si>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</si>
  <si>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</si>
  <si>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</si>
  <si>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</si>
  <si>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</si>
  <si>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</si>
  <si>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</si>
  <si>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</si>
  <si>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</si>
  <si>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</si>
  <si>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</si>
  <si>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</si>
  <si>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</si>
  <si>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</si>
  <si>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</si>
  <si>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</si>
  <si>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</si>
  <si>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</si>
  <si>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</si>
  <si>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</si>
  <si>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</si>
  <si>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</si>
  <si>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</si>
  <si>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</si>
  <si>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</si>
  <si>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</si>
  <si>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</si>
  <si>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</si>
  <si>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</si>
  <si>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</si>
  <si>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</si>
  <si>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</si>
  <si>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</si>
  <si>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</si>
  <si>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</si>
  <si>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</si>
  <si>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</si>
  <si>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</si>
  <si>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</si>
  <si>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</si>
  <si>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</si>
  <si>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</si>
  <si>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</si>
  <si>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</si>
  <si>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</si>
  <si>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</si>
  <si>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</si>
  <si>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</si>
  <si>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</si>
  <si>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</si>
  <si>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</si>
  <si>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</si>
  <si>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</si>
  <si>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</si>
  <si>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</si>
  <si>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</si>
  <si>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</si>
  <si>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</si>
  <si>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</si>
  <si>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</si>
  <si>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</si>
  <si>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</si>
  <si>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</si>
  <si>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</si>
  <si>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</si>
  <si>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</si>
  <si>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</si>
  <si>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</si>
  <si>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</si>
  <si>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</si>
  <si>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</si>
  <si>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</si>
  <si>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</si>
  <si>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</si>
  <si>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</si>
  <si>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</si>
  <si>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</si>
  <si>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</si>
  <si>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</si>
  <si>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</si>
  <si>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</si>
  <si>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</si>
  <si>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</si>
  <si>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</si>
  <si>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</si>
  <si>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</si>
  <si>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</si>
  <si>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</si>
  <si>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</si>
  <si>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</si>
  <si>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</si>
  <si>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</si>
  <si>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</si>
  <si>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</si>
  <si>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</si>
  <si>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</si>
  <si>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</si>
  <si>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</si>
  <si>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</si>
  <si>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</si>
  <si>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</si>
  <si>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</si>
  <si>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</si>
  <si>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</si>
  <si>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</si>
  <si>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</si>
  <si>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</si>
  <si>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</si>
  <si>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</si>
  <si>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</si>
  <si>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</si>
  <si>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</si>
  <si>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</si>
  <si>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</si>
  <si>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</si>
  <si>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</si>
  <si>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</si>
  <si>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</si>
  <si>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</si>
  <si>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</si>
  <si>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</si>
  <si>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</si>
  <si>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</si>
  <si>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</si>
  <si>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</si>
  <si>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</si>
  <si>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</si>
  <si>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</si>
  <si>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</si>
  <si>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</si>
  <si>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</si>
  <si>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</si>
  <si>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</si>
  <si>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</si>
  <si>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</si>
  <si>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</si>
  <si>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</si>
  <si>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</si>
  <si>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</si>
  <si>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</si>
  <si>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</si>
  <si>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</si>
  <si>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</si>
  <si>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</si>
  <si>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</si>
  <si>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</si>
  <si>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</si>
  <si>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</si>
  <si>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</si>
  <si>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</si>
  <si>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</si>
  <si>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</si>
  <si>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</si>
  <si>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</si>
  <si>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</si>
  <si>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</si>
  <si>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</si>
  <si>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</si>
  <si>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</si>
  <si>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</si>
  <si>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</si>
  <si>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</si>
  <si>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</si>
  <si>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</si>
  <si>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</si>
  <si>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</si>
  <si>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</si>
  <si>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</si>
  <si>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</si>
  <si>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</si>
  <si>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</si>
  <si>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</si>
  <si>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</si>
  <si>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</si>
  <si>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</si>
  <si>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</si>
  <si>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</si>
  <si>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</si>
  <si>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</si>
  <si>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</si>
  <si>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</si>
  <si>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</si>
  <si>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</si>
  <si>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</si>
  <si>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</si>
  <si>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</si>
  <si>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</si>
  <si>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</si>
  <si>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</si>
  <si>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</si>
  <si>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</si>
  <si>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</si>
  <si>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</si>
  <si>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</si>
  <si>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</si>
  <si>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</si>
  <si>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</si>
  <si>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</si>
  <si>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</si>
  <si>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</si>
  <si>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</si>
  <si>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</si>
  <si>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</si>
  <si>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</si>
  <si>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</si>
  <si>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</si>
  <si>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</si>
  <si>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</si>
  <si>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</si>
  <si>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</si>
  <si>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</si>
  <si>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</si>
  <si>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</si>
  <si>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</si>
  <si>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</si>
  <si>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</si>
  <si>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</si>
  <si>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</si>
  <si>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</si>
  <si>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</si>
  <si>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</si>
  <si>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</si>
  <si>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</si>
  <si>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</si>
  <si>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</si>
  <si>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</si>
  <si>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</si>
  <si>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</si>
  <si>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</si>
  <si>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</si>
  <si>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</si>
  <si>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</si>
  <si>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</si>
  <si>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</si>
  <si>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</si>
  <si>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</si>
  <si>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</si>
  <si>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</si>
  <si>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</si>
  <si>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</si>
  <si>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</si>
  <si>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</si>
  <si>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</si>
  <si>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</si>
  <si>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</si>
  <si>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</si>
  <si>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</si>
  <si>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</si>
  <si>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</si>
  <si>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</si>
  <si>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</si>
  <si>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</si>
  <si>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</si>
  <si>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</si>
  <si>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</si>
  <si>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</si>
  <si>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</si>
  <si>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</si>
  <si>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</si>
  <si>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</si>
  <si>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</si>
  <si>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</si>
  <si>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</si>
  <si>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</si>
  <si>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</si>
  <si>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</si>
  <si>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</si>
  <si>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</si>
  <si>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</si>
  <si>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</si>
  <si>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</si>
  <si>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</si>
  <si>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</si>
  <si>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</si>
  <si>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</si>
  <si>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</si>
  <si>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</si>
  <si>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</si>
  <si>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</si>
  <si>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</si>
  <si>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</si>
  <si>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</si>
  <si>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</si>
  <si>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</si>
  <si>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</si>
  <si>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</si>
  <si>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</si>
  <si>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</si>
  <si>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</si>
  <si>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</si>
  <si>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</si>
  <si>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</si>
  <si>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</si>
  <si>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</si>
  <si>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</si>
  <si>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</si>
  <si>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</si>
  <si>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</si>
  <si>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</si>
  <si>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</si>
  <si>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</si>
  <si>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</si>
  <si>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</si>
  <si>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</si>
  <si>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</si>
  <si>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</si>
  <si>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</si>
  <si>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</si>
  <si>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</si>
  <si>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</si>
  <si>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</si>
  <si>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</si>
  <si>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</si>
  <si>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</si>
  <si>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</si>
  <si>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</si>
  <si>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</si>
  <si>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</si>
  <si>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</si>
  <si>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</si>
  <si>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</si>
  <si>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</si>
  <si>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</si>
  <si>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</si>
  <si>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</si>
  <si>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</si>
  <si>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</si>
  <si>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</si>
  <si>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</si>
  <si>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</si>
  <si>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</si>
  <si>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</si>
  <si>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</si>
  <si>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</si>
  <si>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</si>
  <si>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</si>
  <si>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</si>
  <si>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</si>
  <si>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</si>
  <si>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</si>
  <si>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</si>
  <si>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</si>
  <si>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</si>
  <si>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</si>
  <si>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</si>
  <si>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</si>
  <si>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</si>
  <si>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</si>
  <si>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</si>
  <si>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</si>
  <si>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</si>
  <si>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</si>
  <si>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</si>
  <si>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</si>
  <si>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</si>
  <si>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</si>
  <si>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</si>
  <si>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</si>
  <si>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</si>
  <si>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</si>
  <si>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</si>
  <si>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</si>
  <si>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</si>
  <si>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</si>
  <si>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</si>
  <si>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</si>
  <si>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</si>
  <si>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</si>
  <si>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</si>
  <si>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</si>
  <si>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</si>
  <si>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</si>
  <si>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</si>
  <si>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</si>
  <si>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</si>
  <si>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</si>
  <si>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</si>
  <si>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</si>
  <si>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</si>
  <si>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</si>
  <si>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</si>
  <si>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</si>
  <si>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</si>
  <si>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</si>
  <si>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</si>
  <si>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</si>
  <si>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</si>
  <si>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</si>
  <si>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</si>
  <si>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</si>
  <si>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</si>
  <si>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</si>
  <si>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</si>
  <si>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</si>
  <si>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</si>
  <si>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</si>
  <si>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</si>
  <si>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</si>
  <si>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</si>
  <si>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</si>
  <si>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</si>
  <si>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</si>
  <si>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</si>
  <si>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</si>
  <si>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</si>
  <si>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</si>
  <si>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</si>
  <si>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</si>
  <si>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</si>
  <si>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</si>
  <si>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</si>
  <si>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</si>
  <si>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</si>
  <si>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</si>
  <si>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</si>
  <si>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</si>
  <si>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</si>
  <si>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</si>
  <si>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</si>
  <si>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</si>
  <si>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</si>
  <si>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</si>
  <si>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</si>
  <si>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</si>
  <si>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</si>
  <si>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</si>
  <si>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</si>
  <si>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</si>
  <si>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</si>
  <si>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</si>
  <si>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</si>
  <si>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</si>
  <si>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</si>
  <si>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</si>
  <si>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</si>
  <si>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</si>
  <si>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</si>
  <si>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</si>
  <si>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</si>
  <si>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</si>
  <si>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</si>
  <si>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</si>
  <si>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</si>
  <si>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</si>
  <si>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</si>
  <si>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</si>
  <si>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</si>
  <si>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</si>
  <si>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</si>
  <si>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</si>
  <si>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</si>
  <si>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</si>
  <si>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</si>
  <si>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</si>
  <si>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</si>
  <si>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</si>
  <si>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</si>
  <si>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</si>
  <si>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</si>
  <si>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</si>
  <si>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</si>
  <si>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</si>
  <si>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</si>
  <si>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</si>
  <si>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</si>
  <si>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</si>
  <si>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</si>
  <si>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</si>
  <si>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</si>
  <si>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</si>
  <si>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</si>
  <si>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</si>
  <si>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</si>
  <si>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</si>
  <si>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</si>
  <si>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</si>
  <si>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</si>
  <si>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</si>
  <si>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</si>
  <si>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</si>
  <si>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</si>
  <si>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</si>
  <si>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</si>
  <si>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</si>
  <si>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</si>
  <si>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</si>
  <si>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</si>
  <si>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</si>
  <si>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</si>
  <si>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</si>
  <si>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</si>
  <si>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</si>
  <si>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</si>
  <si>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</si>
  <si>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</si>
  <si>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</si>
  <si>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</si>
  <si>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</si>
  <si>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</si>
  <si>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</si>
  <si>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</si>
  <si>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</si>
  <si>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</si>
  <si>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</si>
  <si>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</si>
  <si>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</si>
  <si>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</si>
  <si>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</si>
  <si>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</si>
  <si>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</si>
  <si>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</si>
  <si>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</si>
  <si>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</si>
  <si>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</si>
  <si>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</si>
  <si>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</si>
  <si>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</si>
  <si>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</si>
  <si>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</si>
  <si>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</si>
  <si>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</si>
  <si>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</si>
  <si>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</si>
  <si>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</si>
  <si>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</si>
  <si>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</si>
  <si>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</si>
  <si>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</si>
  <si>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</si>
  <si>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</si>
  <si>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</si>
  <si>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</si>
  <si>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</si>
  <si>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</si>
  <si>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</si>
  <si>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</si>
  <si>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</si>
  <si>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</si>
  <si>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</si>
  <si>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</si>
  <si>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</si>
  <si>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</si>
  <si>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</si>
  <si>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</si>
  <si>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</si>
  <si>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</si>
  <si>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</si>
  <si>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</si>
  <si>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</si>
  <si>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</si>
  <si>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</si>
  <si>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</si>
  <si>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</si>
  <si>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</si>
  <si>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</si>
  <si>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</si>
  <si>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</si>
  <si>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</si>
  <si>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</si>
  <si>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</si>
  <si>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</si>
  <si>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</si>
  <si>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</si>
  <si>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</si>
  <si>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</si>
  <si>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</si>
  <si>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</si>
  <si>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</si>
  <si>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</si>
  <si>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</si>
  <si>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</si>
  <si>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</si>
  <si>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</si>
  <si>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</si>
  <si>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</si>
  <si>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</si>
  <si>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</si>
  <si>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</si>
  <si>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</si>
  <si>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</si>
  <si>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</si>
  <si>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</si>
  <si>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</si>
  <si>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</si>
  <si>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</si>
  <si>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</si>
  <si>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</si>
  <si>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</si>
  <si>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</si>
  <si>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</si>
  <si>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</si>
  <si>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</si>
  <si>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</si>
  <si>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</si>
  <si>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</si>
  <si>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</si>
  <si>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</si>
  <si>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</si>
  <si>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</si>
  <si>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</si>
  <si>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</si>
  <si>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</si>
  <si>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</si>
  <si>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</si>
  <si>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</si>
  <si>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</si>
  <si>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</si>
  <si>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</si>
  <si>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</si>
  <si>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</si>
  <si>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</si>
  <si>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</si>
  <si>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</si>
  <si>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</si>
  <si>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</si>
  <si>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</si>
  <si>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</si>
  <si>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</si>
  <si>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</si>
  <si>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</si>
  <si>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</si>
  <si>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</si>
  <si>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</si>
  <si>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</si>
  <si>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</si>
  <si>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</si>
  <si>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</si>
  <si>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</si>
  <si>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</si>
  <si>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</si>
  <si>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</si>
  <si>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</si>
  <si>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</si>
  <si>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</si>
  <si>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</si>
  <si>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</si>
  <si>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</si>
  <si>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</si>
  <si>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</si>
  <si>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</si>
  <si>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</si>
  <si>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</si>
  <si>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</si>
  <si>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</si>
  <si>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</si>
  <si>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</si>
  <si>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</si>
  <si>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</si>
  <si>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</si>
  <si>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</si>
  <si>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</si>
  <si>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</si>
  <si>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</si>
  <si>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</si>
  <si>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</si>
  <si>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</si>
  <si>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</si>
  <si>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</si>
  <si>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</si>
  <si>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</si>
  <si>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</si>
  <si>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</si>
  <si>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</si>
  <si>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</si>
  <si>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</si>
  <si>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</si>
  <si>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</si>
  <si>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</si>
  <si>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</si>
  <si>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</si>
  <si>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</si>
  <si>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</si>
  <si>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</si>
  <si>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</si>
  <si>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</si>
  <si>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</si>
  <si>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</si>
  <si>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</si>
  <si>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</si>
  <si>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</si>
  <si>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</si>
  <si>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</si>
  <si>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</si>
  <si>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</si>
  <si>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</si>
  <si>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</si>
  <si>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</si>
  <si>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</si>
  <si>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</si>
  <si>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</si>
  <si>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</si>
  <si>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</si>
  <si>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</si>
  <si>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</si>
  <si>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</si>
  <si>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</si>
  <si>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</si>
  <si>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</si>
  <si>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</si>
  <si>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category</t>
  </si>
  <si>
    <t>profit</t>
  </si>
  <si>
    <t>state</t>
  </si>
  <si>
    <t>sales</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</si>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</sst>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quot;K&quot;"/>
    <numFmt numFmtId="165" formatCode="_-[$$-409]* #,##0.00_ ;_-[$$-409]* \-#,##0.00\ ;_-[$$-409]* &quot;-&quot;??_ ;_-@_ "/>
    <numFmt numFmtId="166" formatCode="&quot;#&quot;\ 0"/>
    <numFmt numFmtId="167" formatCode="[Green]\▲0.00%;[Red]\▼0.00%"/>
    <numFmt numFmtId="168" formatCode="[Green]\▲0.00%;[Red]\ \▼0.00%"/>
    <numFmt numFmtId="169" formatCode="[$$-409]#,##0.00"/>
  </numFmts>
  <fonts count="7"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11"/>
      <color theme="1"/>
      <name val="Arial Rounded MT Bold"/>
      <family val="2"/>
    </font>
  </fonts>
  <fills count="2">
    <fill>
      <patternFill patternType="none"/>
    </fill>
    <fill>
      <patternFill patternType="gray125"/>
    </fill>
  </fills>
  <borders count="1">
    <border>
      <left/>
      <right/>
      <top/>
      <bottom/>
      <diagonal/>
    </border>
  </borders>
  <cellStyleXfs count="2">
    <xf numFmtId="0" fontId="0" fillId="0" borderId="0"/>
    <xf numFmtId="9" fontId="5" fillId="0" borderId="0" applyFont="0" applyFill="0" applyBorder="0" applyAlignment="0" applyProtection="0"/>
  </cellStyleXfs>
  <cellXfs count="15">
    <xf numFmtId="0" fontId="0" fillId="0" borderId="0" xfId="0"/>
    <xf numFmtId="0" fontId="2" fillId="0" borderId="0" xfId="0" applyFont="1"/>
    <xf numFmtId="0" fontId="3" fillId="0" borderId="0" xfId="0" applyFont="1"/>
    <xf numFmtId="14" fontId="4" fillId="0" borderId="0" xfId="0" applyNumberFormat="1" applyFont="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0" xfId="0" applyNumberFormat="1"/>
    <xf numFmtId="165" fontId="0" fillId="0" borderId="0" xfId="0" applyNumberFormat="1"/>
    <xf numFmtId="166" fontId="0" fillId="0" borderId="0" xfId="0" applyNumberFormat="1"/>
    <xf numFmtId="10" fontId="0" fillId="0" borderId="0" xfId="1" applyNumberFormat="1" applyFont="1"/>
    <xf numFmtId="168" fontId="6" fillId="0" borderId="0" xfId="0" applyNumberFormat="1" applyFont="1"/>
    <xf numFmtId="167" fontId="6" fillId="0" borderId="0" xfId="0" applyNumberFormat="1" applyFont="1"/>
    <xf numFmtId="169" fontId="0" fillId="0" borderId="0" xfId="0" applyNumberFormat="1"/>
  </cellXfs>
  <cellStyles count="2">
    <cellStyle name="Normal" xfId="0" builtinId="0"/>
    <cellStyle name="Percent" xfId="1" builtinId="5"/>
  </cellStyles>
  <dxfs count="6">
    <dxf>
      <numFmt numFmtId="164"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24994659260841701"/>
        </patternFill>
      </fill>
      <border diagonalUp="0" diagonalDown="0">
        <left/>
        <right/>
        <top/>
        <bottom/>
        <vertical/>
        <horizontal/>
      </border>
    </dxf>
  </dxfs>
  <tableStyles count="2">
    <tableStyle name="AB" pivot="0" table="0" count="10" xr9:uid="{348A32CA-79A8-4871-A999-A4C5C2357555}">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\$0.00,"K"</c:formatCode>
                <c:ptCount val="12"/>
                <c:pt idx="0">
                  <c:v>275.72499999999991</c:v>
                </c:pt>
                <c:pt idx="1">
                  <c:v>810.48109999999974</c:v>
                </c:pt>
                <c:pt idx="2">
                  <c:v>703.06299999999999</c:v>
                </c:pt>
                <c:pt idx="3">
                  <c:v>826.85759999999948</c:v>
                </c:pt>
                <c:pt idx="4">
                  <c:v>174.77179999999993</c:v>
                </c:pt>
                <c:pt idx="5">
                  <c:v>1118.5989</c:v>
                </c:pt>
                <c:pt idx="6">
                  <c:v>2339.3099000000002</c:v>
                </c:pt>
                <c:pt idx="7">
                  <c:v>3954.9062999999987</c:v>
                </c:pt>
                <c:pt idx="8">
                  <c:v>1186.4350999999997</c:v>
                </c:pt>
                <c:pt idx="9">
                  <c:v>2687.6038999999996</c:v>
                </c:pt>
                <c:pt idx="10">
                  <c:v>475.58399999999955</c:v>
                </c:pt>
                <c:pt idx="11">
                  <c:v>1290.3247999999999</c:v>
                </c:pt>
              </c:numCache>
            </c:numRef>
          </c:val>
          <c:extLst>
            <c:ext xmlns:c16="http://schemas.microsoft.com/office/drawing/2014/chart" uri="{C3380CC4-5D6E-409C-BE32-E72D297353CC}">
              <c16:uniqueId val="{00000001-A745-4BB3-A2D2-901BE5957DB0}"/>
            </c:ext>
          </c:extLst>
        </c:ser>
        <c:dLbls>
          <c:showLegendKey val="0"/>
          <c:showVal val="0"/>
          <c:showCatName val="0"/>
          <c:showSerName val="0"/>
          <c:showPercent val="0"/>
          <c:showBubbleSize val="0"/>
        </c:dLbls>
        <c:axId val="1479151295"/>
        <c:axId val="1479150335"/>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\$0.00,"K"</c:formatCode>
                <c:ptCount val="12"/>
                <c:pt idx="0">
                  <c:v>2399.4659999999999</c:v>
                </c:pt>
                <c:pt idx="1">
                  <c:v>4203.1079999999993</c:v>
                </c:pt>
                <c:pt idx="2">
                  <c:v>4602.71</c:v>
                </c:pt>
                <c:pt idx="3">
                  <c:v>6925.8419999999987</c:v>
                </c:pt>
                <c:pt idx="4">
                  <c:v>3516.5010000000002</c:v>
                </c:pt>
                <c:pt idx="5">
                  <c:v>4445.1720000000005</c:v>
                </c:pt>
                <c:pt idx="6">
                  <c:v>10073.535</c:v>
                </c:pt>
                <c:pt idx="7">
                  <c:v>14270.828</c:v>
                </c:pt>
                <c:pt idx="8">
                  <c:v>9043.4299999999967</c:v>
                </c:pt>
                <c:pt idx="9">
                  <c:v>11167.941999999997</c:v>
                </c:pt>
                <c:pt idx="10">
                  <c:v>5956.9160000000002</c:v>
                </c:pt>
                <c:pt idx="11">
                  <c:v>9949.8169999999973</c:v>
                </c:pt>
              </c:numCache>
            </c:numRef>
          </c:val>
          <c:extLst>
            <c:ext xmlns:c16="http://schemas.microsoft.com/office/drawing/2014/chart" uri="{C3380CC4-5D6E-409C-BE32-E72D297353CC}">
              <c16:uniqueId val="{00000000-A745-4BB3-A2D2-901BE5957DB0}"/>
            </c:ext>
          </c:extLst>
        </c:ser>
        <c:dLbls>
          <c:showLegendKey val="0"/>
          <c:showVal val="0"/>
          <c:showCatName val="0"/>
          <c:showSerName val="0"/>
          <c:showPercent val="0"/>
          <c:showBubbleSize val="0"/>
        </c:dLbls>
        <c:gapWidth val="219"/>
        <c:overlap val="-27"/>
        <c:axId val="1671483471"/>
        <c:axId val="1671497391"/>
      </c:barChart>
      <c:catAx>
        <c:axId val="167148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497391"/>
        <c:crosses val="autoZero"/>
        <c:auto val="1"/>
        <c:lblAlgn val="ctr"/>
        <c:lblOffset val="100"/>
        <c:noMultiLvlLbl val="0"/>
      </c:catAx>
      <c:valAx>
        <c:axId val="1671497391"/>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483471"/>
        <c:crosses val="autoZero"/>
        <c:crossBetween val="between"/>
      </c:valAx>
      <c:valAx>
        <c:axId val="1479150335"/>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151295"/>
        <c:crosses val="max"/>
        <c:crossBetween val="between"/>
      </c:valAx>
      <c:catAx>
        <c:axId val="1479151295"/>
        <c:scaling>
          <c:orientation val="minMax"/>
        </c:scaling>
        <c:delete val="1"/>
        <c:axPos val="b"/>
        <c:numFmt formatCode="General" sourceLinked="1"/>
        <c:majorTickMark val="out"/>
        <c:minorTickMark val="none"/>
        <c:tickLblPos val="nextTo"/>
        <c:crossAx val="14791503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Analysis.xlsx]donaught!PivotTable3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donaught!$B$3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6B-4B76-B2F2-98084637B3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6B-4B76-B2F2-98084637B34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A6B-4B76-B2F2-98084637B3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donaught!$A$4:$A$7</c:f>
              <c:strCache>
                <c:ptCount val="3"/>
                <c:pt idx="0">
                  <c:v>Furniture</c:v>
                </c:pt>
                <c:pt idx="1">
                  <c:v>Office Supplies</c:v>
                </c:pt>
                <c:pt idx="2">
                  <c:v>Technology</c:v>
                </c:pt>
              </c:strCache>
            </c:strRef>
          </c:cat>
          <c:val>
            <c:numRef>
              <c:f>donaught!$B$4:$B$7</c:f>
              <c:numCache>
                <c:formatCode>0.00%</c:formatCode>
                <c:ptCount val="3"/>
                <c:pt idx="0">
                  <c:v>0.24453515925264258</c:v>
                </c:pt>
                <c:pt idx="1">
                  <c:v>0.40443111336020715</c:v>
                </c:pt>
                <c:pt idx="2">
                  <c:v>0.35103372738715033</c:v>
                </c:pt>
              </c:numCache>
            </c:numRef>
          </c:val>
          <c:extLst>
            <c:ext xmlns:c16="http://schemas.microsoft.com/office/drawing/2014/chart" uri="{C3380CC4-5D6E-409C-BE32-E72D297353CC}">
              <c16:uniqueId val="{00000000-55C6-4F35-ABE6-C4922B1E681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Machines</c:v>
                </c:pt>
                <c:pt idx="1">
                  <c:v>Chairs</c:v>
                </c:pt>
                <c:pt idx="2">
                  <c:v>Storage</c:v>
                </c:pt>
                <c:pt idx="3">
                  <c:v>Accessories</c:v>
                </c:pt>
                <c:pt idx="4">
                  <c:v>Binders</c:v>
                </c:pt>
              </c:strCache>
            </c:strRef>
          </c:cat>
          <c:val>
            <c:numRef>
              <c:f>'top 5'!$B$4:$B$9</c:f>
              <c:numCache>
                <c:formatCode>General</c:formatCode>
                <c:ptCount val="5"/>
                <c:pt idx="0">
                  <c:v>8094.9379999999992</c:v>
                </c:pt>
                <c:pt idx="1">
                  <c:v>9530.2959999999985</c:v>
                </c:pt>
                <c:pt idx="2">
                  <c:v>11283.831999999999</c:v>
                </c:pt>
                <c:pt idx="3">
                  <c:v>12161.655999999999</c:v>
                </c:pt>
                <c:pt idx="4">
                  <c:v>12738.565000000001</c:v>
                </c:pt>
              </c:numCache>
            </c:numRef>
          </c:val>
          <c:extLst>
            <c:ext xmlns:c16="http://schemas.microsoft.com/office/drawing/2014/chart" uri="{C3380CC4-5D6E-409C-BE32-E72D297353CC}">
              <c16:uniqueId val="{00000000-1A14-4095-9341-2987B36EE130}"/>
            </c:ext>
          </c:extLst>
        </c:ser>
        <c:dLbls>
          <c:showLegendKey val="0"/>
          <c:showVal val="0"/>
          <c:showCatName val="0"/>
          <c:showSerName val="0"/>
          <c:showPercent val="0"/>
          <c:showBubbleSize val="0"/>
        </c:dLbls>
        <c:gapWidth val="182"/>
        <c:axId val="403778607"/>
        <c:axId val="403780047"/>
      </c:barChart>
      <c:catAx>
        <c:axId val="403778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80047"/>
        <c:crosses val="autoZero"/>
        <c:auto val="1"/>
        <c:lblAlgn val="ctr"/>
        <c:lblOffset val="100"/>
        <c:noMultiLvlLbl val="0"/>
      </c:catAx>
      <c:valAx>
        <c:axId val="4037800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7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2399.4659999999999</c:v>
                </c:pt>
                <c:pt idx="1">
                  <c:v>4203.1079999999993</c:v>
                </c:pt>
                <c:pt idx="2">
                  <c:v>4602.71</c:v>
                </c:pt>
                <c:pt idx="3">
                  <c:v>6925.8419999999987</c:v>
                </c:pt>
                <c:pt idx="4">
                  <c:v>3516.5010000000002</c:v>
                </c:pt>
                <c:pt idx="5">
                  <c:v>4445.1720000000005</c:v>
                </c:pt>
                <c:pt idx="6">
                  <c:v>10073.535</c:v>
                </c:pt>
                <c:pt idx="7">
                  <c:v>14270.828</c:v>
                </c:pt>
                <c:pt idx="8">
                  <c:v>9043.4299999999967</c:v>
                </c:pt>
                <c:pt idx="9">
                  <c:v>11167.941999999997</c:v>
                </c:pt>
                <c:pt idx="10">
                  <c:v>5956.9160000000002</c:v>
                </c:pt>
                <c:pt idx="11">
                  <c:v>9949.8169999999973</c:v>
                </c:pt>
              </c:numCache>
            </c:numRef>
          </c:val>
          <c:smooth val="0"/>
          <c:extLst>
            <c:ext xmlns:c16="http://schemas.microsoft.com/office/drawing/2014/chart" uri="{C3380CC4-5D6E-409C-BE32-E72D297353CC}">
              <c16:uniqueId val="{00000000-D75C-488B-A96F-625639F355BC}"/>
            </c:ext>
          </c:extLst>
        </c:ser>
        <c:dLbls>
          <c:showLegendKey val="0"/>
          <c:showVal val="0"/>
          <c:showCatName val="0"/>
          <c:showSerName val="0"/>
          <c:showPercent val="0"/>
          <c:showBubbleSize val="0"/>
        </c:dLbls>
        <c:smooth val="0"/>
        <c:axId val="561906943"/>
        <c:axId val="561909343"/>
      </c:lineChart>
      <c:catAx>
        <c:axId val="561906943"/>
        <c:scaling>
          <c:orientation val="minMax"/>
        </c:scaling>
        <c:delete val="1"/>
        <c:axPos val="b"/>
        <c:numFmt formatCode="General" sourceLinked="1"/>
        <c:majorTickMark val="none"/>
        <c:minorTickMark val="none"/>
        <c:tickLblPos val="nextTo"/>
        <c:crossAx val="561909343"/>
        <c:crosses val="autoZero"/>
        <c:auto val="1"/>
        <c:lblAlgn val="ctr"/>
        <c:lblOffset val="100"/>
        <c:noMultiLvlLbl val="0"/>
      </c:catAx>
      <c:valAx>
        <c:axId val="561909343"/>
        <c:scaling>
          <c:orientation val="minMax"/>
        </c:scaling>
        <c:delete val="1"/>
        <c:axPos val="l"/>
        <c:numFmt formatCode="General" sourceLinked="1"/>
        <c:majorTickMark val="none"/>
        <c:minorTickMark val="none"/>
        <c:tickLblPos val="nextTo"/>
        <c:crossAx val="56190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275.72499999999991</c:v>
                </c:pt>
                <c:pt idx="1">
                  <c:v>810.48109999999974</c:v>
                </c:pt>
                <c:pt idx="2">
                  <c:v>703.06299999999999</c:v>
                </c:pt>
                <c:pt idx="3">
                  <c:v>826.85759999999948</c:v>
                </c:pt>
                <c:pt idx="4">
                  <c:v>174.77179999999993</c:v>
                </c:pt>
                <c:pt idx="5">
                  <c:v>1118.5989</c:v>
                </c:pt>
                <c:pt idx="6">
                  <c:v>2339.3099000000002</c:v>
                </c:pt>
                <c:pt idx="7">
                  <c:v>3954.9062999999987</c:v>
                </c:pt>
                <c:pt idx="8">
                  <c:v>1186.4350999999997</c:v>
                </c:pt>
                <c:pt idx="9">
                  <c:v>2687.6038999999996</c:v>
                </c:pt>
                <c:pt idx="10">
                  <c:v>475.58399999999955</c:v>
                </c:pt>
                <c:pt idx="11">
                  <c:v>1290.3247999999999</c:v>
                </c:pt>
              </c:numCache>
            </c:numRef>
          </c:val>
          <c:smooth val="0"/>
          <c:extLst>
            <c:ext xmlns:c16="http://schemas.microsoft.com/office/drawing/2014/chart" uri="{C3380CC4-5D6E-409C-BE32-E72D297353CC}">
              <c16:uniqueId val="{00000000-780D-4D20-9974-8ED7DD689D03}"/>
            </c:ext>
          </c:extLst>
        </c:ser>
        <c:dLbls>
          <c:showLegendKey val="0"/>
          <c:showVal val="0"/>
          <c:showCatName val="0"/>
          <c:showSerName val="0"/>
          <c:showPercent val="0"/>
          <c:showBubbleSize val="0"/>
        </c:dLbls>
        <c:smooth val="0"/>
        <c:axId val="574060175"/>
        <c:axId val="574059215"/>
      </c:lineChart>
      <c:catAx>
        <c:axId val="574060175"/>
        <c:scaling>
          <c:orientation val="minMax"/>
        </c:scaling>
        <c:delete val="1"/>
        <c:axPos val="b"/>
        <c:numFmt formatCode="General" sourceLinked="1"/>
        <c:majorTickMark val="none"/>
        <c:minorTickMark val="none"/>
        <c:tickLblPos val="nextTo"/>
        <c:crossAx val="574059215"/>
        <c:crosses val="autoZero"/>
        <c:auto val="1"/>
        <c:lblAlgn val="ctr"/>
        <c:lblOffset val="100"/>
        <c:noMultiLvlLbl val="0"/>
      </c:catAx>
      <c:valAx>
        <c:axId val="574059215"/>
        <c:scaling>
          <c:orientation val="minMax"/>
        </c:scaling>
        <c:delete val="1"/>
        <c:axPos val="l"/>
        <c:numFmt formatCode="General" sourceLinked="1"/>
        <c:majorTickMark val="none"/>
        <c:minorTickMark val="none"/>
        <c:tickLblPos val="nextTo"/>
        <c:crossAx val="57406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64</c:v>
                </c:pt>
                <c:pt idx="1">
                  <c:v>58</c:v>
                </c:pt>
                <c:pt idx="2">
                  <c:v>109</c:v>
                </c:pt>
                <c:pt idx="3">
                  <c:v>33</c:v>
                </c:pt>
                <c:pt idx="4">
                  <c:v>89</c:v>
                </c:pt>
                <c:pt idx="5">
                  <c:v>56</c:v>
                </c:pt>
                <c:pt idx="6">
                  <c:v>74</c:v>
                </c:pt>
                <c:pt idx="7">
                  <c:v>125</c:v>
                </c:pt>
                <c:pt idx="8">
                  <c:v>167</c:v>
                </c:pt>
                <c:pt idx="9">
                  <c:v>154</c:v>
                </c:pt>
                <c:pt idx="10">
                  <c:v>120</c:v>
                </c:pt>
                <c:pt idx="11">
                  <c:v>235</c:v>
                </c:pt>
              </c:numCache>
            </c:numRef>
          </c:val>
          <c:smooth val="0"/>
          <c:extLst>
            <c:ext xmlns:c16="http://schemas.microsoft.com/office/drawing/2014/chart" uri="{C3380CC4-5D6E-409C-BE32-E72D297353CC}">
              <c16:uniqueId val="{00000000-121C-4916-8A24-19B7BBB12006}"/>
            </c:ext>
          </c:extLst>
        </c:ser>
        <c:dLbls>
          <c:showLegendKey val="0"/>
          <c:showVal val="0"/>
          <c:showCatName val="0"/>
          <c:showSerName val="0"/>
          <c:showPercent val="0"/>
          <c:showBubbleSize val="0"/>
        </c:dLbls>
        <c:smooth val="0"/>
        <c:axId val="598859935"/>
        <c:axId val="598861855"/>
      </c:lineChart>
      <c:catAx>
        <c:axId val="598859935"/>
        <c:scaling>
          <c:orientation val="minMax"/>
        </c:scaling>
        <c:delete val="1"/>
        <c:axPos val="b"/>
        <c:numFmt formatCode="General" sourceLinked="1"/>
        <c:majorTickMark val="none"/>
        <c:minorTickMark val="none"/>
        <c:tickLblPos val="nextTo"/>
        <c:crossAx val="598861855"/>
        <c:crosses val="autoZero"/>
        <c:auto val="1"/>
        <c:lblAlgn val="ctr"/>
        <c:lblOffset val="100"/>
        <c:noMultiLvlLbl val="0"/>
      </c:catAx>
      <c:valAx>
        <c:axId val="598861855"/>
        <c:scaling>
          <c:orientation val="minMax"/>
        </c:scaling>
        <c:delete val="1"/>
        <c:axPos val="l"/>
        <c:numFmt formatCode="General" sourceLinked="1"/>
        <c:majorTickMark val="none"/>
        <c:minorTickMark val="none"/>
        <c:tickLblPos val="nextTo"/>
        <c:crossAx val="59885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16</c:v>
                </c:pt>
                <c:pt idx="1">
                  <c:v>17</c:v>
                </c:pt>
                <c:pt idx="2">
                  <c:v>27</c:v>
                </c:pt>
                <c:pt idx="3">
                  <c:v>8</c:v>
                </c:pt>
                <c:pt idx="4">
                  <c:v>22</c:v>
                </c:pt>
                <c:pt idx="5">
                  <c:v>12</c:v>
                </c:pt>
                <c:pt idx="6">
                  <c:v>17</c:v>
                </c:pt>
                <c:pt idx="7">
                  <c:v>33</c:v>
                </c:pt>
                <c:pt idx="8">
                  <c:v>48</c:v>
                </c:pt>
                <c:pt idx="9">
                  <c:v>45</c:v>
                </c:pt>
                <c:pt idx="10">
                  <c:v>29</c:v>
                </c:pt>
                <c:pt idx="11">
                  <c:v>62</c:v>
                </c:pt>
              </c:numCache>
            </c:numRef>
          </c:val>
          <c:smooth val="0"/>
          <c:extLst>
            <c:ext xmlns:c16="http://schemas.microsoft.com/office/drawing/2014/chart" uri="{C3380CC4-5D6E-409C-BE32-E72D297353CC}">
              <c16:uniqueId val="{00000000-30E9-41F8-A039-327B9EAE3156}"/>
            </c:ext>
          </c:extLst>
        </c:ser>
        <c:dLbls>
          <c:showLegendKey val="0"/>
          <c:showVal val="0"/>
          <c:showCatName val="0"/>
          <c:showSerName val="0"/>
          <c:showPercent val="0"/>
          <c:showBubbleSize val="0"/>
        </c:dLbls>
        <c:smooth val="0"/>
        <c:axId val="306148623"/>
        <c:axId val="306134223"/>
      </c:lineChart>
      <c:catAx>
        <c:axId val="306148623"/>
        <c:scaling>
          <c:orientation val="minMax"/>
        </c:scaling>
        <c:delete val="1"/>
        <c:axPos val="b"/>
        <c:numFmt formatCode="General" sourceLinked="1"/>
        <c:majorTickMark val="none"/>
        <c:minorTickMark val="none"/>
        <c:tickLblPos val="nextTo"/>
        <c:crossAx val="306134223"/>
        <c:crosses val="autoZero"/>
        <c:auto val="1"/>
        <c:lblAlgn val="ctr"/>
        <c:lblOffset val="100"/>
        <c:noMultiLvlLbl val="0"/>
      </c:catAx>
      <c:valAx>
        <c:axId val="306134223"/>
        <c:scaling>
          <c:orientation val="minMax"/>
        </c:scaling>
        <c:delete val="1"/>
        <c:axPos val="l"/>
        <c:numFmt formatCode="General" sourceLinked="1"/>
        <c:majorTickMark val="none"/>
        <c:minorTickMark val="none"/>
        <c:tickLblPos val="nextTo"/>
        <c:crossAx val="30614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0.11491098436068689</c:v>
                </c:pt>
                <c:pt idx="1">
                  <c:v>0.19282899701839684</c:v>
                </c:pt>
                <c:pt idx="2">
                  <c:v>0.1527497930566992</c:v>
                </c:pt>
                <c:pt idx="3">
                  <c:v>0.11938730337769755</c:v>
                </c:pt>
                <c:pt idx="4">
                  <c:v>4.9700483520408477E-2</c:v>
                </c:pt>
                <c:pt idx="5">
                  <c:v>0.25164355844948177</c:v>
                </c:pt>
                <c:pt idx="6">
                  <c:v>0.23222333570092329</c:v>
                </c:pt>
                <c:pt idx="7">
                  <c:v>0.27713222386255365</c:v>
                </c:pt>
                <c:pt idx="8">
                  <c:v>0.13119304290518091</c:v>
                </c:pt>
                <c:pt idx="9">
                  <c:v>0.24065346148824915</c:v>
                </c:pt>
                <c:pt idx="10">
                  <c:v>7.983728493065867E-2</c:v>
                </c:pt>
                <c:pt idx="11">
                  <c:v>0.12968326955159076</c:v>
                </c:pt>
              </c:numCache>
            </c:numRef>
          </c:val>
          <c:smooth val="0"/>
          <c:extLst>
            <c:ext xmlns:c16="http://schemas.microsoft.com/office/drawing/2014/chart" uri="{C3380CC4-5D6E-409C-BE32-E72D297353CC}">
              <c16:uniqueId val="{00000000-7339-4DD1-A2D8-FC7FEC28F2EB}"/>
            </c:ext>
          </c:extLst>
        </c:ser>
        <c:dLbls>
          <c:showLegendKey val="0"/>
          <c:showVal val="0"/>
          <c:showCatName val="0"/>
          <c:showSerName val="0"/>
          <c:showPercent val="0"/>
          <c:showBubbleSize val="0"/>
        </c:dLbls>
        <c:smooth val="0"/>
        <c:axId val="372074175"/>
        <c:axId val="372076095"/>
      </c:lineChart>
      <c:catAx>
        <c:axId val="372074175"/>
        <c:scaling>
          <c:orientation val="minMax"/>
        </c:scaling>
        <c:delete val="1"/>
        <c:axPos val="b"/>
        <c:numFmt formatCode="General" sourceLinked="1"/>
        <c:majorTickMark val="none"/>
        <c:minorTickMark val="none"/>
        <c:tickLblPos val="nextTo"/>
        <c:crossAx val="372076095"/>
        <c:crosses val="autoZero"/>
        <c:auto val="1"/>
        <c:lblAlgn val="ctr"/>
        <c:lblOffset val="100"/>
        <c:noMultiLvlLbl val="0"/>
      </c:catAx>
      <c:valAx>
        <c:axId val="372076095"/>
        <c:scaling>
          <c:orientation val="minMax"/>
        </c:scaling>
        <c:delete val="1"/>
        <c:axPos val="l"/>
        <c:numFmt formatCode="General" sourceLinked="1"/>
        <c:majorTickMark val="none"/>
        <c:minorTickMark val="none"/>
        <c:tickLblPos val="nextTo"/>
        <c:crossAx val="37207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8100"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2399.4659999999999</c:v>
                </c:pt>
                <c:pt idx="1">
                  <c:v>4203.1079999999993</c:v>
                </c:pt>
                <c:pt idx="2">
                  <c:v>4602.71</c:v>
                </c:pt>
                <c:pt idx="3">
                  <c:v>6925.8419999999987</c:v>
                </c:pt>
                <c:pt idx="4">
                  <c:v>3516.5010000000002</c:v>
                </c:pt>
                <c:pt idx="5">
                  <c:v>4445.1720000000005</c:v>
                </c:pt>
                <c:pt idx="6">
                  <c:v>10073.535</c:v>
                </c:pt>
                <c:pt idx="7">
                  <c:v>14270.828</c:v>
                </c:pt>
                <c:pt idx="8">
                  <c:v>9043.4299999999967</c:v>
                </c:pt>
                <c:pt idx="9">
                  <c:v>11167.941999999997</c:v>
                </c:pt>
                <c:pt idx="10">
                  <c:v>5956.9160000000002</c:v>
                </c:pt>
                <c:pt idx="11">
                  <c:v>9949.8169999999973</c:v>
                </c:pt>
              </c:numCache>
            </c:numRef>
          </c:val>
          <c:smooth val="0"/>
          <c:extLst>
            <c:ext xmlns:c16="http://schemas.microsoft.com/office/drawing/2014/chart" uri="{C3380CC4-5D6E-409C-BE32-E72D297353CC}">
              <c16:uniqueId val="{00000000-6BF8-485E-9D77-C9B8D30CE02F}"/>
            </c:ext>
          </c:extLst>
        </c:ser>
        <c:dLbls>
          <c:showLegendKey val="0"/>
          <c:showVal val="0"/>
          <c:showCatName val="0"/>
          <c:showSerName val="0"/>
          <c:showPercent val="0"/>
          <c:showBubbleSize val="0"/>
        </c:dLbls>
        <c:smooth val="0"/>
        <c:axId val="561906943"/>
        <c:axId val="561909343"/>
      </c:lineChart>
      <c:catAx>
        <c:axId val="561906943"/>
        <c:scaling>
          <c:orientation val="minMax"/>
        </c:scaling>
        <c:delete val="1"/>
        <c:axPos val="b"/>
        <c:numFmt formatCode="General" sourceLinked="1"/>
        <c:majorTickMark val="none"/>
        <c:minorTickMark val="none"/>
        <c:tickLblPos val="nextTo"/>
        <c:crossAx val="561909343"/>
        <c:crosses val="autoZero"/>
        <c:auto val="1"/>
        <c:lblAlgn val="ctr"/>
        <c:lblOffset val="100"/>
        <c:noMultiLvlLbl val="0"/>
      </c:catAx>
      <c:valAx>
        <c:axId val="561909343"/>
        <c:scaling>
          <c:orientation val="minMax"/>
        </c:scaling>
        <c:delete val="1"/>
        <c:axPos val="l"/>
        <c:numFmt formatCode="General" sourceLinked="1"/>
        <c:majorTickMark val="none"/>
        <c:minorTickMark val="none"/>
        <c:tickLblPos val="nextTo"/>
        <c:crossAx val="56190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38100" cap="rnd">
            <a:solidFill>
              <a:schemeClr val="bg1">
                <a:lumMod val="85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8100"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275.72499999999991</c:v>
                </c:pt>
                <c:pt idx="1">
                  <c:v>810.48109999999974</c:v>
                </c:pt>
                <c:pt idx="2">
                  <c:v>703.06299999999999</c:v>
                </c:pt>
                <c:pt idx="3">
                  <c:v>826.85759999999948</c:v>
                </c:pt>
                <c:pt idx="4">
                  <c:v>174.77179999999993</c:v>
                </c:pt>
                <c:pt idx="5">
                  <c:v>1118.5989</c:v>
                </c:pt>
                <c:pt idx="6">
                  <c:v>2339.3099000000002</c:v>
                </c:pt>
                <c:pt idx="7">
                  <c:v>3954.9062999999987</c:v>
                </c:pt>
                <c:pt idx="8">
                  <c:v>1186.4350999999997</c:v>
                </c:pt>
                <c:pt idx="9">
                  <c:v>2687.6038999999996</c:v>
                </c:pt>
                <c:pt idx="10">
                  <c:v>475.58399999999955</c:v>
                </c:pt>
                <c:pt idx="11">
                  <c:v>1290.3247999999999</c:v>
                </c:pt>
              </c:numCache>
            </c:numRef>
          </c:val>
          <c:smooth val="0"/>
          <c:extLst>
            <c:ext xmlns:c16="http://schemas.microsoft.com/office/drawing/2014/chart" uri="{C3380CC4-5D6E-409C-BE32-E72D297353CC}">
              <c16:uniqueId val="{00000002-7B69-412D-826B-C717F44B4AFB}"/>
            </c:ext>
          </c:extLst>
        </c:ser>
        <c:dLbls>
          <c:showLegendKey val="0"/>
          <c:showVal val="0"/>
          <c:showCatName val="0"/>
          <c:showSerName val="0"/>
          <c:showPercent val="0"/>
          <c:showBubbleSize val="0"/>
        </c:dLbls>
        <c:smooth val="0"/>
        <c:axId val="598859935"/>
        <c:axId val="598861855"/>
      </c:lineChart>
      <c:catAx>
        <c:axId val="598859935"/>
        <c:scaling>
          <c:orientation val="minMax"/>
        </c:scaling>
        <c:delete val="1"/>
        <c:axPos val="b"/>
        <c:numFmt formatCode="General" sourceLinked="1"/>
        <c:majorTickMark val="none"/>
        <c:minorTickMark val="none"/>
        <c:tickLblPos val="nextTo"/>
        <c:crossAx val="598861855"/>
        <c:crosses val="autoZero"/>
        <c:auto val="1"/>
        <c:lblAlgn val="ctr"/>
        <c:lblOffset val="100"/>
        <c:noMultiLvlLbl val="0"/>
      </c:catAx>
      <c:valAx>
        <c:axId val="598861855"/>
        <c:scaling>
          <c:orientation val="minMax"/>
        </c:scaling>
        <c:delete val="1"/>
        <c:axPos val="l"/>
        <c:numFmt formatCode="General" sourceLinked="1"/>
        <c:majorTickMark val="none"/>
        <c:minorTickMark val="none"/>
        <c:tickLblPos val="nextTo"/>
        <c:crossAx val="598859935"/>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8100"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64</c:v>
                </c:pt>
                <c:pt idx="1">
                  <c:v>58</c:v>
                </c:pt>
                <c:pt idx="2">
                  <c:v>109</c:v>
                </c:pt>
                <c:pt idx="3">
                  <c:v>33</c:v>
                </c:pt>
                <c:pt idx="4">
                  <c:v>89</c:v>
                </c:pt>
                <c:pt idx="5">
                  <c:v>56</c:v>
                </c:pt>
                <c:pt idx="6">
                  <c:v>74</c:v>
                </c:pt>
                <c:pt idx="7">
                  <c:v>125</c:v>
                </c:pt>
                <c:pt idx="8">
                  <c:v>167</c:v>
                </c:pt>
                <c:pt idx="9">
                  <c:v>154</c:v>
                </c:pt>
                <c:pt idx="10">
                  <c:v>120</c:v>
                </c:pt>
                <c:pt idx="11">
                  <c:v>235</c:v>
                </c:pt>
              </c:numCache>
            </c:numRef>
          </c:val>
          <c:smooth val="0"/>
          <c:extLst>
            <c:ext xmlns:c16="http://schemas.microsoft.com/office/drawing/2014/chart" uri="{C3380CC4-5D6E-409C-BE32-E72D297353CC}">
              <c16:uniqueId val="{00000000-2943-4BE1-BD1F-FDFA66C96202}"/>
            </c:ext>
          </c:extLst>
        </c:ser>
        <c:dLbls>
          <c:showLegendKey val="0"/>
          <c:showVal val="0"/>
          <c:showCatName val="0"/>
          <c:showSerName val="0"/>
          <c:showPercent val="0"/>
          <c:showBubbleSize val="0"/>
        </c:dLbls>
        <c:smooth val="0"/>
        <c:axId val="598859935"/>
        <c:axId val="598861855"/>
      </c:lineChart>
      <c:catAx>
        <c:axId val="598859935"/>
        <c:scaling>
          <c:orientation val="minMax"/>
        </c:scaling>
        <c:delete val="1"/>
        <c:axPos val="b"/>
        <c:numFmt formatCode="General" sourceLinked="1"/>
        <c:majorTickMark val="none"/>
        <c:minorTickMark val="none"/>
        <c:tickLblPos val="nextTo"/>
        <c:crossAx val="598861855"/>
        <c:crosses val="autoZero"/>
        <c:auto val="1"/>
        <c:lblAlgn val="ctr"/>
        <c:lblOffset val="100"/>
        <c:noMultiLvlLbl val="0"/>
      </c:catAx>
      <c:valAx>
        <c:axId val="598861855"/>
        <c:scaling>
          <c:orientation val="minMax"/>
        </c:scaling>
        <c:delete val="1"/>
        <c:axPos val="l"/>
        <c:numFmt formatCode="General" sourceLinked="1"/>
        <c:majorTickMark val="none"/>
        <c:minorTickMark val="none"/>
        <c:tickLblPos val="nextTo"/>
        <c:crossAx val="59885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8100"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16</c:v>
                </c:pt>
                <c:pt idx="1">
                  <c:v>17</c:v>
                </c:pt>
                <c:pt idx="2">
                  <c:v>27</c:v>
                </c:pt>
                <c:pt idx="3">
                  <c:v>8</c:v>
                </c:pt>
                <c:pt idx="4">
                  <c:v>22</c:v>
                </c:pt>
                <c:pt idx="5">
                  <c:v>12</c:v>
                </c:pt>
                <c:pt idx="6">
                  <c:v>17</c:v>
                </c:pt>
                <c:pt idx="7">
                  <c:v>33</c:v>
                </c:pt>
                <c:pt idx="8">
                  <c:v>48</c:v>
                </c:pt>
                <c:pt idx="9">
                  <c:v>45</c:v>
                </c:pt>
                <c:pt idx="10">
                  <c:v>29</c:v>
                </c:pt>
                <c:pt idx="11">
                  <c:v>62</c:v>
                </c:pt>
              </c:numCache>
            </c:numRef>
          </c:val>
          <c:smooth val="0"/>
          <c:extLst>
            <c:ext xmlns:c16="http://schemas.microsoft.com/office/drawing/2014/chart" uri="{C3380CC4-5D6E-409C-BE32-E72D297353CC}">
              <c16:uniqueId val="{00000000-19F1-4136-A2DE-BE3E507C60D2}"/>
            </c:ext>
          </c:extLst>
        </c:ser>
        <c:dLbls>
          <c:showLegendKey val="0"/>
          <c:showVal val="0"/>
          <c:showCatName val="0"/>
          <c:showSerName val="0"/>
          <c:showPercent val="0"/>
          <c:showBubbleSize val="0"/>
        </c:dLbls>
        <c:smooth val="0"/>
        <c:axId val="306148623"/>
        <c:axId val="306134223"/>
      </c:lineChart>
      <c:catAx>
        <c:axId val="306148623"/>
        <c:scaling>
          <c:orientation val="minMax"/>
        </c:scaling>
        <c:delete val="1"/>
        <c:axPos val="b"/>
        <c:numFmt formatCode="General" sourceLinked="1"/>
        <c:majorTickMark val="none"/>
        <c:minorTickMark val="none"/>
        <c:tickLblPos val="nextTo"/>
        <c:crossAx val="306134223"/>
        <c:crosses val="autoZero"/>
        <c:auto val="1"/>
        <c:lblAlgn val="ctr"/>
        <c:lblOffset val="100"/>
        <c:noMultiLvlLbl val="0"/>
      </c:catAx>
      <c:valAx>
        <c:axId val="306134223"/>
        <c:scaling>
          <c:orientation val="minMax"/>
        </c:scaling>
        <c:delete val="1"/>
        <c:axPos val="l"/>
        <c:numFmt formatCode="General" sourceLinked="1"/>
        <c:majorTickMark val="none"/>
        <c:minorTickMark val="none"/>
        <c:tickLblPos val="nextTo"/>
        <c:crossAx val="30614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8100"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0.11491098436068689</c:v>
                </c:pt>
                <c:pt idx="1">
                  <c:v>0.19282899701839684</c:v>
                </c:pt>
                <c:pt idx="2">
                  <c:v>0.1527497930566992</c:v>
                </c:pt>
                <c:pt idx="3">
                  <c:v>0.11938730337769755</c:v>
                </c:pt>
                <c:pt idx="4">
                  <c:v>4.9700483520408477E-2</c:v>
                </c:pt>
                <c:pt idx="5">
                  <c:v>0.25164355844948177</c:v>
                </c:pt>
                <c:pt idx="6">
                  <c:v>0.23222333570092329</c:v>
                </c:pt>
                <c:pt idx="7">
                  <c:v>0.27713222386255365</c:v>
                </c:pt>
                <c:pt idx="8">
                  <c:v>0.13119304290518091</c:v>
                </c:pt>
                <c:pt idx="9">
                  <c:v>0.24065346148824915</c:v>
                </c:pt>
                <c:pt idx="10">
                  <c:v>7.983728493065867E-2</c:v>
                </c:pt>
                <c:pt idx="11">
                  <c:v>0.12968326955159076</c:v>
                </c:pt>
              </c:numCache>
            </c:numRef>
          </c:val>
          <c:smooth val="0"/>
          <c:extLst>
            <c:ext xmlns:c16="http://schemas.microsoft.com/office/drawing/2014/chart" uri="{C3380CC4-5D6E-409C-BE32-E72D297353CC}">
              <c16:uniqueId val="{00000000-5E3C-4B30-8C25-785C7AF2BC0C}"/>
            </c:ext>
          </c:extLst>
        </c:ser>
        <c:dLbls>
          <c:showLegendKey val="0"/>
          <c:showVal val="0"/>
          <c:showCatName val="0"/>
          <c:showSerName val="0"/>
          <c:showPercent val="0"/>
          <c:showBubbleSize val="0"/>
        </c:dLbls>
        <c:smooth val="0"/>
        <c:axId val="372074175"/>
        <c:axId val="372076095"/>
      </c:lineChart>
      <c:catAx>
        <c:axId val="372074175"/>
        <c:scaling>
          <c:orientation val="minMax"/>
        </c:scaling>
        <c:delete val="1"/>
        <c:axPos val="b"/>
        <c:numFmt formatCode="General" sourceLinked="1"/>
        <c:majorTickMark val="none"/>
        <c:minorTickMark val="none"/>
        <c:tickLblPos val="nextTo"/>
        <c:crossAx val="372076095"/>
        <c:crosses val="autoZero"/>
        <c:auto val="1"/>
        <c:lblAlgn val="ctr"/>
        <c:lblOffset val="100"/>
        <c:noMultiLvlLbl val="0"/>
      </c:catAx>
      <c:valAx>
        <c:axId val="372076095"/>
        <c:scaling>
          <c:orientation val="minMax"/>
        </c:scaling>
        <c:delete val="1"/>
        <c:axPos val="l"/>
        <c:numFmt formatCode="General" sourceLinked="1"/>
        <c:majorTickMark val="none"/>
        <c:minorTickMark val="none"/>
        <c:tickLblPos val="nextTo"/>
        <c:crossAx val="37207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\$0.00,"K"</c:formatCode>
                <c:ptCount val="12"/>
                <c:pt idx="0">
                  <c:v>275.72499999999991</c:v>
                </c:pt>
                <c:pt idx="1">
                  <c:v>810.48109999999974</c:v>
                </c:pt>
                <c:pt idx="2">
                  <c:v>703.06299999999999</c:v>
                </c:pt>
                <c:pt idx="3">
                  <c:v>826.85759999999948</c:v>
                </c:pt>
                <c:pt idx="4">
                  <c:v>174.77179999999993</c:v>
                </c:pt>
                <c:pt idx="5">
                  <c:v>1118.5989</c:v>
                </c:pt>
                <c:pt idx="6">
                  <c:v>2339.3099000000002</c:v>
                </c:pt>
                <c:pt idx="7">
                  <c:v>3954.9062999999987</c:v>
                </c:pt>
                <c:pt idx="8">
                  <c:v>1186.4350999999997</c:v>
                </c:pt>
                <c:pt idx="9">
                  <c:v>2687.6038999999996</c:v>
                </c:pt>
                <c:pt idx="10">
                  <c:v>475.58399999999955</c:v>
                </c:pt>
                <c:pt idx="11">
                  <c:v>1290.3247999999999</c:v>
                </c:pt>
              </c:numCache>
            </c:numRef>
          </c:val>
          <c:extLst>
            <c:ext xmlns:c16="http://schemas.microsoft.com/office/drawing/2014/chart" uri="{C3380CC4-5D6E-409C-BE32-E72D297353CC}">
              <c16:uniqueId val="{00000000-7F2C-47A2-8963-2198439F4263}"/>
            </c:ext>
          </c:extLst>
        </c:ser>
        <c:dLbls>
          <c:showLegendKey val="0"/>
          <c:showVal val="0"/>
          <c:showCatName val="0"/>
          <c:showSerName val="0"/>
          <c:showPercent val="0"/>
          <c:showBubbleSize val="0"/>
        </c:dLbls>
        <c:axId val="1479151295"/>
        <c:axId val="1479150335"/>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\$0.00,"K"</c:formatCode>
                <c:ptCount val="12"/>
                <c:pt idx="0">
                  <c:v>2399.4659999999999</c:v>
                </c:pt>
                <c:pt idx="1">
                  <c:v>4203.1079999999993</c:v>
                </c:pt>
                <c:pt idx="2">
                  <c:v>4602.71</c:v>
                </c:pt>
                <c:pt idx="3">
                  <c:v>6925.8419999999987</c:v>
                </c:pt>
                <c:pt idx="4">
                  <c:v>3516.5010000000002</c:v>
                </c:pt>
                <c:pt idx="5">
                  <c:v>4445.1720000000005</c:v>
                </c:pt>
                <c:pt idx="6">
                  <c:v>10073.535</c:v>
                </c:pt>
                <c:pt idx="7">
                  <c:v>14270.828</c:v>
                </c:pt>
                <c:pt idx="8">
                  <c:v>9043.4299999999967</c:v>
                </c:pt>
                <c:pt idx="9">
                  <c:v>11167.941999999997</c:v>
                </c:pt>
                <c:pt idx="10">
                  <c:v>5956.9160000000002</c:v>
                </c:pt>
                <c:pt idx="11">
                  <c:v>9949.8169999999973</c:v>
                </c:pt>
              </c:numCache>
            </c:numRef>
          </c:val>
          <c:extLst>
            <c:ext xmlns:c16="http://schemas.microsoft.com/office/drawing/2014/chart" uri="{C3380CC4-5D6E-409C-BE32-E72D297353CC}">
              <c16:uniqueId val="{00000001-7F2C-47A2-8963-2198439F4263}"/>
            </c:ext>
          </c:extLst>
        </c:ser>
        <c:dLbls>
          <c:showLegendKey val="0"/>
          <c:showVal val="0"/>
          <c:showCatName val="0"/>
          <c:showSerName val="0"/>
          <c:showPercent val="0"/>
          <c:showBubbleSize val="0"/>
        </c:dLbls>
        <c:gapWidth val="219"/>
        <c:overlap val="-27"/>
        <c:axId val="1671483471"/>
        <c:axId val="1671497391"/>
      </c:barChart>
      <c:catAx>
        <c:axId val="167148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671497391"/>
        <c:crosses val="autoZero"/>
        <c:auto val="1"/>
        <c:lblAlgn val="ctr"/>
        <c:lblOffset val="100"/>
        <c:noMultiLvlLbl val="0"/>
      </c:catAx>
      <c:valAx>
        <c:axId val="1671497391"/>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1483471"/>
        <c:crosses val="autoZero"/>
        <c:crossBetween val="between"/>
      </c:valAx>
      <c:valAx>
        <c:axId val="1479150335"/>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79151295"/>
        <c:crosses val="max"/>
        <c:crossBetween val="between"/>
      </c:valAx>
      <c:catAx>
        <c:axId val="1479151295"/>
        <c:scaling>
          <c:orientation val="minMax"/>
        </c:scaling>
        <c:delete val="1"/>
        <c:axPos val="b"/>
        <c:numFmt formatCode="General" sourceLinked="1"/>
        <c:majorTickMark val="out"/>
        <c:minorTickMark val="none"/>
        <c:tickLblPos val="nextTo"/>
        <c:crossAx val="1479150335"/>
        <c:crosses val="autoZero"/>
        <c:auto val="1"/>
        <c:lblAlgn val="ctr"/>
        <c:lblOffset val="100"/>
        <c:noMultiLvlLbl val="0"/>
      </c:catAx>
      <c:spPr>
        <a:noFill/>
        <a:ln>
          <a:noFill/>
        </a:ln>
        <a:effectLst/>
      </c:spPr>
    </c:plotArea>
    <c:legend>
      <c:legendPos val="t"/>
      <c:layout>
        <c:manualLayout>
          <c:xMode val="edge"/>
          <c:yMode val="edge"/>
          <c:x val="0.3593514960629921"/>
          <c:y val="0.14508928571428573"/>
          <c:w val="0.32519149606299214"/>
          <c:h val="9.3833997406950642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Analysis.xlsx]donaught!PivotTable3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4743713838256404"/>
          <c:y val="0.13095307614060203"/>
          <c:w val="0.48095445251663982"/>
          <c:h val="0.8330407263685341"/>
        </c:manualLayout>
      </c:layout>
      <c:doughnutChart>
        <c:varyColors val="1"/>
        <c:ser>
          <c:idx val="0"/>
          <c:order val="0"/>
          <c:tx>
            <c:strRef>
              <c:f>donaught!$B$3</c:f>
              <c:strCache>
                <c:ptCount val="1"/>
                <c:pt idx="0">
                  <c:v>Total</c:v>
                </c:pt>
              </c:strCache>
            </c:strRef>
          </c:tx>
          <c:explosion val="5"/>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7054-4BB2-9C20-2360299446F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054-4BB2-9C20-2360299446FD}"/>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7054-4BB2-9C20-2360299446FD}"/>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donaught!$A$4:$A$7</c:f>
              <c:strCache>
                <c:ptCount val="3"/>
                <c:pt idx="0">
                  <c:v>Furniture</c:v>
                </c:pt>
                <c:pt idx="1">
                  <c:v>Office Supplies</c:v>
                </c:pt>
                <c:pt idx="2">
                  <c:v>Technology</c:v>
                </c:pt>
              </c:strCache>
            </c:strRef>
          </c:cat>
          <c:val>
            <c:numRef>
              <c:f>donaught!$B$4:$B$7</c:f>
              <c:numCache>
                <c:formatCode>0.00%</c:formatCode>
                <c:ptCount val="3"/>
                <c:pt idx="0">
                  <c:v>0.24453515925264258</c:v>
                </c:pt>
                <c:pt idx="1">
                  <c:v>0.40443111336020715</c:v>
                </c:pt>
                <c:pt idx="2">
                  <c:v>0.35103372738715033</c:v>
                </c:pt>
              </c:numCache>
            </c:numRef>
          </c:val>
          <c:extLst>
            <c:ext xmlns:c16="http://schemas.microsoft.com/office/drawing/2014/chart" uri="{C3380CC4-5D6E-409C-BE32-E72D297353CC}">
              <c16:uniqueId val="{00000006-7054-4BB2-9C20-2360299446F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85000"/>
            </a:schemeClr>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27928251707125"/>
          <c:y val="6.1659192825112105E-2"/>
          <c:w val="0.82471656810533533"/>
          <c:h val="0.80830567423466682"/>
        </c:manualLayout>
      </c:layout>
      <c:barChart>
        <c:barDir val="bar"/>
        <c:grouping val="clustered"/>
        <c:varyColors val="0"/>
        <c:ser>
          <c:idx val="0"/>
          <c:order val="0"/>
          <c:tx>
            <c:strRef>
              <c:f>'top 5'!$B$3</c:f>
              <c:strCache>
                <c:ptCount val="1"/>
                <c:pt idx="0">
                  <c:v>Total</c:v>
                </c:pt>
              </c:strCache>
            </c:strRef>
          </c:tx>
          <c:spPr>
            <a:solidFill>
              <a:schemeClr val="bg2">
                <a:lumMod val="85000"/>
              </a:schemeClr>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Machines</c:v>
                </c:pt>
                <c:pt idx="1">
                  <c:v>Chairs</c:v>
                </c:pt>
                <c:pt idx="2">
                  <c:v>Storage</c:v>
                </c:pt>
                <c:pt idx="3">
                  <c:v>Accessories</c:v>
                </c:pt>
                <c:pt idx="4">
                  <c:v>Binders</c:v>
                </c:pt>
              </c:strCache>
            </c:strRef>
          </c:cat>
          <c:val>
            <c:numRef>
              <c:f>'top 5'!$B$4:$B$9</c:f>
              <c:numCache>
                <c:formatCode>General</c:formatCode>
                <c:ptCount val="5"/>
                <c:pt idx="0">
                  <c:v>8094.9379999999992</c:v>
                </c:pt>
                <c:pt idx="1">
                  <c:v>9530.2959999999985</c:v>
                </c:pt>
                <c:pt idx="2">
                  <c:v>11283.831999999999</c:v>
                </c:pt>
                <c:pt idx="3">
                  <c:v>12161.655999999999</c:v>
                </c:pt>
                <c:pt idx="4">
                  <c:v>12738.565000000001</c:v>
                </c:pt>
              </c:numCache>
            </c:numRef>
          </c:val>
          <c:extLst>
            <c:ext xmlns:c16="http://schemas.microsoft.com/office/drawing/2014/chart" uri="{C3380CC4-5D6E-409C-BE32-E72D297353CC}">
              <c16:uniqueId val="{00000000-F66D-4DD9-A7A9-D77C1223F14D}"/>
            </c:ext>
          </c:extLst>
        </c:ser>
        <c:dLbls>
          <c:dLblPos val="outEnd"/>
          <c:showLegendKey val="0"/>
          <c:showVal val="1"/>
          <c:showCatName val="0"/>
          <c:showSerName val="0"/>
          <c:showPercent val="0"/>
          <c:showBubbleSize val="0"/>
        </c:dLbls>
        <c:gapWidth val="74"/>
        <c:axId val="403778607"/>
        <c:axId val="403780047"/>
      </c:barChart>
      <c:catAx>
        <c:axId val="4037786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403780047"/>
        <c:crosses val="autoZero"/>
        <c:auto val="1"/>
        <c:lblAlgn val="ctr"/>
        <c:lblOffset val="100"/>
        <c:noMultiLvlLbl val="0"/>
      </c:catAx>
      <c:valAx>
        <c:axId val="403780047"/>
        <c:scaling>
          <c:orientation val="minMax"/>
        </c:scaling>
        <c:delete val="1"/>
        <c:axPos val="b"/>
        <c:numFmt formatCode="General" sourceLinked="1"/>
        <c:majorTickMark val="out"/>
        <c:minorTickMark val="none"/>
        <c:tickLblPos val="nextTo"/>
        <c:crossAx val="40377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47029579-8C47-47A6-8FB8-C7B0588F6959}">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41B2F8E3-D7E4-4465-838F-980AE0E179B8}">
          <cx:tx>
            <cx:txData>
              <cx:f>_xlchart.v5.5</cx:f>
              <cx:v>sales</cx:v>
            </cx:txData>
          </cx:tx>
          <cx:dataId val="0"/>
          <cx:layoutPr>
            <cx:geography cultureLanguage="en-US" cultureRegion="IN" attribution="Powered by Bing">
              <cx:geoCache provider="{E9337A44-BEBE-4D9F-B70C-5C5E7DAFC167}">
                <cx:binary>7Htrb9y4su1fGeTzlYdvUht7NrClVrfddmzHdp5fBI/tSNSDlChKlPTrT3WcZBInk5k5GFxggBMH
ie1uio9iVa1aq/rfd/O/7pqHW/fT3DZm+Nfd/Muz0vvuXz//PNyVD+3tcNTqO2cH+94f3dn2Z/v+
vb57+Pne3QZtip8Jwuznu/LW+Yf52X/+DU8rHuyZvbv12poX44Nbrh6GsfHDD1777ks/3d632mz0
4J2+8/iXZ+cP4afnD7O+s89+ejBe++Vm6R5+efbV+5799PPTp30z808NLM6P9zCWsiNGMJWYCfTh
D332U2NN8fHlCCNxhJGiMVL406znty2M/HOr+bCW2/t79zAMsKEP/3899qvVw0vPn/10Z0fjD+dW
wBH+8uyl0f7h/qdrf+sfhmc/6cGmj29I7WELL68/7Pnnr0/+P/9+8gs4hSe/+cI4T4/sj176xjb/
dXq15vbTEf0thiExJURhFn/4I58YBuMjIRiPBX+03BPz/IkFfd82nwc+Mcx/3/0jDXPhHgpr/j67
MHoUUyWUoOLRLvETuxB0xLnCmD4xyB8v5Pv2+DTuiTkurv6R5khvG/3eOqP/TleRR4QzIWIcP8Yw
OPmvYhiOjwSWBIIcfrTZp+vwGMn+3Jq+b50vxz6xUPrff6aFbGPd7f3fmWPUURwrzhEj37cP4kec
SUUFJJ/HxPbRMH9iKb9jls8jnxrl4h9plOfW+Nu/M70weYQo5TiW7HfyPvgM45gIyr42yp9Yyvdt
8nngE5M8v/lHmuTk/rb8G52EsSOqYiTJpxilngYxdiR4TKVC/GuD/OFCvm+Oj8OeGONk8480xvnD
dHv/d6aU+IhywRin6DFjfGMNAdbgVEmlPvgPpJwvI9cfr+f7Rvk07olVzl/9I63y0t+Wn87lb0DE
YBNCpRSEP4Ys8tRDABFLRQgR4tOsj3nkj9bxfVs8jnpiiZf/zGD1+nYooVj1fysSlkcMYC6XSj76
yNMK5QMSFkwhhr/nI39uTd+3zZdjn1jo9T8Tdu3crbn/6cb62+bT5f09l/kby9gfV9pfkgxfvfOv
kgzxEUdwURiV3wUbcXyE8AH+xR9r3SeQ4wkB8PvL+v5leTL8q538f2IXft9kn8mZza2/zT6wOl+Q
Dz9+9cN2gW16MvRH5NDj2Z3c//IMAxiHc/7MFh0e8lUO2z1YV/xWp30x5uF28L88ixQ6UgzhmElE
MFOMQpIMD48v8SOBYsD7EK6pkFjBS8Y6XwLjBPBlsOOHbxFkWclEDAWzxFyRz/zZpW0WKNs/b//j
zz+Zsb202vjhl2cKQeXdPb7vsDbOYhkL+OJIYMYIFzBRd3d7BXEP3o7/X0ysUblVzTFVxdtQl3Pi
h9pmQqI3JhLXboqODRr7N6rFb5YQ8HaUy3aYp71fpMrWqCcnNLTLydDEa2Jw4CfxWDc7t6BuI6Pe
pH6K3fsln8TGllJtrBrQWVQ03TsEHM1VRBayWyM/bmgT1rRTWm/zyMzZWMiratLqMqx6Uyvfnpqg
AzxtbBIa+j4bIkI2S2Buj7xL+6m9WAbCk84zn1TNfOIGub7gQ843VgaZ4iWMN0THdVosc35S6rJL
WIRfhJXy3eCL14K1OiEhNDvZNuVzjzQ+rSisCSGjL7EYXMYj0V8qKjOmm1fjvCQjnddk6QU/buV0
a0dcJROdwsaxbv5Vm7g4rQNbExqvNumaXuz4EFDmmJO7YJYhDayZs4bSe1/NdMtGkm90LViSy/GW
TEtIIz/tq7hut63uw6Zajd6t3hQZWDUJpTRXbT9sfbNsVxtd5EvVZGPUz8cdjUMyS4uv4o40b/zE
u9d8qrZtHF6s2LdXNVfqTDfKjUmlZF2n+dg8dx0tQkbUhNLe9PWbcbX6RU1LdkKHyKeUmjkkXTG5
655G+TWAcn7K6mWVSdRyd1x40Z/lZafPnW3Cmzwmw33MRfxqbmltEmvHsBFWqrNyittsCDU76cdG
vZAh1IlpaF0kDZn4saeqeyt1JUVayal5ZWrDT3lTxjtEGnzOzIpksuLG1tsCde5M9kRtOk0xHF5M
RpyUY98nA+nM3g15XiWrRWbfR+vYJ70ysk90U4cowbbV58hbe7ooirckyOqdJFMkNnNemIwTnb+q
SGOvFc3bbG61vca1xedUzPaUhSo+K+a5etd1eaSTGEtdbHW94m1bRXPmEZ0vFz7p89HXhUnGgs3Z
oAewX2jdMfUhbxKup2XjesVue0SbV4te0K9ulPQkonSs0gJI7uPCWXhPOc2XcIBROs2LXhOgdPDN
ZLnZzx4eKcm4jBtkiuWSFHA1+Zgv9TEfJth8vxTLlWwQrLG1aL6qxWhPB8tFndIF7NCpBh6I/Vz2
WeO0yZapXTazb7u3JfjfTguov5J5HtUmn/UgEln65lWHjT5fejbc636ddnik3QOf3XyZj7a7+LCy
Kq86tZ1GDI9vCJEvirWMUs0dFynNS/WCzXAHWeTb901bsr3hZrwZKhZSKxYhUn3YuKftcrWM3L+U
cwtvbPKKnPAJgshGUbtkKB6mXRVY9e7DTau4h9nWIp7GBC+En+o5xJlisb0IXVyWSVlUY8rXvnnF
4kBeBxNpm/mWyReOF+zE1vl8hedgN855kpJilOy4m8Co48jMPmpXsBrJQ7dtQuvvvSz1uUFWXCgs
ltM+x+QqR5W6Cn3UZiXcyDpZY56/i4nrk8DbUicmn+FBk4IZ5WLqbVOU0bVd+2m3ispe90Uf72zj
4+yDtdrQ2mtdLINKhzo3PsV+Uqmt4OQWyfgZ7geWJ0I15bQRBTx+DEuRymaGW7/CP1qpt8qxJSW9
1elQreeDKc+nfrkco+Fm6gubTNy+M1olRSuWNFbPiR8vUCguywnVSePL47Zy73mIT2Nqm8RHcWqI
vJoHuqVTufNifVW4QWw4mtWZEPDALudZPUQJ6RabKmLslYc8NiaE2nGHNRZXrKteDrjC52KCGF5j
VWyE7GiKpWGpbpdzPcebMFebIbd7amR+iX00X+CZVFtli6VKghLlTti6SlQ8sWzp6jaRXe+Op6np
Uq/qvtxEDt+bYk6nnjz0ZrKnfam702odh8yQFp9Qwu8c9sdG8ReQJpu0nkZ6QfoifxsV5M0Qqbtl
tG2ymqHdNlPjk3YxUxa1dNlUw9rUCXFkSjsh7PVIGUunslrv24mnZC1Nwtdy2HZ+vjbV2O1jWe9o
5cuU8xUMrAXezv2YJ1VY6rNa4JdiQSSRcX9Sz0t7ghShxwGC8AapsctmU+cJisd9V6zdNrL2bY9G
lszGorOlRnLv4OLvqkWgDZ/ytwi3fRq1fTLi5T1duqtOK/mgidTHLPTonRSR3eC6vvF4qG6XJaIZ
+PqQaNqrFI1mSPIh9nsW56xPpnWFeECn5rioVooTDqVLutoNifPrvh3uy8XnGTJqOZ9LF7qMFpP2
qfEELYlZ3ZitEzFnFovzBmL+C7hWLkMix5d0XVgWyGhs2o5RdVybutuwIZqSAZPuYeCkztaWnCyt
rRPadbdjY8mmV0O8qfD0BuXrlCIL2T4mPd9FYrxDDL3tS7pDS5+/DLhbEkrrKeE01KllPHruGH+Z
LwalAtwwqQAEvVEV5GEz0I0HRe8sqLHIACSoeyb5dCW5xi/rpT9gCBnTdGBi2QefB55MJFdzWkzV
y0qOdcIG1j4MuawevHPNPnatTABi5Rs7RdMWcnrY1gOMLVqaLatH5zKv7AvK6Lwpyh6QFY14Ejqn
zrupC+8MWpp3ATTIc+GZTTkgrMQJvW4a8CKI5F6PMi0N79O8blWciLkqzqbZ13g/kBzPSTms4pzE
/bhVRd8icInilRdzdCGwU2lNydyDES1Kc1dE2VRX45nkjsGNMXmR2J53JGFrgDQ4j/bcKiz3jLd5
lve8zfKhz1/FvfZXoV51la1Db0ziYxOd+0LxE0AK9Q4j22d6bvK0CdyyrHTze9MScoHbwr8MTofj
rpT9a9F7mzQQCzfFGpdpkGHYRKzTKZLrSd0CCmunKdojCwGsw6Q/tjkf0s75Kq3yJd9ajRUsq+l3
C2t+lUOjksHl4aIWEXrucuO2DbVu15NySsdQ5ylghuezrbYsinYFKUTaqPVt5ZztNpWZmnQOvUtX
XONEl0OzbRnyqXU12612fT7rctk5G0EaGHO65c0wXa41YLx6sgNkrkldLKFvrvtqCMeK1tFb6uNz
bLrhIUgNAEQsfht3otiOTd4lEe2LxDmtN6NbwcUpJcmk0BVkUHth5DwmXTwuyYACf0W7eTeHudgM
dL1eBJXnsyY48UpVu8XgnQh6SBvsMjvZ4qGflx31kPKm3jbZpKsxm9E87/WEh3Sshvwk9PmZLvor
lnO+kbmqTpZVzKd5pcrYb6qorHEm6HoV1xBd8akcI6GnrOrKBne7ug1V8YKKqt+ACw+hSGDDbCqS
OIoKSAlFj1BSx6hY2lSGZplPZsC/6xkHqFKnVdHWPFuGatrMqiNVwsd6rpoE8vZoN63QNUmGYiqX
u7JWYWKJoLklx5ANX88texGheNq2Jh7Tgo3hOpfrmuFlHc6LitttNXH23PP1Tb9Sna2duNKxjdJq
9f6qjA3ZNDGvLnrZ8V+H2S5pRcz6Kx6wfx5aGW01nh5csZAscDI9V9NEN0DmsD2bofpJeDlcxqEh
Z0GK/qoAqJKRfKSbJZLvgNTJk74dq9vgiyXVkWMU8n2+byMtkqJCKK37waTTpOc071QJqbJrdrNn
eodUfBNHfk54zU5XCkC7aap7ScKUsL515wLXaWPZXdmQYZN7He+XYhUmq/AB9BeL878iFvy9rHl1
FoIZAMcP7JgKzU9cFV+jaYxR0gOWiTb15OuTdc3VACCBLWdMu+hF17Tr68ah5vlQtndQgBZtZkk/
dknwKz9dTG432pR3fdtC1o/69l5O4hCzcu+3o9HT1mHk3gJ8ERkhdL7yebymgIGuqK74Ba3WYkgw
aegesbjfyGUFTxtNeCXGMJ72HTVnazOpLu0X31zUppc8XRUtfzX9gIokr/S8bXEJqQDFTpoESkML
OKCJ1b0qEASOqeD4So+Feu2d7N6utDW/rqVFXTLllEUQ8mVs0hEFc2MA9Gccr+o0t95uBwiMmcLr
iV5yk3QBiiyr1/pcF2N4i/2KN6KXtE64KXXqqirYhMDkF30BoKSyqoTCV8f+hhLkijzztjcrtQmg
Z78u6azDOtUbOvgxcf0wvS+Htj2W1Otj14fueI7MQz2vOhmWXEL5OJzVbmyhznLqSrRouixK313R
Kl43degB3VYsSnhhVeZyqjdVrPI9LOwlFH75Rsal3UZVq04aERUu+bIJ5Cv64M52i9Pw6Ec24fOP
/7mxLfz90BXy2y8PDTy//fT8U+fPD98FTMmBaB6evunA+nx+Fsz+kQU6MC1f/fAN7fM7xM5jI9Hv
vPjnWJ8DHfMj0if9LJz+xhQ9jvlI+mBEjhBQPXHMqcAU+lM+kz4YAY8HqongwAbFBIjhz6QPw8Dw
EQrdKjjGDAGF/xsJJEAdxiRWQoKgIuEhf4UFYuhrEggdFJkDHw1CAAVKiMEaviSBUFt2KI/W6FT5
vK/iLXQEqGV846aYGbevUHtIXXWsVFntJLiL5mc0btqQFW3MuPQJtwvrigNiVDV9biJCkViSyJcF
qrpEQWE57Ma68nO+q5XmWp/xIkx9mazw23w8zqGKjNlLxCe44kVSjO04l2d4avmy1oD2ZZSUKgI+
ZBLKtHsKrOkIKCY0ekn6PJ/QW2JcDnlaeNct11W/AgkPhV8R5AtVzmMZX2jts+BjBhVcq0jUpnw0
1CQNJN5oSeQS5UANcdur7v+85vGaf5dq/80DCIWb/iO3+bYZ7kBJfhz22XPoEVCugtMYrowAL3ji
OVSAUkJ4LKGl67PnUBDqASvJWBEspYTi6zfPwSCIxVgApRM/UrB/xXM4POhL+hSETpieK844x8Ci
fvCsL+jTvmLNGgpTnTky6uWWQZkxJIZJzzJUxpGJgax0oVqONbVDG51YUnbcpTGX5tgGjXYiGpZ7
R+HGpxHqeDpXy7SezkbIh941cqOFFG7tj40vRA30S92EhV1HQ7lCqZJMIyHdcN9I45oELYWSUHuv
awX3HenIyxeTHSfwhO7RL+gHJxFh8uht8+g9K4vImDpIlOBX+uBj88HbyEfXK1ZegyeKyfSdui6J
XG2oUuh9RCTDLfOrSyrTtcPNAFIFzlTFaINe6176ddyZblKkTQfUGnSqsa6hGET9XRkNbiv7brnk
pDEyXZdQwVCxROu7ziCpodsRGPiPieH/0taXHa+fZLCDJ0GzHQF58ffFitcLUJym+M6Yz97HIDlR
IgVkH4ShHew374NWSsTBwyiNQcWQkJs+ahWMQ9pCBPr9GMgUCBr/PjsfQ5C2YkhXhwuCpMJ/Sbx4
6nvQ1AFtxDSGhhvGWHzQSL7MWvkYsOZ5H87H9r4Ymk3Z/PrFaXy8N1+qI3BYXzn30wkgwHw5gZtp
03YzTKAqAfmnTcb4Vk/nOk7L9v7HU3E4ya/nArmHU0j3lEEYAbH+67kWKEAa3jD8vOLNckia7cck
CjGu7vm7oZoLdVfaXHm0Qx0ZohVgCV+02SOK+qK9t71VsrgoRlaiWO6gsEe7RZnxQSukdHs2OiBX
2CkS3XrSDHGVuxtVoeVUsMjmN0vvtxXRfD/4Cl9Wva10slR5D5wjMaRIFAWOCcKCiMKQhIlCicib
ti/r6z4moAmkgplJ2g0sovWJFguBODiSvcOdfrnMzXja5D2QFuu0NGHbTrqh7an0vNrwWaznCtc8
vIssgggXFaDEKE8cUACc0QsWyW49rXwMTGkAIpuZjE5FHkfA9D1iCvkBYPxf1Pj9/vcv0jbG8Q/R
LsD7Uhe3n9uDPyTtx0Efw4Yi0ORAQIP6lJh/CxsxOmLQFQ9XHAh5BA2ooEd+ihvqCEMzFwE1EpI6
tNnBKj5qnoCEDxIl9HExDHolZLG/krTxE78mkPvBzaj80GbB0AHcf+nX/RzNvm8GfGo6NvkeSsdW
z8cO1JpdXiIj2sSWwDqeVTWOwks9G3Yyd0vZuWSIO34r9WQI3oCX0gkK9kqsi4Oc37DqtCA9UENx
bkDM6s3ght2Pw8RhZV+otQSkY8YUHC0QwJyTpytXwxia3K3ulBag5eDSRMANghK1TBKdh2gBcPvj
CSnoyU+nBLkag5jAmRIAsw5R+AuEE4GjdtFoi1PoJT6zXkZV2kwYi13FGLA8Sd1H/TF2qHsbhz7u
53RkE6gmsRinfMuLEtuTXGqQn9ZJwqkYkY/rjkDJfamMljSzZpwvS8rwTUOg2N6x3NjTasC5ywpt
1inBde5E0ru+XVNgI0EzKYKBs47ENF81a682BK/81pvODknVq4MaV+ZTkTngWNtN4CDLJAFwlkpB
xB36tPXDOG7zIVqeL0KTG4cpXIJAG37raKuBR4xil62+w+dO2VqnstBLkQUdhyLDh5WjkjVu05cF
ucE4AslJywH2NriqfxuVy3xZiADLmIlWc0Y56d6SCajSVACjUl7MZQsrihdOgXHD5fzS9bwEAqCP
CL4hVYmHU2KZJOdrHYCQEnIR3RtCR1PuvRvg/kGyW9OIHBjq1RlyE9GGzK87hefoHSUeTk4PM6xn
8Xa2J65TbZtOroZBuYhg6qab4NVurGF1pJpMm85rj6YkQlVVXubAEIoE2tHbcsMChf1XoMDeVqHI
X40L6LnT6GB4HLBrN70WL0oxwqPRAFJjphcGVhDM++FNGczUHbMVtW0G5wgVG9cUjkVHDYjZM/c9
8JirBbNOhBN8CvxvU+7Xg0nk4XCAYa7Bfh21p3EfLXijGx8dMsgUnpdFWF9AswX0K1QzOC8tGFab
vtfYZ4NbwAmbGMMqnQDxH0h40mQsl8Wm4T2I9CTMy43wxJ9HPJ5l2lY5AzKMj/a2qDx/viyFeBVN
Ep+HqWsuQUUobklg+hiIX6ZSTYy8NUU9ve4oquYtXuHKlgHNlxNAa5WWVYATb5u8XvZkFnzOuJXx
K+geGPwLoleQmPkk4dpMTsLxBt0Kd4H8zOl24EVkGhBEeoqhtYABuUQ3FdxIchfaGWynacfC+6Va
xu4tfNtW7zsgha90C4pwJZpGp7aAOzJA0h7T0sb4ZiEHyzd11IskysOhhghr02artN1bOBlwLlkZ
cMq6syHfDijqhjfQNzFfKQjxLotWCQesSUfErm6QPeWgb3VJPg+gTk8VyPBVTuZLRnl/PJbrMp9R
M8LRSzvCLGKuK9CXwdviDORyOBcQUto8Gbmzp6asibuBgiWKXkWjXPszyPqRu1zmGFbSLBTC79qG
JX6pGWrrq3yq3PHcRg50j4nSk3ViECDWpYWzdN7DWc4o6C6J4wIOokOgtOeNauYtg6hS7rteEpp+
uMj1HIHhbBSDH4vp4BTeMXjKHCjEUMMsudFjhGmqsCrFm7lRI7mo8hgChSqgDeBO0oDPS6EqgEZN
C3NGdVHNxzIvXPXOYReKDljtwt9TQGz1awcRApfpnK/cXdjWGKGSuYjyOJNNEbmM1BieBEiu2g+9
BJv7xuHzygMV/FqNeV8/QMVISJ+wBQTKDHhBUFJayD9rD0pEVYiT3BDVEmizgE8+nZSEQmXGsQT2
JNIFeqfnFfQ9XahzA927b/g05qld8bWcijmkuLXjy8UuUVb7odzAxRhSOhblCW3ifEPzXNdJq6eQ
wAd4Fr4pZcuPoyGIcGZZ1Uf6dVGycdiyjgtTJUAtAo/adPak6xR6NYCWlNIWvYvMpBNvQDitFwMY
sQyzOsY1KX5tQDl7mAuaQweRMxe+EWdjcP2S1Y2bX0DTSPGO08lkLSSpDXRA0SvV5+YdZmW7JQYV
eSrXlifIS3cZFyAwyK7uaULWunmuu6J5SapBQtfE4LfQazQn0TTPqXHFmk1tgH6FZm3POJvGbAyy
eQFhvXtXxWN5PbHmMkg0Vztgbtm2X/o5QZU1u0lbfV0MonkZWjYUW+eNOYshgW2aul/3TRTXW0WZ
BvUFuHiQtySEvYnaG0g63RvD266Ebp7BbJVG9nUpxOFoWx0nSgAtlQo5zuedmGlS6KndFLkc3msn
3aYZGTsma1VsQYMg57wYJNuUiJslmReAA5sBJOnTfmjtTjX90qQViF8nspzJFujxF1Vuux2ay3Hj
YI9vqtp10CcEoP7ELDmesqWV43nvWX4dd6XYRcNab3kUizSqolVtF+jLOI9K359CwF6OkTHLSYhw
fLL6OoCc41zqCRvTflyq49IM4mbS03qPUFOdxipeT51xcbP5MUL5BswxIHjgC+icOIZa9Al32duW
qqrpcmiF6RyIyHmTogBkC3R3ObWpEAj/OXj58Y9nfVJ7AhCTwLxC950ApCtZfEBNX6Ailq+lLAOP
930DUVQzDYGh8wQwxo/nOdSwXwM+KYWEWWJAe4/Nh1/OM5VWjENc5HtWHxCGRA5itpm7t3zOIWD8
9cmg2RQ+2QoAWX1DA2Pw4agAELhXDbTNWAudX0MpmjTSY5z9eKpvgSy0IkLjDWBxhAHPP4XgRSy7
aEZiT8WCz80I0Bt6TJp0UB7ak6RVf3BLvjMf5gLYQPi4G3xERz0przHoNdY0Ld+vc5m/ekxBpkSQ
MbgZAI0MeoHj/fEeDzfva9vB5qC2hqTCwHhPwfrSFszHzrO9EwbQlYwOTVgQUCEDm5lADmQCRkGj
xgTfo6iC9PHjBXx7SRU0dMI5Q0cpOXwA4OtLag3r0dzUYj+O2h2HENGTGQd7+r+YBTp4YiEwJ1CZ
fD1Lk5NgcugM2xe+dMdASEBDmlrCHxzm9/YCBSV8Ig4+QgqO92QW4Sl0eUSwl7gf1EZo6Nchc/e/
uCY8ZhRRYHShkfPpNan7ttedtnxPcge9b66ESwF9mHLOltzjc9/N0/oHJd238QtiOkQT2Baj8N2T
jYFymi+hEWwPLIx4g0dV7Fc0ARSBdpc4g74a6AsSwwpX5Mdm+zaygNwUU9BBEAXd6elWYwLs89px
sq9H8O4cmgZOPbQvbNZKqLMfT/WdLcLlAEUMMPihc5l8fUNkExxM1ZL97Mo2XVpsT9fBd28bBhem
PlRw8+HW/HjS7+1PKAYfBQd5DfSDJ5NOSBtagrS2bwT0hZmW0ZMGqXIHhc4fevqBmnji6jGwExxo
SAki2reeViqnEMST/f+wd2bbceNak34i9iI485Y5abYsWf7LuuGSyi6CMwHOfPr+IPms35Kr5XXu
uy4qq6RUkgCBjb1jR0Ruuo+jpBC1Pyd+aFd3dNz1TVtUMMLSlTR5mcnrZnKtHhretKTQUHqP4qL1
n6oMxqyQvUvWuTWVvI3KAH7Ax9Pyb3cK9OHERCTEv47ZZ78cXE3uzzm9LlZ47XKhPM27b8VicV5O
hcdSK2LS+o8vKX7fu3BE2VUcz+DFUfgu2GcVeEnKGXdhRRa57kJbv0uGZRm+R1pwZMouNeu9yMUN
jGD1bZp8mu5uHi93qndUdVLZuKkjWVJ+GlZRyf3HN/hvc0KkZK2gzLFt512ctBXdlCli19dbRNJt
+8WjyCz3oq/cJk9mZf8JxvltbaLaMLsBKIclCuP/7UNQeW+S/nW7mLzUe+rtIiugkTcs06WjGv94
dP92MXAj0z6jX/zb2ow2BxqOiteLBb7ybdGU8ZXdR1Q5vt1RJX18sd8eNSOLImA62m+ceC8w9y/L
qy4t0fWpvV4EqU9hiWUGK4uNSJX48YUcWuZvt1xAuDTJg8/gaAy+W8iVK/Ml6MKZDEJDyrGp4cad
FfVD+ZBa7dZfdsUEEuJlHozzWdYLFUno6kRV5hhs1XIn8xKcwJoplna92OCMhFqf2VYAlAXq5R5t
SOmU56qkOJ4d2NVD08YwQj8eye/Ph9a/aWIYdgCI9rvdkTdr1IV131842xrt5wZ+dj3L/JTZ63+d
dcEyYA3Ql3GA9Nz3MX/IbGeYoGleaDtwzyOnYPyqVfHBcgynvVn+iB+a0+uXHMjjWDOkAhoOkUDL
/v4pNVvtCqV97yJQi/cjCJzpQntp/PUFEAnCHlRHbZX/0C6L84dI57xfIqjjUWIHgcuV4TVwBrzd
Zl4FUcqb8+JC0Hustz3UbHqopzXYRtfZzUsaPcOrKr093D3R38RZyw500fecOQOEp8RxivXOHmtQ
xK00eI3SoSksRnxNki1kHek66IvTyOffhsNqNXzSnPtnsZVBTRYlHPXPPlzhr9osr8riMDitAy2R
i0mvXZ84Qb/c+vMCNNanJbhfCXCUJrmasnAfZbNTXvu2Veq9Lcr68wzacKODwTotXh7ctquwtlMb
NrBPp6HZEhslBHxgu7CbXR/6Y5xIT3dXQ+mFAk54t837dlUbBfSWX8xRLnbeVPnoaUYhVYxGQeX+
APZtT3P75G5F07JnRAF4NHaiEt9nHZWA4lbBfomXzoCha1bK22ld+G/EPlt7HrRAlKdYx6k8C6aS
qqhRG7/dYFC9Jp9TmYK8xDS5nER17DXZ0Mb6B7QceU8pMk3hvuolLs+zyFruumWr5a1bQ8G5KjM1
DZ97t+eBOF3I7m5F3ZV37WZzXuhxEOqINw8iB9uJrjKI2eVd2In++9LbjGJ2C3/74QbN6F1rJQwU
NVc85gWpjzoydP/Jh3O93XfIt+JD6RTe1cRsTiAaI9hcXg7lcgy6lcuDg4BcDZsECI9q2JiHCZVI
vRsDmYrnbXabc7UUo3W/tDmXVuXGqRXbjQeEIyu3dz418+QPdyK3ZL8vWS7ylnq11QiVwrnbWbS5
zqcJEVO5H4fJ2m1d06GfcQjh/paxgppmopBwwjkPr7wpFfO5XKwq5VwVqE5aXYFpRd3Yb6eFtqKT
oH0CZcxGe9FfROPr6gQRhwXWyChwbqwc8cZrHgBmz+rbMpTeZzJowc1EELrrZQoQEinQtnb5Jx62
9DbaUKW8QnB+NXIzrlzEF69w/Kc8lTI99BBDu7PXbRU4xBbb7Jk5dIvoqfFzoLfZX8UXsQiZn4H2
gs07g2foCIHPKlJRQGUmK595dXqDmbtFPz6veTtPxyUHh39tzQgENKnvmkQi88jtojb0nmpRGCRW
A88nXUH5swgbBP7l+AuDEZBRgl2FV35IPyIp7Xwpjm1U2v1lHWds07qzjDpj9ZhYL50891jQ58w/
943iRoQNdnLsIGPeNZtQy+O4hC7M9Sr0y/IuauNlvPaXSnwJigJNw6jTfP0RWXQyDkWkHO/zKjpQ
YLmSG7vsvxnNWeLTBpBtIoErWCse3ZySHTy44f+QmJdDlvh6aDs3qfKps4okTbcabN6q/OKi0j1o
/QqnQxxB0LYISKLwYJ7a9gLUBkI+RABk2zgV8+uJ///ZFa/0pjfC11+ZEnAOfjnnfxOCvtPP/tJf
NX/3s1EaQOMLXdIk4+PywvH7D78CqsX/MSmBHcFroE36ixY0hMFEwUjyA4/QIZv42SQVOMagWYGb
ByIFGgb34z+sx9vXI/kjZahrDsf/PbnNFRG7Uh8Z9gccDuddXUrg18g5S/9HJNKBCtHpvM4CW+uo
Tb/6/tiVTyBsfn9s1Nqv3n5wFl8uO6pY+zlrtEdrsnWWMryIpY86rYQMpc7muK76a3Z0B+euLRe/
e/ZLxI/t3gqCqnB3WRh64kcIL3u8q+QSVk/QJrr0b7d2VXCTBTlM4aQWec+tADfr+pMU9jAjHqh8
XXZJi8qqvhLhqrjlrK7Fekmh0xT/WP1E8+YP2e7bwpZK1o4d08j2KG+Z9ffZTSjqfJSBjH6kc9sU
6gwlWeWdVd7U6/Bs67OBI23LybL/qew0d9I/5MDQZd4+o/gF+nRgllJPQAJ9V+NuhRv1UHfy74Uo
Tao6tK7vStofjqWKo+ZY1gPiwSHzZGJ5FmfI7ey56GR3wtuC2b0YAmDakqaBcilLYz+i3vrDHL0t
rpA5U0aazjH0Lw+zKUMh+rXgXGRuOVK71vfA0pPtoPIIs1Adq4jIZieNHoLgsfTtdDj/Zbv9XND/
b/LOy3Vhsr7gXvBkqXjfXrcb1zZsLTf6jgSh4nCaqHboSXqp02TJXORj/qlJ8TQcEoIu9hjJx5d/
q6s2lw8N9kCvHrQReeO7rD6DTGCBtLvfrbAKlUub3g5oUo+Q/M/bDfjqJrdEK67dUq3jfdnb9iYT
/CgqJuW/vRPovYZgDOIK1POeoghOnVbFauvvXjCz5Y6rCFC3HH09j713yKPUCx71yBQgmg3AqR5b
e510fKDHYXfzH57K22KHafGp8wHxKEQDIMn3qAzUYbtYAen/Rh1AEnJqVVen68FK6z5eoSvphSXy
8fjFu0jGNSFpui8bFVT7t6oni7fCj7vBepb0UGrrbIGWzIaol1bimjjOhbcZ2WG/Ol2yGNxEocy1
5Xhfd0Gx7hqLE/U+rmWtm73yW+3cQV9q+uePb/NtpUQKDhDnUSDRlCOGu+95FuOcRtpW2/K86EGz
COyRZAQWKR1J30oW7U7WfQcVzGyaYW7NC62t8Q/P57fJgrkBRAdYYFh9HqHt7bYhOemHtQ/aZ7Jy
ixheEL22GRDUHlb/0k194n6fwQB4qgu/IaLqrtbCP4toEU1loiTR1kT+VfJXTY6m49Jb6Cz/CdUQ
7zcYjCNMEhxjXsMTDoJ359Pizk0XI7R47oGWkNsWQ99V463ahrxrKNpXmDg7K6wnfkfZU6Mmjspt
hUKGYvu8j3VVZLt622DA1RKaG71HWgdwyEdKrgrpRZxt5J1uvBASHatYBUw7GAp8apmnOBD8YZuK
t4AGkSqA/oQXA/0XalVOlbczz8ps1ARj4jH0W7/waV9HPksxTcc4piww9aYEQ3yNnjQC+R3ILeGk
EymIGq3rwQ3UcZzdP+8h730Up5AmGfFjAUPR7N13y6Jcyr5OZds9dppdpA5uX0betSMkhYHbjyvT
Eaf0Ub/WclnXMBnRgipEObYzB3eZ2lLrTNdeQSVsUSncRDl0QWu3eFNdxady9M3jaXs3ZgnBZYLY
0umi3L5uVVDiDmBXlTm0cmbfkPybWPJDFwHL9jWqwRHTxPULdKhJv9nZgBuAT5EIcWY0z65cspwE
Q71cPo4yi95E1C4FH9GSPHDnudWY3GDo/Lp8WvoArvMxnrSY7j233YYrrUncEWTVGjazlaX1coac
f86+NVGTel8nexIssjCCB/7PpBqTo38cG95HTWY/pIeD3QuACizRd0vDRbOaibirHjdR9zqjZWuH
wAczTa3q3B3VTKD4+IrvoxE9TdBewbmNyS1dgndX7LXdy7l252/uNprFOI+eCX8O9SiHdzApP3hM
C3djEaL/G/rsOiSwsE4/vg2Tzv6ahdLXBRMCE4MAZDu0ZN7dx+ZOo6IBXX+tvaYe3GRoR9/60Sqp
iEay7BuBDCps89upjzIiTif9NjtksEenNolCCvwpGZxMwT6NgvvF1VWEnHIWwXQ3RJad75S/AX2x
iGyZFLYHHJ54aSDMZqevPt21kyS7OE+LcjA7f8L97JPDeW/ExaV2l+kPqNX7uAafOrKNG5fz4u1I
9+JtGCiDVDaz6sOHacR4JT74WjsksQj3WLeecXE5k2JeWLZLGbu8ZMNLZgtsaZY0xhGzk96nS2CW
tKPyDRJM3jmuCZFq621xVNXU4Rqx+WvJrkvn2uTUYo1qdmcoFNvoDw/xXWSLyIDAAI25DE9QoKN+
OyTlNvXWFo3zEA3SZW8NXWZuYLDc0Wzdl31M73vl3lJADLY4sdKEFN0pDhpLCtJ4sfjmR62iEf5U
xQUcw3yuzDyodW6Dm1QtvCuXrhniiptBfyytULvHLtKo6nYr5wXD/cPQ3lUADC0WdHcFWwU2K/ne
26ENSynCamzXB2TvJlINWrG0tmrL278HOyqdxrDw1PY1dBpzPtYWkBVgRFBX2Yq8PRBDdoxda5wf
yFI104ENicvqc6eNaNLkVswS8+aqM9FtJGwaJtZMWBvISLhgPqQ2/0eNJZgKWs5MxYAxBYYtgDIF
W0LG4LzD7nV+TCgsnz6ehHd7NCJdILsK6SGa7vpvqa6YN2TxgbK+THXYEh1e01tHRsuEyUjkyKz5
U1h4dxyZS8Ino1PDsfQv4D8cHLLWbgm/9KNghQwrfMP8xNnP/HhF57X+IZ2tdoGKWLkrE15NcHKf
aoIeszTrpRpuw4AuSHFMBy8iGBho+k7jkMsJUFts/GGBwHLz87Fl0HiYSmhgDXuFXWQeR1Yu5kFY
9K14idcinu7stm65E1AgzqYyGEyd+vFsI2x4GxMZvDkECBICb97fKyrSQWgaNgxGKdfAIH5j6Xa7
dLbT4iZwNk+vByV10EU4IzhxIRGYq1xd2BV2RRgkke1YlzqrLe86rWXo7tTcLtnfdl7ZZ3M6esG+
DJu2+u6B/Oq7ug1qTN3x25k/eZOwl20fFU3sI9Qlf+zH4zz70XSjlUyXNkGwWosr19Yi3jeQfcSu
WAbQr6QFOtyKRDaT9rBNWMqJzUBrdF6rZLH8wiuOsSNG7z6ohtXLdvYi0AWfuniWIiV/S7PhfJAh
mRlUL5yiNspalmJ3vpRrOiaq74rgOMVh5u792lq2LzNc2/zr6FUZBDZvcMRupT5t1yTIBhwk4tzB
FCLzq+wM+saAbMGeN4hCjW2fxCwkfCkIw9I+dGVbew84+WSl9RDjoLN8WYbFHa6tfmisO06McPxO
qyvQDxtkugb/k7alifs5XrAIOaU56AbuTF5Ut0lctq4jd6HeehU9i7qImu/S6dpp2bNUVvUjHod5
RiVezdijnA1po/xoTx3gV8EprWE/3OAzZJXlaQpQgFTyh4wad2CWF/g82rtGdoznz3ETuu8k6nx7
COxD03hdF56PcZrL6qrxl1Jlh2LKhnm6ghydGcctr55H/w4KoavOg8KTWXRkrQSInmlZILjeVX2U
z3GSWR5+DXsJB72A+5X1Fo0q+KucNrsynj0C7NTlo/9Xa42B35+zOGYrBXknbRE3Y0fWFSfD6kZL
8KlywpAXOBXmh1aeQzpC3I0+BvuFtvfUM45NMQ2jItBd5pzBbrbCcLcWfjmGp6WhyQ5m6k3mXLR9
K2c4metzqDwtKU4o8a7wZexn+DF0cxfeFqlVzNUxLF3L6c7LcY2j6VNQuD6sOwVhlMAV6sGX5dcw
SxHDXnpe1TNT1qoI2ddEbSX9S8tNdVhdiRymcXWLFryI0sNcEAiyA04ULvdOyDK3tE5WhUjOzuSa
q73dlQV0tGawLb/5y8lgECucoqo4fkCyrhSQdxgys0405pwgOxFI8yHcPylLolRscnpP9ox+10nR
uMGxkLOZMbeCfBcnbS8H676pQxPy6QchBdzF8wAb9LBBHA1OUJFq3te9DlVikMD0qSLkH86SHhJK
UklBkdkIWOvBJ9F50vH/R1SLmefGiwuwJAvgnEcBNB5J74dSFDTqiH0FmdZujmhdqF0eSR+jKpb8
qMavA8zivGG+LLm1JzlunliuoyI0t5zzpLvtPmBlcQWXX6nn1FrMAgu0ZZ68v1r8rIprMzXThKoT
IuoQqZl7mGgYMcaf49HaddUzgJvkZ/7StcF96dNodHfeHAMAJV1Iq8Y+/Fw96dbHfGRYWGZw6bC+
TMbIqtG0Gl5y3NjffPN/bu+X166NR8L9z6m2Xt/+n0l+fR9IAc2U0OlqbkA0lpyeyzzocn2Ch7Iy
aOVsfJdGkjlultv3FOBZGyf+64NqN2Qo2YHKe9TZeSPiNfVpH8ppDT7FNZZa2/3k1BVvcTowNr0D
5kinmLYFLhAz1k2+ww+rMLPVc/w6g1B4PUaoXscknZwabde1TTCLs3WEVs6meX20r8sjSMuK+Qm8
nL84+GFlBr8EKxYtx0xAlSWR8GTAD9dW2aF82OhQjcMFI3XN9L4upA0jMu6SQZpPEbnu+TvXD11W
Vz9Ic+uvE2pt88b/tNBTvfBgwWAti/MNefzS0fgGRLLRW4w0eq7iIjPIRz/zfPMpdNSzCLKG5dP7
ZKwMXk8ku596sGzzgZBZecGJJOKlamyzHerNN/ffjFhkzQ9jlVVZfmyyiM+V8Owz96zs11AMl+7r
WskL7I/C088pj4tJcztL7pZ8CCdAy8WLLi855yehtsB+IHMromnfKWtoMK7pEafpnV9IRBQQuTuw
zQrAAMiGxyTH87DNzHZGNWGAnnIdgyI6liSLy3rhxn21tGe4/iCb2FWxV9UTdkwZdT4uASPvh3/b
80LS6Fc3tRr591rP4Ha+PQugIgWWX93QMEoBBWZdcHUhs3b6akyPqALSdTNrf44J5cVxcZVDhIm0
rMboUNUcsZjdWU0a9+eorvW2fKOjWhBvsqpty/LsJ5xcDJXUxXGUFfXu36vXe6571hWS6Ti5L3sG
JSDa6KRPMd3ZvroyaufhQbmznIOz4XXoS5z1TBHONlvJiMps7v1DsNmCKAcf30yfWOjGogSEVcbL
K34a9eXMDIjRMeMd8tzhRbPAeb/KQR8tLP42cOXYc0ok2EAWa1Bfu53QvAPCqalhJx+26/1PkGUT
fqVTfEyUTp3zDDsCPmN7hd5SynJQQ+V7JRBlilAxeKxraie8LSuACf+yLgOznwa4BoDwGW6VhEo3
SFfOvH4l0mBb5tKMLs/G3DVQgTNGJVh8UWHZ51/qtWKU32bSs9S6mFN41PlN7BYGpGxHjrvrsEzd
YPgM979e0wPMX2uVx2DusB/aA10ILCNDQKDg0cuQmCoO0znm4W+WtzGqoKnNsVH7qVlu2sGoxdm/
zmQxtCDRbm7n7nQxbzg8hZ/LbZyte00yDaqwdRi6PBJvWV/W3G3MADQxM4a0wx9UHSkvDUpV5eSr
ZNZx3c7dYxCvUolnb6mC6iYIkHrDc3PafrD+mXNRLOmBEw29VQLDqlTWLqpEqL+CSM7l8AWyUpFl
u9Rf6Sffwb0UrvoewyRXzrce0xptn3Q5TnWMBGrry68bvpleSxM1oOBIBiFackrY2/EoRlZ5Td92
N/FDK4SDO9OZWvY/R/L6LFVXABBjzOauZlgv4aaqJhP/YnRAvJD9m82b97V5B+wJ5gwjQvMzX9iI
xXaYLJo3pi7oRH2gcje9jRyHJ7ZyRraY3mwQ17pDwUY1uzKuzW9+LllySiIRlgDmV68QvAmnVrbT
y6rdENscbUe3owwzrGdmSAQ86HXDYPN8Vo3Z5Zm1GTiwp0/Ei0daNpyrzWZ9ezb9hxtwS3PnZU6n
EafElwv5OuZIQ7zBw36t2Jq82MLS6PlH73P5GrDKV6BRRcKA0Qi3DAjZ60B73r7OatWmiVS00+/H
3EcMlQwzXbzpIncyk8ZJb+EamHia2xpfNpzVlpwjSepjlkoq45g2476Z6c47mFBtTpkbj6Wmxj+x
qNiNx9cJAQc2Qa/kK2b4XK8XVnEJb6vCg/bj8updQW/4ifRb8V0xlhLiN1hZDgHJadk59xIlDXcd
ZtnCboCfWd0oyzM7qJoAXjDWypW5948vb3DUX7qu5vK4XBjStjGUYOO+xRP0uLQIrEOgqtfQWIAB
cxfUAeykjy/1DkBnN9mQ/bkWkBX/fu/8O2OSGKWkkv9ZI3a5tO1OdannfYLlalZ3HEjzUEfcw1gk
nvZ4ZD+D48f38hZCgJPI+oEgxuBph7P8nLfDRszlAN8W2X1MVy14zH1h8vG+jxCIbtg8/nGef78g
dDtYgwEkaMBFo3j+tStZSm2LqrbTO4XVRvCYlZz45+FaEuZ+7uyPBygMbPe/D9aMEOwWwwThRI6g
HfXugktVeFmDsOnuZ8SYMfBgEcEcWn3/uHh9NB2LLt3053F212Jfj42J5y4GzLh9bLgX/gGVe6+C
tk0pFcGoxyYF4vJvBPA1tq05XF11V71uqpm8jj2+jGVKXM+jKecRSG9c2ZkxRsjcgbKkuZGic9WI
alNR2R/92m19O1kILeuOUK94O/sjFTf56lJP7ubXflb3GmY/ntb3j5EHZ5itPh0TISCXv5tVzl01
OIs13ci+NJEJsSBPsOvxkv28WtHo/YHJ/m/X820epPknCIJ34Gy4kI04kT3e/Dz2Fswbi8RGJOy3
ie6Rzf934wPyxxeC8aEkwWjmfThw5xQkGvM+jhuTBZMkm6cRlhX7At2KOTA+vuDb+AM+G9N+Mooq
+CgQ59/jmfO6LbnG8+UsbCxd+ruwrkP3MdBsmP8u1JlL8egQx8CAptL/TVhep069jlmQnb2mIpMP
OsI6clTNy8ej+knF+GX/gRVyKQRizktjPnrfLrRt+jIhho4nvTm2xB7PXwwbYeT7l8b2n35r6KHv
2j4DW42TGnmXCJLBzwZRX3JaQ8HJdm3ZgfxcOR7Yg31bp36WtWcruYHf3uCNXIpl3aGE7UlTFEIS
BOiF4zXqUFfj5gx4ldpBX+8j7QO1XbmLaN3gNn7t55UBxYj7KW1qyGTXZYZFNpSZcQpyASZSQNU4
o9AI83pfWUXHo/iZoIQWfyYT3BjNUiBDjzgsgpcw9lpqlLNN6Ib+7BC6KQ1NGjBP2F9ZZ60TUScg
E+YNpFjBGN64fWWSORieJvp3NEfZ7TbCctTpZT/USJIxNYibfA/zuirG5D+Qh+LYlMnPROZlqdJZ
m5lfxB3mEA/VBLJEbVEGDpbTOFnf1zg+kinYdCvybFctMKDzE3h+VVQPLmlvjPfpil9Xd14EtmXA
gB46pLNbX+uweF57V+1lOdbAriAwIV2GpJBD1KY741cw23WiXNhDzm2sYojih0yhDFNf/DWetvYL
/QbT0SIHtJ3gph16mghf8g60OdtDQoJOcJSwREWxqwVJ5z8rpWcfXfjBMjuPwl/WIboBNku7z00c
F6VzKJresqmECRzLsMPWn176oWlXni1mxs6mV0ReIBPTjtRM+NFu9dZ0virjfuiRL1fFnFNNx5Gm
L5pLNAeeXQ3zc4DweZX71CPhbpI6bGr9VwPyYo1J9Npy+xmLFP3wLLiKauJ2cWxkFcCk/JlnAXyb
PBHZrTl0XpdG9ZINNiECMTLqGEYMVokQw2tBJMvakNtwSow459Ka4i8E8Ta675rYwhI19zMfL+1s
vseABguXNZ/TU+5N7lluu9t5rZfpDCSjvQt14OyW2Jc3YT5U+Mp7k/6SsqjPPLzW+oTdJ58L3VV/
ZXbe7pdYwBKNKnc4UewCKTlYv0ed/diWbMdm7oIrNCB8sYAnJU/XtvSxCBfvULT5+GkrqsE+sHKH
A6Ipt2LFBvXfshvv+SKG7lJ7VoaVbD8c/B4IGu5LdoY7VryX8Rx9Djup6Ot3+XdYqOm+kh32CV7T
7P00VhdoKOojoma6wE3ne3x0tDY7r2jC48xHnkfUY896wd8a3kP6XcV8A0K5iAoFf1z4R1nY7X3n
gc0nFRBNj+1rmz3MyxY9VVbjU8qP9Zc5cvID/Hz7wsPOMk9ay3KvPGA6xMV986MvwvQz4GEOX2lw
4++CVg/1jOjE3YRnRH7s1sY6iL4e7vrJA3AgFOz7dRkv3F6vmFfWc7RLQ3jZ0V/55MTrOQyE8e/e
8fDeaseO71DI8lquyeT60Y9o8MN6b6WWvqhj6Ah7TwzF52VyS+qkGguAHq71Lo1k+2QXfXe18I1p
l30gzApNfdNDzaYZude4XNthOZ2DflsXeelKZx8R/b6LGYY07qORkJTNnfVt7tT8Q1nWsnNysT31
fdFikZF20Ae3rWflyqpDqyFaPe4hspfLRTBmeOfa2AvdrCIkEFNS7SZcPNwLjFir7kIvSh+dbnT4
8gDUHyC9X/15/dse0/TGE2yfqR+HPdCinSfZUk/h3l9b94B3W3PTwZz/tqL2OxY27W2sS8cSDgTC
8jzz0fqPrvdEZ7pNXBzMTi1AQeLY9fB5EU35uccSu9yVw5A9KLmqv/SC9i1Ry4jrq9BdwVcuoCxJ
aL6nJRtvkdsOL/z5NnZ6We2wPCmeirrbEpo89demxXqx6ybxOaaJcN452DeP2kYQnDdIh6JguSrA
+yfaDiivAX2GJB0tRUU6ZldBZOEWXYkyftIWSc0+Ij/Dbbfo1W0wBzg3OAqr/TjfwrNBtPIWng7c
jlnqB74XpDtN4yJORTcFT9rFUZs6+WHDhiU6qc5b8Vqpsx8rE3KSQziOB9LA9X7QGN4n2lN0bMts
SGw5TecBHsInRR4qkizs44e4GeJnd+ncL4VO2+dpm7YfIwt8j4OUc+1BLDjZnBR7tajhnvwSw1O8
RK4s3ZePm43+3q1ECjMLOPlGrrbHWbYQkewCAztO7TI4C2nM7Lq+KU6lP+oHuF0u9z85F8JuoHIH
bv8NXE7dxg0SRLFW8X1d6+0y6wt1WEJCLmUwXw/RePZwoUdvvm16/LI0yqe/sRQnODhqnW48tIwH
uJPzJ+EO4+Wiw/k8R87RgttEzSkNatT5KoBhCeyBTN7S6VWaSv15cyL5EAGdfFNbNHzhwM/O2Gzh
9SasAQ5TkB8RCvtXdLjxoBhqVPPRtjYu6103xy2z2tsSCP42W9pO7WCG2Ec9Yz7TDaOHWa6/bVc6
9sZLiEol6EDdfsncLa6J2TWGNGGJ7wI9v93Ubd6naMpckHltfbdSBw7a1ep7Gx5nq/EbifbhCKQd
XZW+O4XDwcYJGyf8Ku7Sq9nqsltQlurG8tbmazXoJ/4GG5whF1/7mgymGMPiZokL6Jd+J/KLuO2c
x9HCuW1X4ZdyDdVnfMidaVIniTWwt4ulCC+9tNXRMcY1ML6oZdTt6ePisD3R797jIoCzOl7O8ZTU
btrctBb9/svVUiFzHdjzoK9UPNHoEYuGuo8Euv7kLp71OWzivNsFSFDbg4w7fVcYb4UDLd9VXtZ5
2eZ7Szc+JMQ0FdYpnPp+u8M/TY/yZFIPex+rBRVKyay1c1Ze8B0qga740gIyl51fj+l0DVpSGOcM
kX2ZcUpcd62NlQV0vVTsZ0GKiMTWD4avfk71p4kjuhv8gMQpa6AVnU1DEF74zmI3xZfNXVNnStZF
Gd9/h2Bnn0ceHYGTqtZG7+XU++P9q9AIbVoV60RbaVaVO8uLl/vchTWTOPgUfX7VCc0Umhg3vkiE
5rhYmh3fSWGH1+91QYUz5Du+GLa8GKx16YtP1WoF8eYy/Y291Htwmro0LK3O8etPw+AV0bBfA6xn
HAD2vmU/RLQ3dyMCmfrgibGSV6WkO5vUDTDvbhsW1SR8rQeNn3AsyrMm9/z2kNEovC5zYNL9L34+
AQY/IZBYocV5memOduToh2vy7/49oVe6QHHGuwd1hf4+4fO9d/GDdU5tm+KCiaO4Mzo7UjhptTt6
81DRZr7QJLhbLa8NSczGaM2rHZF04A0ten2+WJwghBLlILsKR5dMiQVpUB2KUB46VHO+fy1wpR0f
aObW6VmhEKNk0/S4bTJ7yGT3mGEZZtSdc30/w+04pFGqT9hxK5sg8X/ZO48luZFsTT8R2qDF7AYi
RGpFMskNLAUJ4RAO5RBPPx+S1dZk9b1V0/velFl3VQYiAHf4Of/5hdsz/vK2y2o1q5veKqaDyvsg
kp3cZOhB08QHsHbqx76p3Ljv8dSd/MLm/arG+m3M0u3gtRVjvGxJr5kw+npkLMPcxRuHjX0XDLn1
iK1/38eFAuthPbBg8J0p5nejleJeorryk8HzsquhbYixwKAoS6YlU+kZ1Djbk32W4Fy32LybTVcd
RJc6dKG6kQRj3l6KlFAFUyz2pSkZWuI8xPA6oC2KTTNVL83kTcdtMc1d+cMhHOPb3g2JNNz2Bv7g
DHWxn9MwIBRpQSKVlZHtDkoSplOncEghRE7nweXHJSsg9+OGJv89Ze7dHXGnV3HPppzRI4n+hlOe
w79wRRUXJfUFXyF94NQpDhN+ctHUyPxzWWTGN5C35QBphwwOPagPnvTKO63U+0jVbv6MB+qnqoQJ
ltG4HTwzLb+2s0k+gWORuWHpaX8xmRbREWm/lPhAAY5epNLkR2c6CHexqIhm17otaUsuFPaUbyK3
vG8izYxnYVjzlWJyGzuya88WkPFnwHdT7O+0RaJt0rtrN00t6lZejvsitN9ssTfDa1Pvp/ZiDq+t
wt8sqdyCQShgcotzi9MUbTT0SHyYNW0tYKGHn2pkVbxHQlcrSue6koP5muf5SGYJ5m0NAVleTgwE
nxsBf7Em8lU659qdTC8eMU+remotkV3Ush2/SLq2PBLSsvRvHLxzj8k/rvwnbRRuPMpSOxWdY37a
eQNYYSkxhSjM5a3jLOXrhKU7xwOd56GdUthQpDdYV4zu+kuJ+VkV9hklzdUyTPJVmONCSA0wo8Is
p1rexnFlr7Ap6dMmCYr5rphaqZCJnEqaUlkXgNQZlCncjSjmoY1+t6GQpofay8dLe6V/CzXKkTHG
e1JzEq2r4fzqm3I+j0NVffWkWiIxWENMPlKn30yzZzwyXfMDWEHUcKE7znl1JPBjvODt18zJ0uU5
mUpLsMc2bIPW3lj5bGgRWRDwitZad2TSS4XCAEYKiyjCoSgvbaEOmXIZpdRkHwiKtD7Z21gVpWtX
mNTUVpNuz82Aud2t2RokYNBVpGIgEMZtNxn1xpRV61HTTdRkt+6Ep1QojK6wXipooxqRApq/lGRh
9I1Y9GuBa0wbRHTbiy3DacvrYYqwq9GdNc6ZX/lIPmFz22vcqDWtBQFYqWnp0TDRgMm7Cmst1woX
aN7BdOgn2RXPWSbsNotntgpjFNQ4WAmHaukw3CaFS7jNeconrf4xdGTDOUkO/6kmPKRj1vaY6iaz
lyOatWJs4n618Zm7KycpeA54jw7FVMJkZgagoLnz87/XWuARkyaHslljnIgW55nYKDN//AnWanIf
OIxVsEOjppEu8hLX2X10D19gn4OwDzfvPbNTfXGP8Ko39ltnDEHxdZJzruVh4wN0aXS2aTm7HBG8
jsfPE84LnX81UlAuN3oZ6CvCvWyYOnHcmG7xtDjyyrZ8tfypwZXJqcZpbS6tiZ+HA2ALy2KIIL3g
bvZojY4s3MSFqFqQeDBN3drCQypGahx6h6w7YI2FDx00vTYWsJCuTchclO7EfRy3NSANYPTtYzF6
9bpKUFgFklpEUKqmaraTrEEBXCVyhnETgB00rX+1UfoRhKJVbsoUTKWBJAPL7gI7IWvBso/M/erP
0p+qTxrsGqxcW8RnaJnZOwlsk/pdb/YcE9jveS+S1h2CPFY9PJUl3MyO4ePmTusHy/4iKDJ158CO
PYEDF1etnlqRMN3pujTWlUgxq4aspQIGwVKrHstgmb0z/lkExVmNXPfcolk0x37UYTEuPoELiHOU
eJebjuIx7W0k0C7n6BSP1rY+DIU2LxQIGjEmHjlQEcFijnPsXXus47T2l1dtS5dVhkY2d8aDLwrh
xHPRNG89snQ8O0tFa9BsmqIb6UsjTygn+gGvOkeodzIcdsSFitpsok3khLhxdKXaoZ4MH3KOiTI6
SnWbxAh71YeTMbTeV9KgbGJUvNTM2ghAsXDoUD0sPWrf1afY1J1pfIb6AG0i7CUsuwhOR6cokAwT
XhHg1k1G512Hdkcdfr0wcFtCrBa9xBNudaFlQwuVfXIQV8CtkzXUDXOdyDxrnICRFL76R3QLPBgP
D7nQglt36sgXLKMJwOx1g7DA2kiD+0nT292TTx5cQ5JHx8OOd4/+ICnhVnzXIC8BHpYyI5ERQtk3
mss5v/fKut+rLsssTlQwLop9gpBeeUVaZMoou3xoccm7hiaZvWe9wZ33522BrkaIYIiZX7GEstDn
T/7iTHdzTzbZjcRyiumwhy/ZzJpGrCCc4MEAPvTioGznswFoUcQz3Jgvs2WjI3QE8SXYfJbQE3vn
sUuz9jDi9fbs9oMRBh48xLyvNhj6w7aGSI7WGzSVZhGTRqMQdVVE7oRBoQJ1ztwedtrQbNBBs3Re
+LoobKFG0A1HsvFW88CEiDmrbiEsjDNlKV69GnoH7OqQmU+hlQ1kFWRENl5bk5yuMtPAKUd3Mukd
IELIp3nxRljHY8OvhA1AFkyf+1lYU4Dfdtpe8Q5Y1ZCRpK1rEboiDaCjiK7Isab0S5hXwCV3Ww0C
EG6ulG4iFAS72NJrEmyI8gGhcKDTQRupZaws+WMe8obkmWGJ5tFZv3q8LdTlMja9jKtO+Q8DWuGJ
yzlERGlwei6s2myvLcyaLv28Eh40oXStw95Ig0tNy83XtSrExYL14x1cvTKCA2a+oIqZGuYMXkCa
jTOUPYJ5u1jjaV5LTO16n+SvKS/8ivdvb1WXpWGuzmF0Z+ezluZyuQG5EhZgQFuvuG/UxtcigPEQ
1hAxbloYJnrioQCnKQhMVA1dqhMuhXA7fxKECc4R5yZVHfV5nFt95+/3zb2drRkY2jLb9AbjReu5
g2WxG+FXXy1s7557sl1CYp3BHmFUQpTKFEu+IplGm8mREcOiRRqVx3U/Ie8ZwF2+NdmkEZLDpo77
Qni34zS2F6PTofXAn/MKXMA7aanufwYxLjyWQea+SnOzksXWhwfVr+ZZDC15gaXy571a02uoMyRa
ht4w+KfByhs33gKNwgmLv+XYECxUPaCWLeIecCvuWep21FnOlFC+4Eq8tjncwNl4ztN1eQ5wngrl
MOlIJx2R1H6V/oBWrMe2Y4+ffMr9o2FjOtDCQH/W+RMn1BZuHJT/ZzQ3/vXCkP8o1ciu86cXCMrj
nZz0NcVju9UN9sGGaSL2lawGuz5yHvR4QfhEouHbdgmKpl3Nndl/KQE7Yn+hUSFLELuJBWvfz5pf
2Y8l9r11ZIPq4/jYGIzCYFoKyyI/D/S/T4QED+pfOaBErWJm4KiYnulo21o+9PbQ2s7tWOYdb/nB
93duUt+hf4YksGC10DFrYODY3torVJoVIxa0GmZstfoy5md9yutyO0PkXsdPabHMzpuDe6c4kctT
j3aU2r0+arGvHHvueXkJ2CzMtOBHlIFRkJcH8c7YKBt9fSXcR7i9vpyndQHFDDFbcA623cz+N7dp
Rl4qnRTVUvEec3Ldianz4CnE2upmGYQWG44VdGTKeFhVK1poNg00dtuBCprL9ruOh603xAw0Ieol
gyT5j3iurcgEbCGZpTuJnDXYMQbJymzTu3tlYR1aHAprcfv+c+vP+J/GDGJ9+j4kQ1gW3JRlOxCZ
hRenT/yCLq1p6F4nsSljJXEqk8Uaza1NSRZuBHd16pSiZy6DCMR6/yW2S3ZSdcyzRXndl4noLiJ0
C0Jc+Hdw4T3ywLRxoGG+JCYvrVz8VQPfU4e/Gc/9LhBh+IeAGrtBakym0njU/GmM2+j0HOUigze9
REXyx9TbdIXD+Km36gy25+zvPsV6bfemF3p9BUkzrJijDNFILq33qfwYdP319/p92svXwrTKRa6K
Lw/DQ2ZFv5MECmdFmpQV3rto5a5tqn8SP2oRVCxErWVc9jeDyt/ZJ/sVkXFzN3btMCPf3SrgV1oC
oKE/6uglvtc/r6h+smosp+kZzQ9ebk+Q4JS+aEg+ipJh5c9H8V83h78Jq/FIsvhlcfybnQOiwub7
21i8TeOvJhA//+wPNweMGbx9fu6yViiO/F2u/0e0t2f9w4O8qjN8/mlhDxnnn7b3REM5rH0k2jAx
EErxPRgn71Hfe1wGDGrHxwJiJ44Exn/i6IAZ3e8cFBu2DFZ/Ojo6NMY66pnfV5djQlJz20KdWuSE
sYnYPMm3JoiccXxeXfHq66pkjrCNCZ7sQSRKdyD5dxUXpDPISB/9J1/54kKDcX69TNWV8nHN9jSC
JrseWxJda3CSViDHezlLk7QdbHx/4y5DM8M0NDjIQCsinOGDyAvMe0luU8yBBRxh+yIxOlqNzOCa
DD5UVBKaGDG21+NSDM+qCp4mp2h5BbcmXVb56mpSjytkXnTCJIG2yuvPUvXP+DXLaHOUBUrsaAmM
xs+c/A+Iql5Vz+VdRz5XbfGjzUZ6XDgBkeea90ZOGp7Z8HuQFQFz992za5RoFXqy5maNn0eaJ6NM
YIBYad657/0zfJ6RLExujQrSJBtrlEGl+GEKbQldl1vZ+v0Q66QkQxnjFuBN84mfwG3Q/XNdDAT5
9fxXisQbMGVbS3LALZSzZnsqMW46tBCVY7dz+bfCvp/9aUz2vyxtuv8ioGneTLcJYR4OhIsz9XRG
Y7vP2uo+WCuVVAOXrCgZLh0bS6Vmtsxk6vhClnSJld2yT3CeQLI8kp2DtvmxNl176qwefJT06HgW
K6kfQZW9pZVGymRPPqGuj4nVELCLY11JBkrJAyZ+cneMMiNSBocnwE0B/u4ye9Gq7UBHt51mn7tn
DVx0dryzb2hPH4uk6HA7W+1uiKXHOjBW675WPmewHjALNVSEJbaKQFTuVcGXykrywi2tJ5yspBNq
GWRceMFoJkruq2jkv6XbuykGQyDmGczEI443clN3b19ZWBNRLhH+0Tes5x+4SzGwg/8QVnPxCh+G
Z7/xv0pcz0PEvE08jz79nWr5m5q7NBhYjSI32q4Z3wZRP/TPH8+7zijqVcWygvi4HbKcJcNJwaPv
aBgmgpkvdCP7wSZnVRNdFvo5q9P3WCrtvheyblw/VWjmQ7y9Xi2DL8LO80MlBcnh3C7P9p7WjSdP
Wie7y5tTnLvq7ZrsdxkF3vDsAa5HLmw9NhyLyWc3ftyMRrIpZhKrwYXrV1i5ZpKC/l9gWeRghc+i
rcSQXqxNYDxQ8MsIVSF5iv2qImuUEl6vaSa9aPW47m1uqa74Dlk+XPqDthwz1zSurC5FPztuZiIY
2yGwtJhXlQ1dbssqwxOWKNVGXPsmG5VOhumjyqtErFmVYJ/0Q69Uca9yh9yKfYGU23bSoXRTVVeI
nlp/2cnPbajXPG47D8RFluvNcdEtkQBhsg2F30Yfz5aoYwtr+4aYKrDZzGAJNIBtEYNMSePH84PX
uh1a2QfHAYuoBEFIcICxUsWgCjL6WAD7CmeL3xf2xnxx5TUW0Ecm9hZsp4/HPELMYx+wjBaQykSV
RvoiC0c7OTk/ddO4Fv29dkJ0wtuLhhn+G4/AED8yXBsY8rN7dDJUoxrJVmQ2Rnqh91Nz5RXgTc7i
HP25fNWImgg1aMpXqSD/GH5rEU2brp0yh33abo5B8HceHAgFK8MGr4UrDVwr2hpeX/TtL4wp/ZA8
AjAw+xjkFRQLbeHDjFlF9mC5kTfqFpMEUspweujPMyLI2GvoZhciBE5661iwfLM988Lg5Tbz6DRP
BMd0Mu9zrB+Pm9GsR4kbbyJtpSKn42cjRcEmcTLYRZ5sT8Tr8Q+P/ufj3WQGC1lh+6YFoFfo57Un
Pju/w7xHj3vHvjdJMzi6qeaHzghsKcqZxdQtEuovEzvR0urknd5cLa693Eye+IHlCrdmZQd83Gui
Y0Qsaj6SWWRwsBtXJPYyEiNM4lJY2Q6QCcYBd6ax1TGQHM5nafej8/i/CWtN2PQSo0reJ7ZWFQc0
Am8+RIsE3w84X533uW7tNhEaBm3zdOO1Y0mmGy69a7Fg26lVQ0VAKCxJPPznFleOhSjqGAUwrja7
dgMDC9tNAt8gEn3b+vLVLNslNmQZOBGw4pOTMbQY/FmW1yto40WBjtMPmTUAbDM3sKdk7yjCvC3G
O3xLXOKZXaPKvEMP0lpGq4D0sqxBPySbnUsDCmanXch0egFabN+HQL3ZeMxPYWYt4offWdrm8pag
74zYGPMJyKA9gEsvgWSAiFGNLBl11qWtNJKpTSY5hp9eB3O7aQQpN/NwI1D2eucmsIf6hBJq1J5X
qChRPmWqukrzwBpDIrANN+pWEI4bR7nmiiKoSbWHBt3DRe65T7+UYnc/WXy/Wv3sdfgv3L69rrFd
KJJ4DO+E3j+zh6sAIQBikenkFSvpzFv+oxAcLlbjP019a7Gs2HV2wUr/6+vubcm/XRdPYwhiWGzT
vPxeTwWrba7BKKeTMX+87NiDViHem1kT4SLFj7++2u/dCCXi/it3TrppI7PG1Pv3q+GiCJCzNdOp
WlkgeyUQiFRL0KnqP3/Xf5uAv2kCDF4cvzyTf2sC/i+GIm0Dhfdfbm4//+SPBsDYs1xt2Lo0cBZG
DLvh6B8NgGHY/8AOyv3JAA90l97gjwbA2sMq+SsfJjbtg/uLpZu1h1XC/+XjYMfD1f5P6n+03b+v
V9aMw/faewyd7/NvHPS6A49aBKkdBp5kC3EwjGDriqLEcVv9spUfaY3lz+xGgd6w1r/AFwRXEB8R
j+bPvMe9cTWTqoe2RxSk9zMZsnDBW13Mc8qmMKZIzgsDVBuPnpqhRbCeSm2eNWBw1Ay1OjPFqAcF
1gm+OMrrplpLrFOJdAay9WVz5YAGXLQY4+vnkii569VO06fS6nC91NxnbWjVcabg32XiSLmdUl6V
NbBJXS4TEd2OMJ9yl60SFTlSpjCo590VsldBgogQS8mq3zK06pW7PGwMoV50aTJ4aMZBXeP7xHDO
zMeZtGY14fMaWJleHZtFkdStsA+JnaAtzm6ddd5NEIy8godVx3tA0wAeMQcdj2Mv1MTBgFY9r21x
kmk/H8qt9zaapYYPBtZOF9CEVN2aTtp8HefVeJixYlNHThfk1cNAknoGcWGJhmzdwkHUfVw6nXpG
Fbd+TrfWc6M+6ySx6hRK+9DE4Ycy8JrMZ9y+OoTdRnUcTBcDZEOoxM1kZ1DF9lcz6vSdQAkfFnMF
fLgLMTtnNx28z0FJdo85zsFwLErEo4d86CG0KpZ6jFXHqt93nKzmqDX10RqrlDgrZ4GXU44e2qiy
JItMQaML6XT7NtYnkC9YAfUJkVAewymY/IM5zzMpvGUbAeqo7LCao86NzqR0ImOo5h9eWugvVDnZ
QTjsxoNIiz5B8bRi6Imt3QERs3Oc2kU+Gk2fXyKbr55bCNJhqitjpuvIRrweiB2Ozd67RabXx5OJ
FSmsH7TJe3Y9iwbDUZVkWdUdVuJvktzrg9vF6aCopf0UTSB5F3mQLl7YWrXAkcCiQHDyqXrXS609
o1Mxz2MNPxJfx/QbuwH2HWr04DWtlUFq4jAqcczGznxKq2I6z33tHRi7exjzNenwCFL/ps+OFqvV
32Jcv8Dh2QHFufWYnEHcW6g9M9c3rmq3si9E7vhfUWiYR0UYRxo6w2YYsaPozgaz1qx4SLsnOKn9
Tefr22s11mmMBnf9PBWyPqUbnHLcZPWAzl4Ds8Y6dLjFwrW56Rzk6+HYliQ9mqpIIwdORmzkafvJ
pS+h6w0ajvki+0JYXk1DP6bVg7AJ8yEWBm7gWB/HFtI8MWv2FKKO1O+dvJuiFZJ8cCB8wsRnifC1
9PJj1jk5o7zt6zSgrNOr740h1nMXYMC27BIKRQkTNun4VuqFHSMXniMHpstpV8hDhTBflnn9gkbT
iYjWC5Y4UKbX05ZYkPArbH8oQyf3bh6gQHFZJJoTmXwf7/r/nop/cypC69iPpP89RvbpO9jYMHz/
/uvB+Mdf/XEy+gQ4IivEHweQiw/741QkDRJzbjyeAMs44vjnv05F9x8scco5G1tNAz48xdcfsJhl
A4uhTwmAy8DGELL9J8cik4Pfj8XdoxH3TNQoBo4YJBT8Ceb10Fhq+ew0Zwx6aPSPihCvUjFKn2di
wWqEa+GO+c2Ek61rVA/dGhvDYh3xifBO2IoVEC7TAVUvIN7N0Nnu0yJ0kWB1iC1p5g64Z/VWUmfu
8ozPVNfFq+VYL0HWGGda4yqaAmeOCBNkUp9673CVxjOGRdnRIbs3dpHpRUYq8mjjtDyuStdBGCwE
r1uwDAd2HCrxxhdVWK7tsy07rJX7oT5D4toOeuEeJuhd4CNKjxQMqFujT/1TA8vtycwt8rjUYOMs
TFZE+5wbU3c0lbZdDMBteZyZrvua+lDjw6VmvBzWfZZdtz2TFmJX/aul3PSHae7NuKm8ezUZwTWR
mF3s11n2rcphbQdwXE6bN6lYFB3tDOyRI6+L5jQXdoR71nrfyhYwrTGbg6uJNcSg2LhtvOAia0Ts
tIu40/xUCxm0CxyqZgTq+2h8IhD3sdetBlTE1iH02DY2Actwxu2a/lvbjAtb5NpFNTQSG+9ui3Kt
3OIBGv5152KImSCfwEF5nqcnSiE7QUfuXeHr5hxtaRApxmuFTx22e6nM4Zr0yjQUk/nkLvXytorJ
TYYZW53UE8P9BocknPHhObgcS7Eml/XBLkrvdeKIl836jRHucDSkVZ4mlZlHbPbSz+Bc7aEsU/cd
IzyxXk+rWV5nuM+FlS8XYuKWkcjEulIxfhZMEBn/HDqX4faqG2aCgNUMsTiDPLX2wSvsqPlHRkje
YdObxY+6dGfeIEdELz4P1dVayk85alvm8e36ojGAAA3cHP0aKa66xASN0Lha5yEXQS4TmVGEYdbt
x/km/ItUd5tby1DtdTUbnzDnkiPqBbs7+VMr7olR0C6woKGOqfvg0iYNktk/Qah9VKAR906TRio6
nSoDqTBg/CeibVrmC4qzA35gOFhsGFtCb5F+ZBpdlpNGYNa7P0UJDx7zk9C0J9zsK3PCcn3elBmX
HebkA8a7KMW2+k7TcNt3Ooyy0e5f96750ladl1510N/yS2zrv7iYfuJi5BwBGAztDNsIC9hjNVql
8EIVzE3wtiGsL5IMY4TbTS3D3TARpfcWNFa6XdkN9Zo/Tp8cuVh3vY+x4ZQwQH+y06FMgn4ykqyC
qDy3nlmjWBiqNSY7TT5IvBbKOSooMU7S9gSUeqg7YokdXTRjHpPw3noXzeAAqMW1U5r6LS9K7nsN
K/uQumVD8dZmqf51YzSKfIza5qZbvdr7Qi8B4p4MeH7dN0swpe8ENcNBLrYg5A0X5oat2Yk+tY+s
XEeEPh4ieMn0lIIRdSzyDH0MylcPCoB28hult2enrSggW3+aRKxw94RETkycfT1ndfC5hhz4IgxG
FEC9q5HhJzHq1DxMbO+a0bPfV9saxdFMF/I+sV72KOa1IsCqxUhJOGwchDXhVmU9JOBFN56sjNRP
gLkK/ESfZcH8cfdtH0WK+scMdivzOitKOMfwBdpbz1/N1mWq0OXWeIk5kqPHbas0tAQLk1Sd8frt
otzlwIyX/wmuWIa9wz2Gx5yuTxXKmsue/Nc+FC2c5wiexYyLgeVeA2J0Z1EE7PvFSWNHVDbec5Pl
Eelg5sfGU/6xhQ5115jV1ZYhSWJG7rRXS+7kl6mE/YGnBWp2QkE9NpUqZBdPgIDhWLrmhe/1R0cj
EJG9WvL+ytwiQRRlaQcQf/0R5nWZuCblHEAlg05Xa5obL5/aB195mLi5nfrqEK0J3dkKLvFMAsvq
eiOG1JfRY4wb/dM2VXpYw4B5w+/0lTOqv2Hk7B5mDwJtoQoYXiYjlMdsM9LDQv7FJwd3gHvb1lIO
h6Y6AyQNty1WiIdKW/UL1ejpG2MF5448wHjw3OzMqzM9YXirPwvPKGJ4/f5XbE8w+xpTU57oSpZL
b/O2a9sx/TDrFhEz2i6/oc43LpyuRSWRLQeaBnhfo76VzGtzQ4awN9Ftrel25wZlCWEQaBbODiZa
7XheXTUdUTpsRzoK4LsSvVAE3RI4tWrzWwaoMLv7xfQvCxhlSWBaTON7FEUz139caPND0yhg7Jgp
mpY1myO15YCCZZAdMXb1D3IQqgqN2c55NW72M+ZBPWchNsEvNMHjNcGZxnc1me3BIYIzEUZqnNyh
s74ApsrEDKBCSoPcx7KQED7Rdd8Ife4+T+zD66kf+zvU/cEVfnlwyvKmhAG/0CJaMKFE6xBjbFbu
qdrUN1huxdWKmu1L2k76DcqDgA8ZXCqBeoOl6bc6PGhLvxkIDR7BCx3/zkHydkTV3r/4XhN1+2DF
Wrbxvh+cBUYZFLRzHQzB/W5KcmmUon3FnAoN0VLrgO8t4aB69iXtGzcymlqnePCgeWurlcBE7X0U
Jtrz0qT47+Rtd73QvF9a2lBU++nfxYtmScRguV2GizF+0hBHAdYP2UAsirckkFxgrqnFDTDW1Mnq
DSDUMzpD/toBC3tuCFfUyPg0ffY3Cw3kBJU9btPCeTEXZCaLnRMX6+klbwJsV5GsNGo3IXq0cNjJ
OPKI6s7yp8FdZXH/3/r+/yfw3XECgKL/vbyPXvCnhzlc/AZ8/fyrfwJfoFuGhRkm6JWJubfDB/4T
+DLtfwBu6btLo7+7yf6rxLeZfBvIqn0KfHp3hO7/KvFJP7D4QBL4fsJi/9Hk+0/WyjBRqe9N/F9w
l9Bx69xRvl9pFWxhZFITmapMQTE2nyGn0dvjQhYJb1b3ruasF+WiGsHpIcavY2urT8IeFixVgqb7
8svd+x/Q6n8zXuDb2Hj17/QSnebD5Y78+m3sZpUiyCfF2LwxbjKxkUEzeS0c+0UxAAnVbE9fPRr1
IuxrnwgdfEb2A3kbPBtCm9e8B+Oo3/IZBLmaVWV8YtDtG8fVddLvBpZpy09SyNvyf7Lv7f/wjT9C
4X4Buvf7t0PPeGVgDqMDH/7pGxeoBfD0GW8wBczoSbA2/KRsmrTD6K2tgzv4YpRx4YFLb57Ljl+F
bh1r1RPv1Kt2fM+XYTCiQpNOjDqshaBc51QQXu8I3MJawm/EhNgLzvEQw6IIPg9593HSL0kxaO41
SYyqPv71c/ida7MvCug9OkQD2k8D/GRnS/wSVeatGpxiWQ03eH8Hn9sMPgcjepOlIaE/3M1LHzzK
1Kie//qy+1r79V6iDMLVwYOIwVrkH/vX+uWy6E8yWw5Zc9P4m3GDydt0g6Ye27w0//zXV/rTWETf
rxTA8oBMRHvr7c31r1eSoGZbB/B1g4LafsHlk8yfdKSYCoXME52ovS2y9JUpKtrYuf67RbMvit9/
KAvFdEybgsPl7fCny3ueVcBkQkTpdcLBLX6ihqz274Dz4JDAyW3DVefRH+eqo9HuROt9h9SPaSSD
FYZ9Vq9TGJEvHpUeuhyEXKYV5/66fpeakrGuoQSMAGPt/uRYRHr9DRXL+PcHhZ8Irw2QBtxtqSl+
v326OzmN46TatTGl9UsBlzULDU2MFDLWiiH3BSFt4jXzA+TPW4cfFzy7gjZGeT9Gb9vaaCVHCVZk
qb4XveW9K0fm3sVfP2JsWv58lzHCZRGBhvBuZXfu4MYvy8nt/ULv89G6BrGVaeDHY5AT+fSBwY1q
IksJBeG9qldnIugi99CSNADDvTxWO5Qnqq5+kASyLMxI5+zLXNbtGQRzDCWA6Cekq36cYjIVTR84
IQIGMMO0HJqbeQcSux1SzDIDdBESPkijqfL6hMSxejDL7C5DskqG2OR1NyMo5fiBV7o7dGkUK2HZ
vT1t5JbNfnlV7TAn+LV9ke/Q5/aBgs56DrGURVectQ+cdN4hU4NqmZjS5U0OyIMnXQNZnevRO6RD
N53p7synLjdmzFc9DTyWyi99ZfoOSls0nfZt2qFbiSLqjIWbPBtdUL2TqOSy73e4t/hAftUOAvc7
HLzuwLBhm8EtEr4lgUZKyNgHglyB96ChnfHvjNQOMteDBdwsg9s8hcIU40Q2njhqzDnCh5Bpy+hV
z1Rh+aXZB/LRQSRynIJSM0FE6+3Fd1t6OsLGtwPUhuygwXN9Qe02/8CVBHwcDxGwcmopcPNlh9Ct
HUxfP3D1fofY6WnrU8N/im/TjsCDvYPGlx/IvJfO0CY/8Hp7h+6tDxS/B8/Pdoef+3kH+YsPvL/8
wP6tjznAYnnLlQunv0rxJerGug6BjtCfvudpbprb12HWlp3PH0ApEO2budblaPXIi6ZJ6jejGJks
oxfptiOOJmOKNURBL1iaVfuoE2hwLleL8LuJZ5CikdR3qkaO3Dhu0pTzcKzE3CVEAGR61Fd0k7cQ
AeibT2L1ZvKulioYr9wBNgKRLmlrDDNkCUcDS8rL9JYOw3KzqPMlVHzDIsHg0FRFH9BGcXjhowcf
IdLSwAig6KYMGfB/2TPc8oAwDgLWvapOhpSq4OA0Wb0RyurwxmxMgdC+znuN0cjAyP4OgQp2ZW1W
+D+0SdHaxXprjvhh+JN/44BIpxf/j70zW5IbOZPuq8wDDNoQ2HGbyH2pJWtj1Q2syCIR2HcggKef
g+qWxKb0t0z/tcw0F9KQzEwkMhDxufvxwnQ712aoodp6nvYt0ktDfjSSLsS5dqDcFAG/iLdT5uQU
q7ctLhPsetRzusqesl0Db1bDOWcZL1qVL+WoppMiQKS5rt2SWNTwDVFB/5LgVsoPZuN3GG1gmV2x
DlFkiWxhiBMtmC1uNlcib+2wnlXFAw9j84jZ2Ei3fcU72JQdlrGNJ9SMRziZqvGSeyAtNho/lQZY
iuiPDW7FjE56M+oX5whfZ+wu3eQFdUTzd3zfvkOksSPuCXlb1gfBRH+PizZ1sHThhFnHZRyu5z5M
MaqPTeWD5h0TKzDhqc1kA5JZO+lhZm1FFRLqx+3iVhtBn0h5kLHghJ/6lmTkz59bCZ8JAbdPBGdK
jTE5rE7F2luDhX4CAsnvyLjBDRPDr/EGSzMfp2w0+hun8qdyXWA1v9h9wSMpwk7MX/CXTtwtnGRR
vBJOpPquxiqktu1oz/EJVHv3e70d5etklDw8aybMSAWMqXVmtEIyQ3QDZiaM+gC39iaGE/yajSM7
Cypeh4fWdsavVSPN/eCOUbjxKD4iNu2F/Dt2VkKKLppB3BAHZXrXdrZ4FN0ynxuZXnhBB19XbaCS
JvGew69But3FsXQba67/XOj1cnMmSd3u3KyV7Z2aMOcFer2In3IseGMlGARx4gnmP+N35+7OWSWb
tSd8hazV+qFxlzSALq6Gx2TkoKxk7C+d6pbNp5zUnZ1qjtqUY85Ll+XMTI8a826G1bCUY+bLWx9Z
n3hfZD1uLLvgU/Q1UMmVTEvK9/x04KdTZVEa3xdglMkx9+wKIv5/rKlGV8jbWlgT8QOzkgylJKD2
/pLjrGpXsd7XJHdB2pmbaaiNZdHgxxTwiVhAyC0u++SuyJ9JMlJgP8AkxmxnMzxXBMLfx4JY3ko1
yXQ1O0XLX8Q2N0HzBqn14PG02LWFTv2wH9WvFn4PWhotGRvH0ov8/kTzCTGSqXFr8sYw03aVwWVd
0vTTtzRL7TvVtyStaoqT0pcRbbjdk2DOf0BaXdaQuKbQj3OAt5yxJ9luK4YQL5oe5tt8rDibuxbL
3NSM8hoDIjphx0nstW00BgjIzLaYU0rDf24SbYg2mVHwM5m10PQPVlGK+nvOgjzh0eWW2gCf4B5J
bDKPW1KQw4aHzFifRNMbDm6prBt40poDGkJTJ2+ND9lHm9imH2e/a8QHpJmppV9NuAMgC3yTG5WL
hU8yAuo6VHwtY6CRoYBoPgzdRdFf+JAMbU3VRru3cnIG+3lcuENExGmerLK0LC+Fo6yz1pGh28i6
yIdTBJJbBp7NoO+RnUj7oYOUAj7kxu2wSmU7YgMYB6/mKTDVDxmZ+/iLKBkXDCv4GOn0hP9M8/nH
YHKg3hJdOWphNX5F9mVElLmMRA6xr4t7hR447xpi7fEmnhc1Pza6xLxTaTbbNznt2mTn8Y86l2Wk
oYKJ3U3L4KPiWxu9Il5Cvi6jZq9ts41QpmrWQwYjYzdDs+etWoph9BROehuE2B/qF9JM4jGRyJz8
HGL/mXs9b+8KH7Vz2xuVDwg2lw5FAv2r4fXYXFdpOrhPNuH6EXts1FnQTzL6COqQhiIe7tzRmyo2
+TY5OCDPxwxay7PbVNK8AxSROQew+z6fSyktuqSNRkloTgGzsWI31neXLAt5/w1o3W0rvVRCotL1
w1Rb/O4n/FQxpgHpXj53pf9VSv+NUmowzfjLUcqlLLr3PxuI/vg7fxuk6NZvOukBTtocc9l4/Owg
cjAX4bFGpFwyIsY/HEQWtiMOxfriQwNeSnXj3wcplvUbVWIcdQHf2TZhlv9okGKZy6Ht50Od7eic
5fiPicZAZPGXQ3MFjNMIw4kZbAWJPMgAySF/AYoPbMwh094tU7PY9gBtcBXEZnWJjEwLMmZ2HzhT
5xKeam7ggNZlrQ5yrnOIAIyZv82N4W/yIvYsJpjVdKbmpcle4tmqzyWlTh+JGSl/JfpU9SudCrVp
nWvDYO5izSmfXApPjEML92U4KjNuxktTOcVGUtdL/YqRTTC2nfQCSNoKOMx1K3LiZ71nhLhq2BsG
IilmYENT88bIF/ePIbODNSh9CqbEE99hRvTsEM3I2vqc0jFSj4UtA8uR8SUbCK/2nHD2WtM3h6HM
E3yUcaHuh1rbGUlvrEvDfxkL9GJJcCLH+IL5YjVNc/Ki7Bbzcc9ElcTZWRJIa/YLzAl/x8jIucMF
nSFrrlyzsbuVKNjlGiVVr5iNw3QWK755rrI+9+IuJoN8pF+L3SiuLOc0kgD5xhWZTvifE9BFs1PN
B9xDrWad3IYCjiUFvaqs0YG43ng4YzaGMsZLmVhZbGV7N5to8kGWnT1cLQGTcg6Z+yRWTIVxJaXV
0LsnxDxKPmasO0IYioUz7ROJ0hexPRkOIoezMZwoKcDERQmtoHMuXVqdXbdaV4ZtvQ6mIa4tlLK7
rAYR8eEXbpX88BPR/mBDbozmjYFAlosHNw/F1unipX6bRK77pRphb6xq2H9nWDzpkVJnNglYQkIZ
TFB4DpQLFCZ0n/SeYxgWojhv2MSk421LOGKlxzF2pUyl5ZphXBSAERBHj1k5h1l93s7gNXYpSgPq
sLp2Tk82mWS9sY7htyNH1l109DjOwXdgQsG+liD1Xi8Wjzx1M4A0lN5sMY6376VRZd8MMobm1odH
Z6/gaoM880IYDFGXYHwvWl8cW45bK8uMsmOSx4nYozq+wY0YuqVHwb7TuIL2qrSq6C1qIK1FicXW
QdnajjNOsXZ5uUvmmJxTZ6Hui7ITOzmmXnJridBd5bWH6Sw19PRkiIgtzGi0A2V4QBsGmBA3VAgl
BuJMZgEMS+YjLAqdJIs+QaCU77xHnlp6LraA828c2aIQ9pZzBjxBnaZKwzfZYEgv8xnEQ4Kok9Zp
ceyFWz3RfH5jF659v9zZtwQcdYZ7qPZOLS5zAsdHxlUXeGZlb724MhquQKX/KMWk35YMBr8QX5xP
ZEHHczmk2b7NOKNPsRPtkgSHVRi3WApqtg9UubS7ymFeF1kauU2cJmcvdZ8hfd4WZlIHKJ3OGQ3a
Pldxre2TpB1fkKZGKr/o8DmD9jdec3tSxESmueQsmenmFR9uvxFFa/7QXE/mQcfV2KZz0h36LvuG
cYUcSBxiKtYgz9PFMDjWQ2WOyPcGwZFvljdFjxTbRHB+0sb+2uVlvCv8llqqudIOmZcZgQkgYVX3
Q3YYdac8pgozh5cghxH0VFuTioI9LSwATioc+sRJ6KiGSYrP3u07ziMMkR875Mkg4/o8Mq6+57ZG
PjSmM7052PHIme+ZjtAE5Jm1ewR0QNkJlQLeh3IKeednXrwfwrL44NDqA0GhwmJV0RntANyxSDLr
4oAQfe1y0k6EGaip4e5+EFpZ5SsxTsbeB0VCAn1+8vREcB63I6YMLq5v0tSs7L1uvpFiooFB9tpa
jcJK1kp37FebCP7aFNV8LRXZActtxhc2fgWgnaS8GFlFAH9w1TfktoETj9mRoRi1ILXreVNiLdkp
MDtfjGLOb2cR+7eD8ua7qbDLLdb47s5omuqEfweRVTRzGrTUiNFLBd5100I5fveqvllbCqk1AUDS
EV2RZiCTHgslh7wf0GT0fTEU7qtpdDOzJm4tSPgjfs5uGhjkRJDIipKV3xsb3Cne4FxwmUQBv0hz
a0XCeIpAjp680ZbHkpKTu1rAK+oI0XBlfTl9j6eme7CHCGRDjUa5bvUJf40E3xiEizFXiME4QAyd
+gCgyfc8j032n2gDpk2MXyVVEmhIlue5KMf7zNU2/ZT6l3ow7HjlTrEMDyZ+movURb2mECB5y9rB
eEzarLq4lTc90BTRKhJJ0r9CC+v2g9epQ6nC2ALQYyGXyli/ZUKQvuR+Wb+Qcmruij4LnysMmade
1YojpTc/CeyoG45qyW5qholqia5e4Rhp5dri0+Lt6wy9OxRInUQsYL3Rv6VPFL+0xVqL7YIwHoeC
mqa9u7p1I5MOxbA84p9Hhs/TcTrR6ggyJ24W10tpmVzHbvxiKdde2YN0duS0BxkkdTgfRSycbwb/
PuCosIjvoo6jipPo/ss02+1et2Ye9B6NetkKtTLeOnHqEL2pqsfQHZpopdkMw8BDYDpce6M6A3ds
tm1l9X90l/13c/zvNseUSLKb/H/rjDffx/95BR/4s4sQj8Dyl/7YHROw9WxysH9kaMEP/F1mdP3f
XIdkq4Oa87kHZh/+t4CtjcyIJsmy5SJD4NT7x+5Y/82CCb10+OmIlos18T+oTP9FMIAxgrfCRbdc
tCUw/r+oZGLAsaHrUXmA0UUPSFpE9q3ZjNUNhWX/cfSE1yIPrHMtfEt8Sqc/j/2HFvmj9kRxcM2R
gdEwiZukN/3niStwruvZ3/z0VfwLCfAXmWH5bIiVBqcSTh4+06E/ywyNRk185em8Xg4XbDXq1Dav
EoWC1SnLPCChOeYGEI14HJ3YePzrF/9FqVteHLOAg6DIt0eKYnlzP2kctaa3qqQohhWx6z7IJcCT
zMTgnScxq6sKZ5+pj/7vPjIG05+POp+vytVCvWJiSYEVt83Pr9q1bM9Gz80PTS7UXZrJ7gMEATME
P27UXaRP//ELOoKblJezHF9niLq8oZ8+JlNcVZHJ8/dSC8uTy9h6PcmOY5Fnam/0PTmvf31ZfxWi
MSXZnCY94DZMjn2Oc39+wakVxIAxbe1xLmKh60kBGLfzzGOKZIiFmgMwSEBZKawD1QjiWg928YzA
4I6BRBQge+y27rWbDGMJS9g9ENpKtmehfPVlMrx/cxfgF/71G3FtzhGW4BbktMti/uf3W+DciZK8
6/fIYJH1qOWkJ05tlOlUVJU1zrk6EuMRju2ULRRSxqf8BqerBv5lD/TdcY5kwMzDp50tMmkxWUkn
416iQZoK2NkTN4C3c3kcdIMB0OcoNjdgAsImtJm590a7BP6amIHsRF54W9lK3MCI0ZpN7+rlqYKY
eRWdo+5CVKRsNaN921+9wawmGs1mNTDwrZk6MkFXdw6rhLOmZiH194k+aC9JRujgWjdwug5NmNCa
Cj8GkbokmyyF+M5dqphICfZ46tJZ/mDdq2Iaz4Uu0QmIxNPS7VsWo+ZlISBVwO9UDa0ittipOz+t
IQcr9suvfWJUrzP+2YNDSxQD0mGoXr3cHO4QHjDm+fXM8oVbDEyUaOx3mLDqinDLFJvMSvVqyk5d
tVoTj3ZHKJXhuv1On7VBWmDy1asDCqcPmERwVmsJVF97q+GTVqnFPjBreUGmfeGzAQgPtYw90nvW
cx09rJd3wL/EY+/zpTFh85/HerbfHYbO1zhq/Q2gXdvcTiQhvcBXjIWxGoXq+vu9KpOIQbA0Y2bW
carajywpcVBYNh/WmIaq3bUjBdUwfeCuHH2CJvmB7qE677C7+l6/6WCRv8hh9J+9ivV0zX6f+Wc+
WdwnQ+FY72XrVa8yAqQVcfA8+5hvGfCBFFxZjAoxRKWVFmB2K08NdB0a7apS3fWMGcY1GUguKb/u
6lUpRJrg95n3705LoLcm+Dy8ZGz0l886Aixik1kyDViuP1lWmzGBZ+GSw8vte5psg5q28pvPPwN3
qwjySU9YN2a51/is99LthvUY+f6W2Sc3MId2b+1QFFjtQWuH4Qnelg63oB2pGaiV519xSghOo+S9
EBm7jP38TVc7LWKil1NM9sBARWebFLJJHLYoTtMqJI3P8TWLhX4YRecORK9Bdspji6qk7Sa9T0bY
D9oUXqEC2RkRVpsgTSHRAc8GjUSvCO/jxwC7F18fZ8X4bpw0Y3xpufySeTxxqNagDHk162m50ryB
rZ1OPxDtrDbXuX2szFDSyzZhxcamRo1uho2euRIpL2sLX8+8sakaCIZhJJQ9qVPH6OXRoU8vkFUI
houeRlQKdCnAKuJLqxs11t2J3gfsLLdsjrvryIwZY2o42G8d9V8W91c7mkHkx+o0UL6wtzxIBKte
Zy6z0sv5xmv66INxs7hxYEUdi1g6N5Ve+Dh8cBmfRTHmUBUUETZO2BEHwmruPvwYh+8aHG0Ur7m5
/aMV0j67BnVJFwUmj/DZLGgbXQvNeupkhLOzqd8LAVs5yWCL7OvRZMkmYbGY5vSB3/2U2u2HFPwX
TI29uvKY4142wkLGe0cLeUrPTbxD569ebdEtDl8JT8KNvHzZWQ/k4pQMn5Vkb1FZonqd2oUIRMPx
O3mz6DkhMHjKSyN9TGA5viQNcWfKsmx6snVyeLFrmgev8gGp+n4I8nH0ykcHttcck/Nr+RjRVpi5
Zx8RVNmhz20l3vJG0+bDDOHGO5gwt8wxEFXLKRhYH/MdwzS/ztFgO9gt0+M/+NNNm0hmSv6jK2X9
/8OgpmLWfWCwmrpAcseDbfbasDbHWgQ/w6hJKNyq3lD9drYMSu7/TKW2JqPGREnU/A8qdeFq1lfQ
3fz5iidW80QVqYELwRvjZlVj1Ci3s1digzSitCcKQXvNOScsxqXLQ7zSnPK/TK5X7mOr8G5daUJB
4Ve1c0XFcX8C/PZKoy57kaqzvbOJ8hlAy+Brpcm02cQZQLEN7OeouWm8duLsnng3lH/wWIDlC7Iq
cxBdssQnacm5Z5U6MzfN4pC7tghjayqvllupjwpSILIUN6QWWEuJILCmJz7/zgAmeud00j+3I19N
kNHIDe+uT3hP+LXHFbEK/geZMhRbKTPyz05WUV8SGXiBsmZo9hOOrjwYbKyjO6oIvDMUcy1IqO8g
ysLDJA+Iy6o7yF/8ltCwsp078RwvG14YY771Pk8JC/7nEohrGiWIxrTl1h/1TN51YwFtA9yndR77
XkcStRFsmk5rPwoTZAZ+gIYnvzHX9rub8XxsIS0hndhxhjBSM2PATmG77Bgmjii739+WKGy04lom
7CRCTePx5VL6cKqzptkPE56xbmDvmzPb2Ig5Q5MzRggtSPNTbqkLtZWGGeiNX76ORl1Jsp8D7zrO
Kz7rOMy8ZNHEk3vFyJO1PC0cSiBzSlmjmnTPCJzHdWlOtpxjn4KpD4DuTg+hVtqvjhQsrFOjJeex
ahRdLf+SQ27Npof2iCv5ISs1/Vj1UvvRNbUP/X3EecF7ZpfzqSYbauS28LKGJ3ntd+IR/h6Pp6hR
uCEa10LMjVS8XFFYcLRa2Bz8g77ybB6YDUvVQ7h8ownjwPe5zxdNHDL4DWWunBo6Y9ZBDDD7XkjG
JAT1Z6FNlm1xndhaPgA20/oH/PyM+4J4lJH0rlkKQoVHVQWJHNxkVE94JdJYiwTcbXbL0U6NHV4B
wXYjA2KxieH/p0GY5fEaMgsTNAcKOFxZ9iCuIfVjCqDxBk7pgClRThv+D28zOsoxS+bqwtdfX0uP
lSUdJHZozY+PGrhtDB+SR8/k5XvCUQI6u4txvh9tPkftrDHPw3J3CcIAS8PwbN5HHku62UT9Vugg
l5pZwFxUqj6UFL8yAM7EtaCaBawRiwSeeEzoApLFqnPy9AcFqwxGhzLc++QlYFHWAziGEpMLq8KP
oql/aNl06ytrPHBfszHoa/0WHoF+a+fTsB70PHDaKd+r3qaECFDygyIWuU14iBKjkdCMaXqzdDRH
ZfTFPd82z+VCZUeefPnOylNGW5rJgDZ3NpGfXXossSuictOtPlXRUwXn4rUpDfOmHPLFjhTpbCBV
vcv8jJbN4c7MxZWdH5xKJnE/mGPaRxN8aBzDxfQT4NSFO8Iy2pPN+o56xBdiQaDDbWMDbqEATc9o
O5zw+gUaT+B2NfXDsoJIzCH0gfSshrigTn1taAfHnOrq0qZLtiWXrDax03BHzkPIdx8qJoZ3Uzom
kJTYdq//+hi1nDp+ksQsz+Mc5Zo2gwXBCOLXYz+hpMTniVftK/tz049wZKyaZeP716/zT6cfXkgw
qBA2x36Lg9ufTz80t3TwcLpqnxVQvXEMu+KxbhcbkqVEeXIW1PTxczn869f9p6P/8gF1HfGQkymg
vl9OXRzJM4ayqtqrJHPeOy1v9nmrcMWM7pKVL/NiujqOZC1m/sgu969ffXFZ/nJ1EUM5FfMD5038
igac2oTpCcD4PVXlHECoTTAevWXVTT5NR12EfENFVcOxZNl5wz5jcf98C/+d2P2biZ2wmJf99G39
Ew/j8PEuy5/HdX/8jb+J2UKgWGOyswRG60/t+e+pAOH+xrZA2AyTmK0wSfvbsO4vpGzxm+/jREcf
J3yAD938T4Z1ZAn+fGfpy7/ATBDREW8jg55fRloIrDWErdC5saWl0flbqPoEDHgyNpjpJ9vl9EzV
hVkcYV462cMc8/v+Kgz3uwTD9ECij5AoHW6PmJ/VS+pq8clmkw15mPrlEA+545EHnFu/BJ4wT90V
/RCrj4zGsX7Si5pYK+a5zMxPqU9CdBiyJLnh2QTgmc2Ot40h/B7ycDIDN+lrDngiWhd5ZmEr9aiU
igV8rsTv73kmLo8OfQzPmVlVZ8KLHVGAoT4afjN+YGN7s/LO+7DA7eJFK92dXsXVW5OnemDZucPa
2b6TrgGiqzw5cQowACvMk1R7nU4hQKOedlMkWqjWLuRPSRy6CYPGN6IBHnDVi3zY2i0s9JUB/etW
k9J4IQ9wthZdW8QKWlws9evUguTt+ppoYKe/ZHbsPylbTbdqUcYrJHKlKNkY0NxDc8jvrUSr91bf
GDdNnjeHHmZsQL1PfM4XwZ3OlPhCE9m739X4misyWTZUu1MNmnPH3mb42qZueKBF3dymhciwSIGR
mBcxn35k7LoUupV734i/94vg74+x+mILDxA5sUM2wospoM4z743JVrqxXcK+yitf8jh/oQIzvhQ1
9Uy6HIfXEMTyBhg+dPA0xo5euTgawHfxuAL+ZKPRx37+4M5s20BUyOqw3JFP9dA6W09gNKSsKaNs
0ejreCVdt+PdU0RVfHob9MF0CJNmCvXWSUV0tVKR3kHBnW/DUeqBXNwR0jQwf8a6snkVs9z4ONl3
VpLRNgccIn4YHSLA9mKp4GRrXgzfSLaODMc7fMzNtmhbahY8CwgMsWDwLalW/UCjpNovGi2xy91k
PDdzGKNDFu25+7RwKGeMPujrQUCvKnsvRUffwdRX7klUvixXUOt1jICTvkI3I8VGvJsMb+0Q9yVc
3D+baiKOWptwt1PqnydGTS7cbkoPaT/BSZJ+mkpKNgknjggqAcK9yDDDosj4SDP4RMezWzvVkeBj
+xSBaMw5mxryR9nP5YZWQx8SFPJOY2sfDknnlUlrA5O7MHJWZqMRNkDh43yBn23rLhJRPNCQNjTu
qVqkI/zHcptFtv51gLS1pZDM+UbxyXycP+UmZ1Ge0P3Q8hc1igCCeaelISF71Kst7Gg/AlKBeFV+
6ljeIml5eJirNZ5AuZl6Y75zF91rXtDyjsNJH7c+/hXid2xeQdt72dg/29Iu0XMLSdFWuGzF/Cg+
aZU5rWzmoOjExCZXZA48WuVJTQS5O9bLxHHi7DEkJADCaRMvGh0tDUANOdBupc3ZTvoTX0lnhRe5
qHqOg0IIhOQxxtx5pYlu3xTmfDv2OhUkijqinp81fSGGOsRhPu690Snvktyga+5TQ2RKPT0Q5a0u
EH2MR2MRG+NFdtSgda+gAyCSfgqSBZSjB5XURuCXdCSpSr/kCJf6omBGFlomOfWEpLdH2JE2iKC0
C3hBi/A56LW/jsxRP8y1+MD9z0jFqosDUQvjQLWFs4oX4ZRkJvI1X/KuWSTVMK4eNbcCcz2hHz/M
i+xKzB02qOZOe8DS1j1RZbbVzaLNmqYhgZ7b6c7tVbWOQxZy3Zi7Uyx79VRkurWtqyIKnEXr1VVB
VnrRf/1FCQ5TIrHwqOWeUV8WaCrzN43VTRpndtt55SE475GhtO8iqbWVWrTmybH6HwmHN+ZPcXlt
a0cEFX0A3aJOR3MOT1pkGZv9Ydh5Q6s1AWVl8tWYo+7c5Nm1LcseRo1TBOYidRuL6D0v8ve4COH6
Iom3GAPqVdeH88aKnGaXWyXpFCSaNZmOYd3DEv5OPmPYjOjstDQNQcqama3CdJRB49jaWWpWvSor
e3ypPkX6Ra53FuG+M0vntYcjv8XKVq1nCkUOgpnrhdmexoKF4D/asfWWLiYAb7EDiLAoqCwoxTvz
L2utcAyEi3XAWEwEEOLwE+hE1R/iWKh1pc/wUf3sCt75wO6BHuqGQ/gm1Rd/QoGcsXbj4X5k5/ei
KTsPkj7ndLA4GpKsnYqVVkfjsx459dFfbA8RW8JPeLy/Z93UgrbTzy0nmyvx6TtmbnC9Mz07keyn
iYV77zGhuuoY0pzHT2LxbAjIknMkD0xer+nkc6uNTQmjzwyjwFpMGjEHq+1CZNi0Zg+l2gvPSVql
O1o0ekZiiYc5XqfeoMqtAz8oue0XM0jEfn5lqIzGOS/Mz5HdsHyP4fiO+F7tNGypp3lo3W/CzbKv
DcflG7tt7lsztx9mz3qinwQYnx8CexpNIBqdNu88Gpc2te0OT3hre8pK83dK+7qDTNxoW6dxuRtw
Cuz7OXOdFY7Rlqb2EOx8HFlMforyjnkIhUQ8uYZVktyLqDJetbEYzz5PZbkyRTi8IEBoS3jZPudV
nBwxnm3JUtYBSbTb1LGelTZaKx16xSaGoMBQccgeEW6qXd959W3ldSJQbWVu9Tr87qURS2Ak5c5r
fcbfssXmU2bzWVrWeKoWE9Dgt3gaWo6+1ZzVa8ux5x92nT3KvKDDLE3cBywJtA6ItAt4f9PKScwL
04NiU0nxFraWtgLgKG+TqjzDOJguylFn0u3WU7YYlerFsmRpzbAjY+hv48XQ1GDHgwgQN29KK5wV
DnB/Uw442ihW6rfMzt5GwbpCQ53YRuPiA47yTYZXSutp2GkmKpvcxUjl+9PKTaOMYoYT+U6kGQY6
5OGzMgqkhz1C6m72lHBEfmBTlZ6KT6OWvXi24k/7Vrk4uXw3qm4yzIe5g8PLW7xe4+L6KnCb7DCJ
5VtdGtHZTQqWHRyH+yhc3GIDxrS7GmrFgUGg2IL+Z7CV0AI8WuNbC38yKIlfVruROoXbimYy3DWN
OJbQ/7fYc9R7/2lSI6/CJuXTupbixKZRCvMwaJZZfSuYo705AGP1xemWR3645o38yPu83iZ54ZOA
o0SaNJnuBXmSwjCdAewHxAHzZCWstLhUNMwGZgofcxzyWtJUEX2EHUAZq5hHHmkc4le2j/qUpskt
+96gi/Vsy1ANtE1Y8QSlWO84LwY+HsIV4UBP3yNL6D+QzW3G+Dj9+m4s17QURRuxWADZehCywhVo
uzMMYHw36hSG1JbVhZEcdL7qN2JE0d5QYbhxP02FEcPvY9P2bRBJrV3XvzsPFxNiLZnmbUWPHSWe
9Xu34oHExCJKbsTYiW+KjuTbWSkWhMHIAhOi6zYsGAyKB0+FsALW4UCD6re4z/GO0Y+X+fmjq+hO
so4h9CvaAlFmyscRz1EAFuFDEdOHIcZOeZU0jpjNCBmc2rpiXOICPt0VCMYR1hoMfd1qiCb1nVib
/Bh93iF7BPsLf6d8I/caQl4bqkM4hapZoaSrtd568bHHdH+pK/502ToUnvHLM9Op2fKK2iX1fegW
EXO02LWrcoUQVnw0oS4uZay8AyFbOutGGE43bu88zoCOV3VjOx8W7WPhCkIElizbHzf27DfXZkH2
Jk7eHLW8yu/1Ucq1Y5ZTtCrl2O+trPOW1WBas+vDQmuxhTHGNl9FUZzuqV2ElURV9UkvWuvY6Mwq
Y6TujZdJ+CrOBE/Z1Xg9Pa3KJxUP1gtYaNDOLUg0mm2ERtxUpyqRSq/kOpoeJNasm14ZMdxGicdl
1TMfjsToR+sBlSYMOhi8F4ZedHx0cLspO1my4RRA9jBaK+/W4ym8QMzIHyatwObcMtQ9qjxJHiMv
I1HO1pMzUzvcTMUcPeT23DLZ42LTDZTsNCas0co2cnmjhQM1ISW4wY1Dgu5A0Ur9EIa53hGb4o/2
UHFoG2mKaxdR+Ug0on5uZCO+iMqrvxRl9Bzmrn62oDmTfCwAB5tGVREb9KkS7Af95Pp59TCQx6b6
mkZp99Irad0Xsn53Z9yylH4rMDya1Mm7jTrevHiOGJrqGdUraTZlL4leJU9eQuGzZ/jkHydQKbhN
B6BQTY+cp1FYWhlWdGrzqMIlFxXbpEn4ESp4HqvG6eyJqXHDXqeOa2MdSnv8Sh2qDjNbg0rclGq6
q90lqlD4WXxtIp+dWD1T5Tbgpt60niY2hjv7hzG1Yizkc3K25RAfchP8d2ZjR3eVw82ka18zr5yf
YMssXR7C4cOZE4uGbqfTS8pSYXDnj+BgEne+1aZyXmd9Fe66pZyF2Cr82Jn7qpktrNe1Hh1hUDGU
Z+cbxLFf7oskFJS5CfR5LiMbWWE3Z9tkcx0XlIOwgkUbn9pHwqltTI3Jl7KD3H0r0qQ1gRczbLvg
CmT3PpQkM4JeOq0+gtFz5g+NCpnxTvhasnckEkBcDNr00hWqUo/zqCU8X7WOA2931+ut6cJ1713s
OeC2GjWeuCT01G7LqJZOYLai7NPV/+ZoidKiPeuGZC0oJLd+zID6Pf80/vkXLiGApH+a1umejoMF
r5XLrozpzq8WlqpWY5KZYryBSmuvNd+QK0GLqatyArwkiaM3Izd3Q2IczdTealYDwExsPJf2yn7G
m0nzwKDt/DlBlY53f/3mfrFn/f7eHNCnC8oA3sQvc8z/Y+/MluM20m77Kn+cezgAJMYTcW5qriJZ
ZJGUROkGQUsW5hlIIPPpzwIldYuyW279146OsLvdpoqFKiS+Ye+1S0u2DOjt6dw03dlvqBWjQyrP
v/4ioFUXcAVeDf/HC+Bmw0zTK6dzapuYjWiByUuv/Hr38jL/jCT/ZiSJtG7xvfxnEeHbP9hgVsP3
Q8mvP/NvDSEEQLQyDNJtyOCLw+UrqsQXvzGrROGGNgWPjfsdo9d50RDaNoga5GfOIhT8RiOEYuJz
0EEhBHxisW73f2Us+cMyAb6GCwsFNgJjUx+16g9f0sCSo07rwD0EARl9ZZLwqI95VH53Tf7iPv3h
Nl14EAxlF0GdADgszB8EddGIgZII+ugArreySKAgcoCSpP5QDYhwSjAqx0LjwAE4j0Lg56+9fF6v
J/q8ODYiqMZcNgJvfniLSK6KWbDPO8ROWOc7v+vRx8xI7ErIaPdkiNXPMQ+pcIUhGrqpVukfs4G5
eet1noDdS/qXYs+8H2RAUYWCh30oVo0+yCr2x0XkrgfVNds+jvUN8MPoHozqtPlfvIlFCWlRfiJJ
9X64gmbnAAsYdHhoNXT72an1rjTo7lJ/Um9a5BhEvef4gg02cWvLnJv3U4hWyq1jxe9HCtidV9nz
HZIiiEtSp/sQbMOOdJXiOIcypziYrMcyHYcdBQPEeQNv1K+dhy9fAggXUKVJLYeB8sP8u3cE2iR/
Cg/YtKZNZzKpmyG27P06+/zzq7Vspl7tcPjEeZ4KGOY8G/4E2HQl45nG4pUkO8IDq2I+PC9oT90g
2ovpMor7+ev9cBO9vDMO38CxF1njn3jwtoV2qDSYAso47S6cKJDSRpaCP3+VH54ny6uADHUEDzsM
JcL54fqFHccFDWVw6Owp3QdctUaE6SHv/074uCQA/Xj9XNsyOZiWc+FPh0KGoSCk6QkONtP8o/ZJ
N0lCvjNEg04bit0OlBnlAyOpIb9XEkVIU0AFc0iouIeLqK/IPWkvnVrWhp6kyGqsFFmGtIQ+xEUT
nWrECvuU7+YbGfuVWgtt0jbHGSqhlRPzInPjkOEQEAjZ216PxVmnh59fzS/7llffksAES87ltGFC
selZ9jXfyV8jO6KF1t18mMjqWWGTm44QVvuj0Xb5rs57G2NP/XkuOmMB9cGYUH52QH5HZrbVDLu8
6ciBzlPqXmIYNy16tXcWJdvZBSfzwZ/KEssP6iFrsh+ssGwZgk6FxaQrAoVq5uEu0SmTWEpjSsYK
pilJHHtss1Ym4w8cZ7Qdg+vexqPtHmRas2r0wuRQNpG9FZD9DgYSNIaWablNkLDue1EHj2yBs2Nm
oH+orDZhzhRHH9FqeEBk8/joENFy2xCoTGmrfee6DBC5yMhzt40kOthzGmSUo1cXOP9jmBddnb/F
oI39rCpWVamMW3h16pNiI4BUIxm2cT6IvRs5GSIdL7GJM228jeFrBzCzMB+bsS/f+XGSf26spJ5X
uRnCs10cbegjaqigdZXMT34AetUv7e6AbLgA0JHN10yqvVsKaOgyQVrhQinT6RbgRPt7lRXw0wn1
NuaQSKAo/8PIjeDGqApj48RpvDX87lSWDCoLz2qBsYbHWRoV6Y9NxOyrmgZEJXhoDL9iL5UxUopo
9wryaOD+Gqu+xgtuleK9u7imnTkxj3FeltdO1Kg3RpEP1PClqc/WuAiWyNmzoZoXxZpobLEn4TY4
IrsTz13k9XcZ16k6wlCBTef34jF3dhXppttO0hmMrRDPdUsWRp7YxkY0M9s7ImG7Nxjix3WNTYyP
hl0ESvT4MKlxlyTiYkfluOVsk8ehqNVKGTNta5fYn9inlRta9OaiuuImjbCLGpMErRkX4wbyRbcC
5webx0SFAyhnZcaOg7Bqjh+qLL6hWfxAfKB5SOB83UeWJne3896RSP1sM/XaTIje1kbmhW8HNwpQ
yHXWtT+P0wnSZriqpQYub9LFjsu8eZAmQ7jQYMRWj2jqyoqYdfb5VwZogz15mNVaAdl9byB95JeZ
o10C4WSd5ESeoyZkVQU6Y2InpYd8l8aBV22yKU2ZBHj2vut748rVdX09GKAKO2Alz1jozcuY9j5T
T+UGNnP0rLnVpARzTPVWe6WU5RwThCYHS6QmlmFuF48GzMxXYWvrfNyim0pYhyUsNEgGXKTIhPlK
J36i5xo/eciin4TsphObGolEhw5Rxo1z3ZkGDHcwokRYmfI4sgihsctpfAulYrEy0QxYxyoNfc3S
o/UAYJioN2dDz28cidkVEjaRknncbJnROetMjUz5BEoTy2ur6xQTwopwT2ZSNf8zq8acTYE3M2Zu
kNR49UgooAc+t+3NfBdlUn2WQzfVZ5PIo03UUBRg1DBpcQl9b+wS6XTMk8PSYNNsc2y2piSliXfc
nXyPZCvCmPINYiV1pQezf6fDybm1uVHPKjVbxFDR4CE3amrJYqGbNmFB2BYTvu5jQiwwOKrUf5uQ
uH1duShFDJP6oqiRneU5WUBE9pDbVU80KHGY8dsx0GhXo0WyAwa9/J55Y/uEfotgHVNPiMKoCw23
UfuCHPvj5LT5rmFY9hZcRXFsU9SmmpnBociQCGUdb7JtKL+8oo4gS7D/UEo0ZKXr6OQTVb9XTKyJ
qhEMmzPIMnB0Je88T5NbhqrTxh3JF3pJlkIWFt9qv4mIeSNA2lrbYdG/iz3PXY8dKtMpH0OT5TlC
rgi0MVpd4WPEGwBobEWYuLcWBwPxSKhSG4RnBzhMBblZY3SiVnHZqnjw9lA+nSTOE0SBifpMDSzf
pkRfb0Vtt6eMKSJabpQMe8ss231UGe7V0NXGveIFkhct5UpHPgpeVyXuhwlFJTrpRT1s+g3/LY/H
+85EW9wtKmN8SFd9bmV7n8nWvs9svaxCTXHlzuZ+aDkUYHWIs3yRMC9iZtTX3hpxQMKUHblzXY2P
VkT84zQM6crN0Z5h3rzroipc2Bmx3Hcv8mkuv59/7JygTa67vkRinSlM5OiKRwV9DwFeJ2wEXyHU
64aTVaFzrgLbSc7zZM+lPr483v9pWP+mYV0gfxSO/7lhPf8hnz89f9+vfv2Rf4loIEJQ9NGoveAz
TYrrf6E1KTm/6WZgaRJBRDtlO5hkfAsd1TdcPr0r6i2qKwpiGwOd9ysNqmUjAfq+GjU9mjZehrqa
LpoA1KXa/65OSwYHUmbXiBt/CQ1Rk+OiL7aMbuVqkrpUUkK4n5v6BJOQzBEANXKLzQisCml4+9Hu
W0THJjklLoDxc+0XqE3aWQpnbTM+cjfjknCCTFA+DUvqybDknyTNEoUSyoBYlGZJSGHChzuAHGrr
fhR9/b5aslR0B7qNZNslYiV/iVshz2PapUsGi88DmRMjl+OKnfCw90J+xVWTZHO+juMaXzIE3PmO
jGHf2yWkQscHfHd63CyBvr9nI3vFVaHy/FPrG+1tGruyXE3w4G6jCFfxUtjx3plkoyPIZgbxx1p1
DiABi23yHuwS/6/o3cY+jUHMfDNxW3WMjQqMMRklMxB1fsH6yom0QdnRlkhH7aCpLyEi6ntCJeVt
u6RcZEiVNxOAtHgdLSE42dT5BzalVbvOaEFjFpFImYGU5ywBnG4mW0fk9puhaSASNpspMuuhPUSW
i9K8JLwe0HXgEqhBE56a2txgTekqE+diMJ85R8vKopeWxtH5MkUEVcRIMfNIMgeVSu63Ucy4NQqC
5e5lXuWrDnII8lw3jeR8zlu5UNYW6U1IqmjclWiPFxTbyOwDLpv7AmmLAJbu8KAv7Da3fyG5YYj3
h2scjhL1eYursz6Y/USOCMKkItqQpymXL46vD3rOXA0oL5vyVV56UyFPwxfynPUVREeBIiddrvKJ
9YH1FH+h1s1fGHbDF6Kd+4Vv98+B99/QhHHsLj7Dnx140/+c/uj6P9TrQ+/lx74N6cRv+Ps8H7sa
btoXX+63Q893f3P5J+QxL6gvy+Zw/XYEEpa1nE2LnxG4Lmfmv4/A4DeA2IuINfySJvJLR6B4YbR+
36oy82G2CxeNKC1/CYB7fQTabUf04uh2h1AaqVhXHemrCr9WfpVgFbpiRdvKh9glX7M2EZAcZVoN
l6QxYNjmmaXydUfTUeKOYL/iI4RABUaco93MMYdR5KSXUPZ4FvKKCMUQRoBmpw4o2ErEhsVz9Djb
lfvkVfK5sNSa/Xr5KFvUE6Ch9KUnx7JuYqQ0FZa7Ve0V1E4Qc1itkLF5M3JeI8pACnfPig/DVzOY
TyEFiQcEPLXvq2rKTz1QboS9ZE96DT84eew3HNefzyUlMDYky7qPNBKgsjfCz73dEXvY1GLGgFjq
7hhLjhFKirx5FpIUSVa54Vo7PYGVy4UC9hYstdDvfP4p0UQ9Pz1Zsju6eaeDPRheNsdZOR51DhXQ
FyM/2LtTb2/sqkGfCDsNeprMdIvOCqPak88g7sZrSE1y7SWs05z1YZgIt5QGwanaCqaJfCZD7Xq8
VesprQUo1CHs3BVadBQlU88cBLw4GRN2Exvvx1G4DyD7gV16o7CusdBQY04kar1VOYmcdHGj9QSa
mXFKTh7piNQvmW8D/CufdTKF65lkVHKb5uQT6ZDzuSH6bf/y+0E26458sxHnkffQHW08JsjgQaes
mf1U084kEHTPWI4844AUiLTmIveBYi2i5Zis/CG1r+PAGin8x4FC/pqkjiQ5RIWV6wMgzCVMw/Vz
HDIsemuEYzASK3I+TuQjHiWiJAJtMjnuhjS2nxqDkmNnNSow93xV9GEk7OaJALb8lI1sOXl10pr7
3k232N7dBxAvxVuc4MVD0nTqCQtLf034R/iYaRnsECJ23qZlr0sbOsZXUesk7yBIklqAMwzlGh92
4GU5bqPBRYhf8yZfEppdbffV3jVDZwXfY5hWXjggTska/V5Xk9oHTo+os7DF58kTE5mfKEJrSnUs
atiJsjTfYSYYkjNw4WW3PBYNvY9HC7l2vrgNZFf72XaI8/4+KkN1k2rYfaLO0w19VXRT4tSb1zKe
gj1WOGvXAch7W4xBvi+D2agxRyVhgWQpLYN9bpn9A3jwJ3coxmsG1u94VCpSOGW7wGRGbegtqJqb
Mo70sO4tz9ulgY7Wjg/0aiT44wRhAh1IOgYdTuuivgMcWV56Q5DZoFR5h2zKOuG7wvdnt/G2ZHxO
gI43bG26qFNC31VA8sGCOBWueANSyUQOqMjKjToGgNMiFXWYLUEprVK+VFOU75aZ/tauBweHYpTp
9UhK1r5tRH8zijC7nQOB8sSY3DtMZ8QpJxLKvun32EDjsiDcJsA1c12EbTpuJpSaT1Ib6Q0k0Pij
6rKMqMT6SA6Nt9FNSO6uJxjUZHiwsxX+LOY+Jj/zzACJm97I8A8d4rpsH1r20RmqDyvZjokUmDrz
SqMIJkZV402h/2m6k6a5fWt4rtpjr6MzFQpYy5IWZxrbSmlKDVkMDi1y1W/FWKG2nTgoLNr9iXhg
z1NXEyqRSzLr/l3I+xfAgSkZjk1Z+/0GSVd3GqOM0YzyRk2JEOSsXCosYCycISfrxK+ttQ/4FAqj
nTx6PmyoNQPIfG13ZXYlSfVQazw7dOGZ7aGV8JqeLb+c90QsVOtJlc+1Ntstri77WEcEBtZqNB7z
nNXrChmYXuSsGQLvqhjQJQa6o3YDZvWSx1sTuXqxPcmp1HtjRAoMJ0ubD9HncC5xQNbcoUguLPPL
XdTQTD/AY+AOnZgseIbJsSoREHJqKJ4wXe0RnowC59hUhe1wO0z2veXihqkZOMybyu75TQqZ65vJ
nMC1JEv+25mnvTr35EArIlcIhu8ZJ990geVe/VMu/TflEszu4Kfl0rGeXnWHX3/ga6FEgJr1V7lq
hKex/LBozwC/297So32rksRvpDQAoHcEjhp2mf+ukhzS2HjmugGpa8tGiJ/6BRoKHeoPjSINoksl
z2qEYo7NxdJIftcoqnIYYCilwclsS8aNWU8HQqj1/czY51NZSX2cosHx1yh54hhEX5SfBc7f91mG
75x0rd64s2LfxEXaKHnniCF6m2s7cq5aaJcfkwGp/rFuedauo2oUxrpF1b0bLRKHcHzRmbrDdBlp
VKl8oPhGpyQLik9SKvdatmPwNpnrrCOWqGPSO1B1KMQqaLUGMR2TEGkJGshimyWiRX1fhYCVqPkI
7EJI8kdl+se4KPSZka18N6Stc08U76g3o2yiz4MASxUb8gYbZgLqr0qz9zoS7bMTxfLdHAP5slWf
fDaEYD4Uxi6Tt2727xoU8uVmVoJZtRvPN9pnWYH21VGf/dIwLnWVITb0ZRmfpWFHRxYEqDjjPgBy
PtXCubaTLM+wSWgrRGaMHlE3cXUowHpssZom7+EVx/NaBDzIet8VPrxjjC3KSpLb0R3JgBqZbadT
Ee9jgltOru3IvYnzS2w0I/wHjHUsnXSVFD78wsQmoN2yOTgx+S7eFKcOP6ll1blWQedjTyjkeOWF
HYlKUc6SNsrJ2uaRqIEYEudUtHN41WmZr4A8edXKDJvg7Kg6THeR9Md76ZftIVYJiw/4L7/DRAmG
dZiWRb12gBk+0BAPJ4CcQAHsmYsTFgXRZBxutxbaPBOTqM5uCY8FABAjiH0qRpgFkPyG4IrtB6qc
RC/AtygmbQ73ErTFuJyyLZlx3S06ZhIZ5rRVy5mO6BSqG0n0aT+cKAtFsvKSOb4LhuZzz58yHsxB
tylx4+ynoBEWBARMuNbgXOnhIzWvRygdwL+30cjDR4qq3UI/yAQnsSefG7qMO2/q5AYYsbsLDdEB
bRet2Fl1yBB/hnl9qwkfyN62Zg6t5aIN4uPg0WpjGPa+JdP7iUz4O/wSyio+8enaE/N7+LNcW2J4
ES1em7oDm3Gmly6jc9yjpy+tmt2JM0hUb5OHRn+BlgW8RtS3m6zQD04/gxOuUPmwfrJkdYgqq9kZ
dUQkD3foWtKEnRRUhF1f5iW3t+jWqkaoHud4bCuLDiDE5NBDCgLMTPxUlhDwZ/gMttM5XEJfBbbg
3LqyKbpuapNsrbl27pHVHHh8u9e6caK1MjvSzc1KHRizc93HeUYqLh0VbSqcgDPkjdY8G26tvE3f
jwI5PAGjaaaHk1125TbNlH8Uczhdj0IjwMYgtG/dcRyIvNPtlde34wnJbHmvrMqpVmntuXuS1zBr
hUT7JdyYOXtdHYg3lsExUAT5p6CrnQ0O8GRVp1n/aIx2cS6m2V/3VUuG3uxaDx1ZqAQOI+hchb0T
QkTL5jXqTypEwgLWLPdYWIz5HSret6HTFetYc2MbNXzNIcZLWSXbsrayNcEL1TpjVeuu5r5g0aw9
tOe5t1zteno0hUg2plThkRWK3pIphVnAzux7j03fhuMp3yqnc4+YTcqth6UOQIfTjzdumJvbdmav
pxAivhOF49BDMYpKYK6u5iZJTvAF/Uffd8erZvKKmUOq50zxa84OlJaR8dHUc02NkMf6lkQnrlwV
Z3dacjayPQkOtXacwwi28nqyjHDexj0ZYJGtx/XAAmVNmUanm+btucTTu/fppa7yzn42CZlZociX
OwDrGulvO9BjShZDVJLJZSoI8Yq0qAo04wVX2xYZNyoFavgxTRUPkYBIy5YPYZjZRRqsbNykv836
AF2i6RpbWP56X8Kk25pBwx7L8UfCCYPyqa2D4C7BTEo7zcf/lGGxs90RxT0I2VtEOUQvFrH5iH2q
+NwrZ3hP9IPz4LdzdWmJ7twqJIK7Ap/SjdRDcMxMqvBVkRu4xwK74NBN0vEhdQRWoKQXzwLO9kGI
FvYkIUA3AaSLw2y41i3dFhl9QztyV03qIbZKL8DIZaXngTXXtRlG8rp3Ua6ZCXECMutzxLEBR2ZB
tGfYZ4c0MlLsSCPbjFwGAAM48zciG2yI0EOiT2bRJDv44iUKtSJ6kyC0ToDuu/0HBUM2Bywu02ub
IFQ2/YQKAtyef2dVSXCjaPSjgNjK0iTzu1VRpFjY/bZ/g9vCvtZ4yq41qdxokj2TYDu3Te5db7Qe
MAra8MKzZqOYt6m1p4bkXdM2/Z3QoJKSvo7iFQdTe+CJPj8nOeJ+kTjMHUaclVvMDQh1bUcTAzMO
J7cbLsOILfg2xhQyDE9m64W5jf1jsnLzCV5SUR0wLnXpO9A/UTWsh9obeRLlJjxUXSdItCtMGtuR
nR5JrHIGsM3E4FMwAGeMclUxnEk5ghMUVPANuilaxYka95NZPk5Y9/cEZsdbvqTRkY+y2IxVVVwE
M+UNqFNaN6NBe9B9tUH/sz/5u/2J43oo9P7zOPG2+yOuq1ejxC8/8q/9ifcbPDWUZnboC2KeENf8
a3/i/LZg9ILApQrHYk4B+61K9n6zoT7xc8gBv44Zv65TnMWGHDoMGMkx9x3yNH+lShb2D+IoBIML
OsC1UTYKSu8fZVh5P+p8GsP0LstDkYVrQQlFPRjn3m0YNY5zcby26/d1YVbdjjjNJa1kWpJL8ggr
7HxuX2buPtTdVT+kKEDuky+DeTeQBh5fL0dr3XDyHWL04NPdULTmJ4xwdHnYaiBurzHALSbC0apj
Hmps/wNy6EOH6QPJ3Kcyq6zPAhJMzcOsDX43Fhn07AXxyc8Xf1gd0xOTbHOPaSSicERHLVhFs2ZO
a6wJwhvHVUu/zNFSNMzctHCMNz7q7GCRaZeLYJsZkg9ZGBF3usi550XY7cMt+oDdxt46ZhOiw668
5L570YX3i0QcnWQUskWfym4rGt7xKhg5ebd9WzQbyEMslZh9xDJlGRxP3u/polDvpZdkZ5d6cYMV
wL9NOxNtuwJqnaJPWZR5UISwu4Ro8PCGDKl68N0B8hKfhHqKVI23zAzZIak5ih9osSJUijWNC4a+
hMQEL8I5zSHxxGDRopJwZvQqxONuQy9HuGOSDmLtfNb2HJyo7t6pbu6Y+LYZcSHU9Sejr0xIVy58
2nUZaXwF+eSPK57QfCUyndqLuD3p9SZz+77beIWv3nMYtt4d78Q2sUPJkmz0xQVBXgapJIszAkJ7
8tlfLBPJYp7oU2fcTbHwNu4y0hnrxL+0miQDyFx5vLHVUBMdiTEDBHC0YuNtXYzFtlHJEuqN4xOT
QtaP92mC/76ZuWkwrS/Oj0TVZQJBVYWBtWsro7kGfZypG7Ma2YOf0JRMQbMOsREHwZYL4TRr4K1V
c+fkbVIfCWmxsI0JHuPVKiEWGYFX2UPviegu8EZXyBhxJ6DHczal5updSJ3ks9KW9B9A6KTTxkeD
1LwFLuS3KDSATSsckmSMmGjoMZzOy8zHJj/6lNVRB5CI+J1PZeurBtWon/tkL6vSuJYurLl1FMz1
uafQvpYEyV55UTWhvUkAUOcw07YKe4c6zrQn7rpfZELAn7zFAIpRFmO5ieOK8FuF1W3SsTEczK70
dyjK0rt0Blq5TlrJgKzuopI7m4jtCFicSocNS0A0Ok3USHmtdTq2G9twxLpO+DQ3DXlOFp4Vo9Or
DLlZjIaUnmTd4bjyb2ZdTueid819l/vjJolFrPjGOSRiZD4oycLw07NR1wUua3J2E3YCptdtcLlP
T3ba1/shnNv45Jg98K8h05dwND4aOqy4p4Dss1ilT3PPQy16vRta9Eu7eFT1E7Jh01kFakwetQ7s
eo82q6v2/EN0TaFRDcOBk0g9OO2SMmO7HlyWlHGuty/wraHxyyJxJJ+x+4xd+o07wg0S6En0A45u
4oSnPLEYMEZq3gSNYV2JvjdvNMDyi1NN3I+RE2blNos5zdwRpkyu2myvZxGcMiNAPxNM5Ghdz9YE
UZOqS9NldfkeU3a/Lax4Scnls6p3cYPnwEYrdjEaZcqdGJNiQzKtfcXcLNyKICNwxEgboomdZLYe
Gw0S3hSFzeeM/S/7vWv97Jk5tPEGOaZ835toabe0Cg73GgtzZp8kpZWWZwxHUtSddSHIed2CU4+7
K/4FZ1xZRgPLxbW9BheUF2hoLtD6cQWtFeP3xlyhRHHkZmb4v7Z7jw7D9WiioEg08oBIEvN/NJRT
TG/jlkQ3o6sZkXVX6Bst1E9v2YO+c/gKD6u0n4GmhJVpH/Dz+hfPTa1NjGF8M9gENvlg+E02DnRq
heHica3nab6vsFKei9IeQZx1UGBv8MDWN3rQXrYP2lo8tcP8FM8zLv+BfG8L9gNJJsD3zIFKDp45
ST5LLJBWVn8PL4iMcPRHc3yxZjBYUCudQml1KIU/LElZJBSTm9X2nBpnJ8it3T/zxv9m3ghbdqlA
/nM99WZ4Tr6vpr7+wLdqyoTP4pqUTMwQXSZ7TA+/VVNkwJrAWULOjZdyirHmt2pqCXpFk/ICevmm
SvGXzBJToJ6HnsR47ZfQyy+o2u82skhbmDaik8HNgCqfJcPrWWMNhiypVaBuwoodTI53rVEKxyw0
z7IEUJzPM8wyGcfNVe86/SdLqXQ/I967U23VHTrSMa/shdeZjZh9S2zo94lS7h269X5RxhZzGvH8
AUIwSlaMpedE0z0ggRnpxYgwJXTeJNGMbeEwljylPWzB9Ke45ozbEO9Veaq7rGMNapNGEXwWDZD2
8TCBPZ7lMfZH7pVj5M9GBpg0YHfcSC7yg1HVmLsaB0HxFjF2R5wzvbygKkDngo6V2T67EEaA5UKW
iZ2FMtOVJCaOU5GeibJL9q1va5ZFlRc9ViU7DM35jWjZqjeFHo3f0ZKkj0HmdC3OtiS7zDUn/Ny1
R81TcJfU0fgckt+2QkHGJijN6Wto7gQIB6kKHwir9u2KADmZLrwcClnMENNkyvYKi94iH8kWKUkS
54hI5qmeiJTIjVg9GMrCUbkx4zyLd5HTuLa/tynDRkS2LxoVcGmRxSKmzGWbz/deYaYdduG+rvgU
Ste2S3n850T4b04EAOv2Tzusq+eqf+6/PxO+/si3HQRdFKnDPseC6+C3WKRn384EkzsfZSQLBQdu
t7PEGX07E9BMfDsKPDoqsEE0P8Jjfu78UkYRdr4/7R1I88SUYXkuxgzvRyBbGw1BkcWzd0XSUIBi
1POtaeORVzFxr/ZGM7QwjnQEgyYvRR2d60ox5Oxc0+jCjR7o++EjtqZRQrL1sFRu0Qd3TnQIImYG
61EsDgqftL3mnCdwy/wdyXelM50H4LTJDG7EZ/7KoxvT+Q55bOldS6ftP+bxdBkcQpLXlm0QDJt4
/q6AC4IuoSVO3tbcFoHWZJ8O5KKAXbTI9Fsxccr03ra63ryuZqtw1xlVPTiYrk/7Q9EGY3sHnCl/
6NoofN8XWkDvYKyJs6GTWXPlVR3xjbUKn9gxOzUvoTy9ncPCRhHr+1RMQpExJuo0uM3bynvf+v6E
c7OePuCbZqbnEqyKshmLND7jAUahDRqlFokRQCtBb53rEpcAAJEPXu+2T3YvbLbzdRp+RH7/sZjV
OTA7YopkTsXMX6IbOXriNnWRftN+W1sC2RbJhAmKRYqwveBJI7rBVMoE3cjJsmLNQQ48ywmGTk7k
KdQirjxU5P/ejdbYg6kto6PdqWmvCee7hL2tTowe247OjlZvFTESOyRFln7i++BeUNNJoDJIK25h
SAT7mTLqQE9p0WsM1WNCc7HXwUhwtmY5JbFDs3EIBvvGcaX9zqiBq648/HO3tUMCJtTSGvaO7yPy
sfQVgg7Qi+m4RMfY1QhYckECAM/aiQmVSeFkM1iEqNUfDFU2xN4U7OKJRz1yyOuPZmn7xwQ4w4OG
IH0ejba+ro14hMaoDQWAVnvSguUgEXKQVvHt70POpia5oVbE6r1OzdJnCNoCA6+6U0bW9FSdyqif
inrjE8ObhTu7M+7xUWPwBhNR9JPemklkmR//OVH/mxOVMQ5H2E9qrHfPfcJAfHg9t/r6Y98qLYtT
0WI05HG4Arxb8HXfTlXb+e3LKOuV/G0h58HEX6IDvOWo5Vf4esDiXnVRBYsQvRymUuvXDtjXvjdk
8RD7rBDvm0eDaGOHfV1qMeBpRwPq0qVEeEbkaDqPlw6uO5qdqe0/fHdh7r5UcP9TjeVdjQSu/3//
Z/nD/l3XvbwYszumcMh/eFC5i5n0ux1y7M5O4SM5viSGat6zY7QfFZPwt3k6MNrA1Ni8j4mseA5l
1h3+Fy8NIZBqF8M4F/X1S6dGbs1DbTkXjVb4fRV2dIBSQUvawreAiBvM8Cg5i4H69uis0r/x6L5+
ii3v3LcdXH9BGBBRgins9cvbIkUFhJn+UpRLmkhgSBpnExBFc0rr5eVm3C9/Y2lcHvw/XG5elK8K
GQs85AkNfP2iVVNFY9yE9gUAs/1YgQ0/2qVH+iTTVWD3C2zaSQUvzsHLUBIi6fAJ0Uu6Lwx0ADDe
wBo1fpzNB5hVBNxqDaiZBAqCWiNXmtYV+3HQ+qmuaXWhftNOz0UFP/rnHx33xp/ehodJGws33Qhd
weu3EUyBGGdyji/4wviujAVhtgXZgbugp3cvUlVfzQsh/eev+lrv8OUTw1Ee4hThxuDvr18VyY2f
zW5nXTJLWo88n1LK7yr5bGZze3mJKnGdxjq7PlbfLwDbn7/+n29MX5Ahi6fXpCgPfrxXZBhWTIFn
6/IlMWG5YVQIlTqWrfU3mAPrL74owsJjC16OF0TA+Pq9RspnkWeO1sXBy3yPdwwuNA/AhR8mRP+J
Ea7zDMBquTtNMN+NP3GzGJlPg5WD4Pr1Ny5MGJ5LLyn+9K21yfAKWzPCdYaBpkVsFxX1tT2U5pL4
nv+d7/evbpKFAsB9yX+Y3NMDf38mgU4yU0NI+9L1A0nlKgF+/xL7MC4hIGWXOUche7jgZHazAQaq
fS4l3j7SJC1jWlmZrq8MD8h+3Lrs2HPTDq4HXGzbl+iQJEFLyJ+acZe5QTVPp5DpX7H7+SV74ea+
PlhJtOHzYwLoMl7/UcKcFXE0Biq0LlGUkZ+C1qQjGYD0iXkom/ddV0J3pIl+XxEshjMVpHmcanJG
ehW2h+YlXCRl/l/sNVKHbmMB/mc1Dqrp57/nX5yCPlOGANMzv6xr/nAnG5CppRc51sXVEFYxI8P4
tRbar2WSYgB5/e++2cwdXp8dHmBYmM60EBYdDa7r159uOaApNXPVw5cT9ZU7lO4z+4DlL4KB5mji
EkHRATs+SiPwx6bM0PhMkwof0jEHPy0qNXwSNX65zOQEMA1uglQ4HJzLd+LlEjHC5OFlpQs9X/r1
1UtoE+pr52gj+WFCNtZf5HUf5/8b/0EhWiAur/4/e+exHjeStel7mT3qQcBjMYtJZCaTVqIRS9QG
D0VK8DbgAlc/b0DV3RJVvzQ16+5Fd1eJIlyYE+dz32+jPMHbx+JJ+M7I6hwLbtfbrJ81KEKM+FRy
SwcY0W+r1n6f+0b+rrNLNZxqeJ8zjeIJcY3l0syOsqmK02MIZpDvSt3IidTS0sDILfQ8FYeCaets
ozvnrAEBSNl4L7rxSld0DVG0prOBRXiVDHvTbyjd561Z7oR+KvdgFcwMUhipkr811XO8vh0w+dtR
t9sDWeVXCCSbmylHWbcPmh46amuVxkeh/OKdaFT5YhZS7AGhe3gAal2hHS1T+qo0F+RiUGm9zwb2
7wszdLGD6uycFL4NCVg2VMDRAIHrpwHia9832sexLskrsWPfv8foKkXBmIPB7Xpr6uh4uglNd/BC
1UdIM4PPnQFvDHtKORSoUGiV7mCMOjC6O5UZ5zGH4SsrGbHAaqf4AlpDeK8gu46R70xJf2vMWBKT
cjDUbtRJq0gjuFVt+55w3LKPFvLt4z0WS+Fjko5suwVjBBInPVuPg9yhq1IQaEqD8OCLARP+imCV
ZxniQBvVAasNJSAL8dQym2WmdCaCL0kXiG0MMgIZw09aBJCHzsgssBaORSqAZtZvQA0WDaA2SO27
K/AUsJzkG7DTapMvJN1wc4tweEEl7uEBhjz1zMzyfh/a0NJ6C0efPsyQMDU4Xpjm+lFoXzFLO4wF
1AGfQZeayM10SD2BGEeaU82nSjuTNTaGqni64lamfcsSiLnDbtVuZubI54HOMdRnUH9dmEtYnjGw
Nokzrs24oSltjBbgkOZ0pkcKY5bg/bk5qE11ILFTA6MP8VZDZ2Ry1kxL1fj7yofBX+ASh5kPhynM
/2N9qBIwx902AoM0BHweBTm4IixVhO1HDnOeze0Wea1DIlQVHKGmUfysmL03RcGbxrm3uTQT/CJY
7Q3nuaO/Dg5X0o7E0iAuPxD9whdT8cCmgCiWdBpfJ2eEDWtFphiVgF+CzRRiE78DWLt9CnvJl8Xv
jY9KvqcRmWYf7GciPknTSSSfvphYsjMnuYX2Ae98xV70OXaRPSSZSb1KnA+rUUXS0paVNmOI8SpJ
Wjn3NNpiOKxDvlPR9uyJu9l1zFAM+6C5kSnRuVqdbruEW2HG8Dh6EIYLVTWXyL2sh8509Q81ZXgF
15P1meUsjjmlh1WyF2Lg3yQQhcjyzCh8LNPkXyBLbfA3cXk5vaUNR4fS5if6VOQ3I8bKIRghdwVL
koglv1nu/oKMNgWyXiOp4YKrGNH5pc8Z/xQ3gXwl6JhXCVVSPGga2EjBwd1W40gsE0pajFYoO63d
6GYKczFdixSl50D0q4r+lCSTuAE8FjcQy1iNrVk8TIIIPcvK1d2Ycdywy5z4zBjHlnRYtOmGrh6V
xbsX+DCQjML8zZHfTvI1axgMuf5/mKm0EhcNqk+zmMjRIgn5QBtbvrY6MaQLk+4ppwVlR0sm1d1W
KKz0YNTF5rRvLdT3OrLziczg8LBYQf7q2KUPfAbZFuarYd6YKVPaa2I8czFva64YRnw7S99t3XRs
PLKhtxFzR2ZuUoQ3TRceXFG0T/hOs5urwiK8LEZc8OzJlXCOqYExed7Jnjuf+DsTAP+Mm3dnIHmK
tgJn1KWKzsF9/Xb42Xz3VQ4MtycHxCmBbooOoLqFbHk9uyq4SivXeU59gLEzth1usLWWfEVYgP3e
AUwo/lwa9HB29TaFBKYZy3GiC00ZxM4DKjrfBs5Molco+UZtHFDc8Y9hItiAa8dlbYOZRpOfbvaZ
ILeagemRbsaXviG/1z/ncZpLezK8u0yNChYi3aBqD6urP80zO+6gh6dbl+LGTHJ2psLReTL5RLnq
BLgAXLdzYqSnCk4ZVZoHpLbDqiTAcJD/XFkxaPMOJiTvbBBB+LhMmf+QF9h5HIbORIyzpeeUKVYZ
aUV3HI5dxfNvi0BR2sudykDFo7LIQKV1ilIXMsNaT1++mgk7y/WsLwfRPqGsaC5DHQ1Gud+dutjm
q2YWKcQlGznvYaYE3fLVyOlY3i8q8Z77YGC+mmVVHaxsJYotIY3oqqejSGCfHonOkgt5OWcsAa6g
Rj8I9A42NW2XyPfhgmfaedDoD5R3DkuThZThVPUifMyGlVT2geOoPKzeQFFkBSM1kDUn1T2JZO6z
nefiwTICzgB05NialkA8zLZOrbAtBcGKdT7EuSML2ycvoTUbdWImrU4/ITsRNbL0WIH6BtOA7cCL
/x3hdcJmiuLS8pCxdCMf40j7gIWHeGh8PK8Og67SVvgoZGPoinHbNtVqMqLa0gBuDlKefXXb8Kq2
sBmBZoJdh44/2t5a305LiMuFKNc9FGwmvcdTFFnsPLfjwHytdcRIWdRMq1XZ8d5HbnUcZSmCnSsT
lqOMJJLoWxZFKnvXhsJOdhQDnLi6NNNZmTMshZPKXIIGXTRL7t3Sz3WPlafO1jF6U8e+6ZWFnw4f
68Xk2Eri+XnRNQYuwQRJlRe4hvK34Zhb3b0wLfKRyxhzlGjVm0uWb2vfYuXGWZMQuZVSiiAuPKzO
wHkF+L653F7At7VIH9yx5WNd0Atrn6Ahi7axGycaK0ZJ3J8WP1Ofsd+Kb7fx6VhjfJbTCDib6s4p
rv0xYIgE5siAcovpIk1Uj7HFNiAqNClfW38qpohmeU/kC6B6qVr3GSsH8bCNCg+pNSocKybviUC9
M9HVhJq6uttQSCNrIg+vsnqHYo6VSK2FEfnwiuRZ7+rQqUw/kDFXjL6sd8uod2b+TFEI9XvWe3Ej
HB6BISce8JJp5r0Oig5QX3bsML5l28emZdCQsMJqb2fiHT5FcCDSlUFtGvDco2FmqmwroFMgTd83
sc/LHmJDb99IgZKd7c9MG70BwfpPbAWTYxpYFNA+T/GxMwKyueotIiuHX7sc7E5xXUiny923mMGW
o9pjqHO6EjfhuRECwsya4QvjJY6eW+x6aiGoESLIltMwTjUR9TI3m/NaQ+u9qbPf3GDgfSRZw2g3
Rbz2D4M7UoQkRhE+mnOLo3W76Of1w/m9M1r+/Rgs1TvYaS+Q7AkSC3N5cmGJgTEwd+Yiyb8miOwB
TTp4Kh5HatR7NhN4YXsktZAdSWXzGhEDMIRUKMp7LHLFe85aPmjjzutyZow5js91oCY8SxFxpfAu
z7O2za9txOUiYteszjnZLydY5jhQkSxQX8cNhPpwKakXPGthMaTIhM8jLXhey4KN90WnF/+LPE5o
RGLGQU01Og0nmLIuz43GogtDl41gmjKejfskt/g8fdXy36ArvCTbXZf3dABniMMzC06vF/9uosap
dEnXpQHWwwmBY7ijGNGoQeLtoFyQMXU52yFTNUw77JPMntuLV59mk9VQH4AOc6fLtpnEKes2eGpT
fGm2hKAibEnW1Hu4MPL4MQ5iRtB2MEyQjbUXJfZHLHkDa1rjLX58ST+tP/lpQ6xRmDjnmnl1kyxu
SG7WIF8BjtB74aJ8zhmM71p7FvsnkAujtUpYrVadyDuRTRRt62ZI5v37FYm1fdiwb6vU9WYbh8FV
1QckLME+Yo1enPapIHti1wyse33HFBqIcDuDYFxckDp29BK9Mq9rww7E2S49WW6afXEmz5SXbjsy
4wYDj1W36MIr41uF0RHXZLAzVzgMkCnrr+hoOLARQC4538DgG/szHGXw2NZOFpxVBsylilU8kIxE
yw7iehbR5+GV+PBx6DXFFieJymNj8SblPaR0rPdrh31h6xIp2q+JXg62ktk1q68EsEFlD+vKPOIi
5QcHqMjWkSunD2k/Lh+W1NPO4yr70I5JsZfMEFZnTjsrolBr9He+V5kWdJzWeE+wFZyoeONH2b29
nKzENV7G1nZf83Bcv5RUlV+hDchHnAeIo6WusuhcgOIJTbYqNe3K4XaJQN3YWF1X592hI4j3wrWX
7Cbz4WwluZf9WbVDcu9R4y/RWJUg6JrjpQJX3YR2C4PbwOel6RS/yd3oYNlGDVs3mlhpJjMSxgEE
bocw8a8E4f+ykn/DSra9rYHyP7No/szkS4Op0A/E5L/+1l8AT+D9sbWJodG42JHjw/lvgCe0/mBA
wz8OEel9E+L9GzaHNhPYVA44Kjqby8F/UB6LMHPbp5+B9k/DBs4/ISa/bbxpAz7XBlACFSbX7C2h
BmAiLUZ2ym/FZl/hz+kKmDKrUqx6Q8/R5591+vQFkSqC8+i+G96KP/bdCp66tdrKvbRdK9iLCWcs
xNz4ZBKthw6Myv/X13vb59uuhxWwCZsbDrj1ps8X5h7ZTMBlOPOn3nOujxZbsSpdFCm/vtTb3huX
4lMDCQBIQCfXpKnvG8Z9OqfJWAjnstBn8MwHqnIH8qTArxJW1ZX8ch9fiJv/h9C4v3lKRhIQIowt
YLStDfwdfjZ3BY5jRu9cSou2dB20ug3v1mxwlM+/890Ub1EBHpQRKEKO5IJ2ztsm4wI2XvlL5lzO
DWAeR0Aqkt2cmxTD0+CzW9S04dKLis07iFTPIZk1UGdtLiUJpqZV/65X//PjExoXQAEJBAYKzuas
+d3j5yLlnIujxmWw5Zlj+6g7svgj/H9eC5YbwCtDmIHzZkAluU3wqFIOFFVic0eHqFF/qJa7LW77
1wNKD5jvm/fktdO3147DPm7b5lukJ6MaZ/sZnUtUnfhvEI3NAeafoirbRQB4t/9llXozamlsO4j1
SudyLWhc58FEqyfwiLgW1N6/QzuFfjtvH8lGrmxB4OMVvgWUgtgWGAsI+zJHhVTtNwAFnzOq75Lo
k6eACPZnx1NMUg04qXSw8RmBOfzrF/s3I9gjso7+s56qusj4carGlrDi2CucywXGBybltTB2EGtw
VDUkI5SDT3UoCqv3dmoddUi4nryuRkBZQX6HQP/d6NXOXwgl+dJg4D/eTFGS+F4VLZNXx5xvdepc
gw1wkgkPv37wv7sUlvO4g8HFtH/C2ZcWWWPvd/Zl5vJ6wzBhyuLuxFIfeHz9X1/sx72F5RsPW7BD
HUbP5X4avm06NGXXtcZFTI9gxXemB2eyaXStM43KCcfN4DcI4Vtjei4JIQwlj+cxdbTi5sdX2Rar
YwF4hxdmTCcBAysKfdlLmIXww+8yCVnysJ0G0oDeGQoAuqGgB5e+UVPOI0foTqsmim4ryLdWj1rp
puxiQtcBtHVb5tcvyd222P9MCRgfnq+tj1wPSgcy+rc8NpiTubNUtnMhS5OQlxW/iCbzjGMiZDHu
GhPjsITg5bxv4gh5nfIO2pH/FjtV2gIoETh5xlXMh4zdZHhd8at+JW+FofvtVGuBYaAf7UGrd67g
mLcTCX3A7dBTojnCK5G/1utOmk/wUr/HrBDDRSvvngaNWgWJY1/0OS+QuPFcvU/gMvUHFFjh47Cm
Bm6wZBOJk0DRmOxIWMeisgpTr4jKPosxNhozGw1A3XEN3aDyZEpvtsPGbudMDlpZGkniRqYNI6R1
OELRsx/WM4OS27vYsDk5JBjEqV6QOV/gf/ta5GX35Le11V5UIlN3IqBqMazBoNdDSEz2SaiQT0ZO
nldg+0N/6LHDEvOpHgrvucAKCBw3t9xnhZLyFRaW3qEnGre4ulkv7Rpbp6nzu7veIx7XnTn2+uQm
TTvWXxS6M9KWKtq6j4bNQYeeBpgfyW2RvTikEgMXPioH1t0GkG/Q8XZCHVaL90Puk38nZbI+WtAL
X1tkwSh3NH1ZLL18LarE0v7HQ3hYZUzCRqD68HFs8V0BdVP2OTHr/JZKH7uxbKfPNup277bL1ezU
x1Z6pb1TVdrn+K4vWLwo39cH1dRzQCZwU/EvUl2YbBj91nzH04TTL2jacihNg7bh1iCFrMaoKeB1
P/tewdvEcbQdaAgEKCexmiUyeztKGvS35Jl0JiBia9EEEJyfi+rQD+yLXpMy/xozUYjM1kDcpAbA
1165FS0ZGvp0LnzlsN/g5UoPT9Q2Y3niyPcoTUSpZ8GAl/pi0K9phXZhGgYfcocq2Zcxf4a3HrU2
9qOrX+IFSu6P+zw1BH17oGlQduoePx9Xif4+sVfrtK5z4hM/6Dmf6mmqH4I1U9dlN5X7DrNfgdSG
vt4Rx+z+IiOdEeMHDSXIclngVa/NuDdl7NGdW8nJgwiLDR76Bc16DMzLykmRSZNKGUaZK2n0A3uQ
irSqhwKPsQPiq7a9KEyFuQRjEjWTKetbWkZkl+fxWNEw6IevgbM25zCkx5vQc0nGU0sO/xuPv3aO
Vt3Vnc2W4OgBwsdHTJp7eZSu8l7gZou9xDj/CqizT46ayDHvwrHN9gLT1bMJRuVNmE9ijupVpp8S
jcARM9ReI2bzzsAh4kskTH5HNtfsPZHers3o2/UT5PbmwnaqRMH4ctZPNUFaB9e1VgyPJj5jANWH
MLm5/pTjWDjswZYlNrK9f6aLUbizC5jnXlMMDh01IFJ4qzriWjDohQkUAKfgu5GW3zl0lvY871N5
VO6ovsRYgh9SIzNuVdhUH7NiQkaj6mGH+gvbxU7nhBX9sz+gmApodO9jFFvROPXiWLUNv4ggU20h
zfJvx7hjFb2dir2ON26GiC4FGc+7HnJP0ugv35IxiTXDCcM75e5xU8J/Oo65kFMSdOWM5MEFTStp
y8t0vzbKOFhVM35oC69ro6mWx5GcGTrF5kvpy+YjWTbYPoViOUojtvfwZc2zEL3OLbvSijaS5f3K
czpMHhOTL+rDQrii/1C/h/LVvodex6A2EKQOzxtsYOCpLHdSQzuHBmfb/NJbdBuJgD966Ky2w2vS
myxIzRqKB2WuDFlzAMnq/RHOSTAurnnQdGUaqnCdwZCB4tYI6L95Ihtteb91vHxV9qdBhuzHwejG
2Q7noOay6Uv928TSyrNvPDyYEhRmWj5hLJyjyA+lhPMmGjdT6zD1R/wuQRkgv5428KltGbZR4xN9
AxBXl09W0yXUc+TQY+zVWI02tJdt9cnN06D9qtrJ0dDiEB9Kf5CHOnfmL3BSMIBzC8P9E5VfeE56
G3xoEqTSXb0kGaZsIk8/y2l4zmmrHlwy7nDNhHorP5arMRr32Ypn3Smw0uBmolsWeWVWHNJ57k4k
sq1HFdTtB5gMBEaFvjN/mNy+ugOi+GqV68cFi/d3uI/TuEKEWUZW2JOiN7bWazKkyeuaZfN9Mvp8
OWZ8fujoy4ZAEf687qY0wwejK6V/ge5Kkos0l1hkSI91PCoQNc4nlHjmpdM16rqT6Hm9dckQXVbF
KHYeXwFxFP2ER6OeCLlbxFBeL33vvFvh57zrhDPeVRkRt30j5IszGeWhGVb7cxN60+XgtSsdudjK
vJ0M7CwqUtgT87jO4Q5HfJaLMHb3eRU4F9AVPsetMd/PGKfBoxvN6x7b00/F7GEvhkdayF6plZn0
sJObkKbZdb+4NsTrGbVuOiXy2crm9rLyoSnUGU4SeJUZ8c4ZZNXjpKyyI8GCI3o2goxjrFKQvxxT
uIAPXtG2p4kQ0vs2S+MrU43r7ZCiiw3xaHsaS8wRDqaUTnax4APkRkEDx2YXxNh33XgLDe6zMB3l
iVOucUW0U/MB6YgVRngiEM0L894k/5DBczOzw38VU4cPWttOZwsb4WWdy6rct2Ea07UXHC9SFrez
wkGLAqTcArYmkz/dJtY0I7zLY6yTJUveU7EMWGyp0r1aMotl1DZVOEQdsut5jxHJGOPG2FjXg69W
dweDSgRklfkOC6KYvzQW/l4Yv3QrWAD9Xcfp8DorvfUkRz+7k5XoPoxCycegVM5hWpA3rZjM7grM
4XYOUmdBnm3uY1o/+1lExz99haDDPjSYeOzFGDqUe4dX9X5aOafUJS3syG3i7B38sOWD2c/GtZsN
WM1k2nUm2AxoYIK6x076LimwVhbKs5Gx+xXZ6PJnG9jDC1Fp/uvsofQ7mgC9MgL8AnXJmxJriFgb
4aAMxBOn3/xxfJxyXG2ZI3NoBbtVG+nYm6dO09TdPt2cdhwoaBEy6f6dUYILW5snT6jteZLNqQfy
Dq497ubgU4yY+RgOtj7p5vDja7Mf+sL4/sTaAojoMNyASFgxIA5jDcWeLYWD8GkulxHBQLfEzje+
7n97ob/phWpe2Xcnm59C4v9P+fz5uaIZiBNgNqjz1//9v779lX/1QZ0/dK8SGQ8Bjoh/vuuDBsEf
Dh0BOkrIeGAk66bAX/IhW5ta+1Bl4Z86HgclKMD/khOZf1i0LelFeZDnTTv8R3KiH1strqPJJra+
C8RJFiXSm4ZALlrLkbZjnELDcJDA5QqfzNCRD9+9k78h6P14/v52GX3ag1tPHNNPfYdVyF5N62Sc
5AqHpWgqtbdHM3hXzROO0L++1pvjt36kUAgboSSEQG8TZX3fjuRb5JxY7PikRBO+A4KYrj3UAxfO
alJQ44aZ/uaCsNV/6O7ox2OZRzGqu1aCc7huHH7Xh1vALDrh9wSuqR63lxgI8KrpR7LzGgP2WhSw
azzSyLOtozkmk713OdeqM3Baq8awKRkjd5qwahgXgOFWQ1ths1D4q7A3P9cktV51IS6hXZyEZ/PK
Cb8CbonqeKkvOB9WtyW9FDjq/fABjm19EU49VlZxhUhSDdkN+m233muPizPVmeCSiVSHjo3qFvX9
+iUEX35MC6d/xM//2hxVRn1W1tHYluZptezimkaHF0Rpbo+3lhyrr6u9Nu9We84/WJDjyIyIyyN+
OLU+i0zR2NTzyWxiysy1s86Cib2t79R8EOnS7srBlpfw+pqbvg1m2FGF/WyWCZG73tztV+LLTx3a
ywSD3TD20AVYzQsWRhURxdVyCwEoHbGvnPHZ7gPnaEqrf8oKduViv6S9L9G+qTmZ5VMILqHkFQ4M
+dGvqTSjOWacRyyzREWadlV/HnvYZ/AIgj9zLHbuwsQM02g2ZfiaB5K8SxESvb6rLNWQu51ngI7A
1dDFAjv9XKRlgGasdsp3ZjlBL/ScpLnyx3m8VGM9PwZqLbEwyfq9ZZWMvRyLePx4c/ddZos7dgQz
Im5F3aVEzxykMPunym+mY7OYwzGYPPbYpfGqV7xg07O0Tl/wIm0JCSddIQmDsd2J1U2rg+TlEG9T
XndIVf50bMu4tetsxQ8tJqcDMUBxjo2yaeyLLI9NLLiMe8fL3PMYPvJpmrWvqMqKKzoh4ytMlOFz
IWisHNZk9eqDQY7XBa9A7tPYe+mGMprF3N/AWYLh45evpnZE1r3E2BhI2ymSDyE8BgZpW54ZbcA+
aFRLJJeZsHPLMaMwpizz2+Eyp2Fvw7nAwIHOdv5MC5gAVcP/ZOMVvU+BEg+L73V38VxaV1gIvHeX
GdvTANNHhjazZ3GtCed3xzrQ3PmykLN+dHtjuC6sev08LI2K+LLu53YpindZWFv7Yh2Gu84djKge
gruuC7PD6K4fjbG3b6yVVB0YtvKGKKH1QHk339d1iK2eCKejIke9nskV4khlnbIimKnVB0p59VJ7
GcZM8TSOzd5DfZHTdAiIu9mtMp/2RVIV7sGzyKOOVNmBvMJpUct5GdIWqKI06egExYZBSwTLDWiz
O7jgcgZxNhpyaNUk8wcH1+aEXobIl2CaH3ycpQ6hkH7C8V6neaOLJAnZhQ0GQwPT+rN5Wj3/40LO
cADuW1juOZUgRGBaVyo4ylxmnYOcevAAiHHuwNXe5SftNpuSG1piWDA3OOTP7xPPSAJ713qdTC9D
SizCwmU8u09Wi3VgvjPr2EgPc7+E1mM+zga11MIa+Yp7Cx8qHdLBuCjIkx37exSRNbEitJyKJxJW
ivtwgsXG2Y1luKl8wqbMoXz0Y0UIfGxbBFzP6Ccv3GXSvtnrNI87nPTDMxdi0sWMZ9eVoCo+WRVy
lN1SqExBZuAMaKUNFEUJaxAcO/bie6XG+cWzatJn4NW0R6fQrEKE7rTenBqcWctmAKzri2yBuDhU
41pHVRfHTPYAJkTn6KOdP/niKOgRk8yX1QcoVUNUSxNHYkOlFV8gDj8tPf+vG4z6fqV/k++ozMd2
P01zdbvYTvvFwaf0ihtBco6SEeYbGet4aeLxlh6QdTbnAXm870o3855LEBxyyMtJHEmfqGBSw2GO
iqDi3mDa82euMVRfraAvH21z4BxbAPTtcdNo7pMKXS1n5oZz1NIUHiYpcbnf9tb/VoG/rQI13vU/
A+JUgbJ4UwTqv/FXESis8A+YOCScBD5KHqDDf4Hh+Hb9AVwgSIt00TpDsf93Dehj+E+rxsSFK3DR
/uim/l81oMsfuUDJAYQXkDiMKv4JFq6lk9+DU9wODDHXEaCa6FCCt2A43kyqqkbT+UIscpt/ZS+J
bXM/z5bRDfthyC31iKAmG45S2SVnealc92WJy7a+Eg1hUdaxNRwIQUUXYMZOGHNsximZbXjEf+hN
DJpYkJ3WW4mxjpdkMqLJnjpniuxyVKu9h8snLWxN/ZbDVWJyKv+QDpqhWrI5I0FyaGtbZGWNgIVn
tkyyjt2RrTTsI5wpCfc61jgFttB9ZUp80e+wlTfQHfAEEYsC9j5AM1vo27fTSE9A2lndL62cJ1g5
VeKnRKqxh1EaYW8bcslFZHX1VRvjqQfM0ENuzWKl5HlqMSfLh+/G1t9U09ZPt+T7oUDHQ9wkoFb4
Fvb2aV1XjeyTV1ES93zd0vzRHvgjPcKz1PAy8kIQSUM5h7PdBsTF5Asqi11utk3x3CxS4fzpj7Ru
LtjMpZke1jghDGYtFz7FYQDfoCIkOtBYDh6Ube9mXbGGx7aTk4HbEefGyT38TRX940mEXFpeMpU0
Jx5XhJBDrB9r6DgtaAPRLftizmgS7t06M5o7fI2b9f2v394bHSMX0sbNDs1krSbkej9eSLHGhivt
xFdyWixhH1popQ4GcSYzfLH93Hk3y8blHK88tzSGqMWlebpjp61/Fxz647FBPzKiaEsrsQDvQO70
K/nu2CCwsDLDJfdeJxn03o1L/MOAAXxlIAK8oB5bXe+fvmRgOEBQVITCpN+rl6jvr2iIxPDpYdgv
5UgYoNp3qjWw0Z0w8Vfzb6714zlMPx0LlyNCjpdWwFHszQe1sros2sy1XheR4Mr2xaKsT9PzuB0Z
dwmABa+YoHBtSPPrD/zTSNKcAXRuuPWgEgX++fEh4eHLHhagfFlMQmkxE/PLYLqLLSPj7f76Um9O
fvohUbFDR/IgELB4v8Ww86YRxTxZ1assHbfyTxlI1YfSwjNbu+0lcdK+W8I1NqurJsPjz8SpOi3W
x1z6bWvvCA+KF+iVOcENt7gOoxWM0qm2yqsCHVWgTsSZONXvcPefPgzRLi4WjxBYhPkz90mERQBk
ZdYvSPl67gLld5F/nUgqQqfUVF5j7+Nqghf5u5f184cB9QHphaujtd9vl63Y0PbZvWt8Xl0ox5BL
fZKaZOQHbdqbkcBuTJYnpknhP6M6hdm+7/q+D3HSQyg5PWTVOvfaPQ9B2uekFjg92LBB1SUREQ4S
gV9/WuYF4+Q/ADVNEYFx5TZNwsD6WSrpJnOL91zffMavD0rQLiepZH0vvaVnUK2KOn46CyXQ441h
xxmzSdaOw2ZQe5h7UKljnKZeGIBV/tWTOsOM7Q/6OzEywsF2+dsCjJ0cq4u7kDf5USYhmEk0VX7B
SCX8QfJ16n7w2IZxqp74IsgU9BJtyDTlgpZayuA2TttheVqVLiF2uMTHvAuLcEMWeSSaXpcfLadz
md9dOme6BeLk1RdvxpVJ7HCdl+t7pn/ofqyhPq+PPV623CMy4LDGta0exUcIMm1eH0ZvKddHHGT8
6WHqO2+6kzn/Zsa9MGcF2aUQz/lmVopRQrejEwoSEOV2azDROY9CQAcTzfM0OSJf9Gp3J+fc4ic9
7KH4kczzZeWdudOSDrfD7FdsZgofZ5Zg2eO2R0poEnJpI5tDfpz+g74adkutdwNXOeueuiDDOSUG
lM2uSwc29tksCAC9TDtDjRfjMmKgGC1BrFe+DDm3ugwmmbJZmvGg98wuAFLrT21Ac8SKGoeEoeL0
1wO4OfbCBO1AuPPyvWnGBi/UNWuGH07iehErKx9TnUMHXMr/QHAloyuSbQHq/Nfv6NoOCoFNXmqW
Rgw5/OF2hEa6vIMRZ0gujTs1i6OyG54p+fZWHaBG3pw2zeQH5nlIi4u67EejjEQa6ivahk/Vpgh7
5LW0ygdZ2bPQ6+HShAO7ll0QqygPeezl1V09uI3vH3NbmzLsWje3mFNTHYKCkTeDzIp85MXkF4Kn
itg/DskAefHCcJZMvZB0MPEOmwW0uiSPCGJafB+UsAPz/YpCopzPYzoO8JhxY9W1Wy4Wmz9TxBDr
h8hDVJvXnR1PdXJojF5/d9+aWAUO/YqCqTo0EJS4kx5ZG//EKbSzp4tQTg6/pcGzk6kA156kHb78
gOICBWszcEuKp+dfzmOu78UJ8Tf2Is/3mYIKdhUjBTtm0mYmOpTcXg6IpOu2GPft7EYih3c/YmvD
P0ShrXxuK3dwiCyjbiJR9uu4zCOvcw1Q7HEUpAR0MDNfQHWOCfbnDFFdWk8PbVDz3+AfJRPYz5EM
3VA6wks/OHPGPFe9IgcF4Sciwee8s3s9pcmJ55fi1Sr4Eq6kbgS1bIU9Pfh0GHgLIAOtVKdpMQEY
rid4APzCrpcwYSL6SqMe1XaW9cO+LcJVuKclKN0FAbT5EKZuFk57AYFIr0xpmebrEaTqCO87ae3j
UKjEwYkoXaE9JJPZru9dpRaGfyDpWjuHsKJtUVMowHm88Vx30uG+HNk7rHfj3M7eNQINj9xRq+sv
DJCsTHG0mMt4omUSbiQwet8NjSRahjjd+bLgZMs9Qn7j23S4ezcuFl0CyhIdzRwp+D0spNghRFk2
4RLQI8qcuTywELPcHABycgUjvx2bMMSnwwuWaYeydSAmCrt0HbWBf5xTeC/rDBsh1Yut4plDohBX
zs89uVVpclU06Sh8zODoqzJ4slwvKf4wq649EtWhx6U5LpIxFNtZVySXjTaGaY+dNY09GnbXZqmU
HfJbuKYF36PeLehoxu4GMoHFkpvXmFTZhxq9OntBo6qZ34WNg14Fgc5DRq6ZtfEwHc2hnflJjjAd
fzb0RAZeBoWJ1e0tuhtdEabA8SxPrbN4vL8hNVgdJt4ic0FYg2RATfhjImzk63eEUQXI4pxTUMqV
G08XY+TSjgDypitM84m9XrWY3e8rAD5mXuCUepMlWrBjOC7Atg3io6BXrA8qSA3n3WKqHs0GS5Tr
nNoOb4z0gGgd2fuKYybXN2lUqBcSvjmN/HUOYdXXL2cmwqQhiJluL9rMJM1n2zgf83XtoVsGmLd3
8VzHuCCPcXePWomHzxo2f7WZ0XDHfj4bvCXcd30mNhlUlNOnIMMeEDHzt2FNXLf+M+TFNgN3zRZd
OHuN9suNpBGwaQmDUWkfbL8P+xk9PWb3zE8jyZi5DoQOn2ylFDHy/2XvvHbsVrYs+yuNfucBbZAE
uvthe5M7fSrNCyFLF/SMoPn6HpR0q69S1RLqvYACCrrSyb2TJmLFWnOOeW2DpcmYE+cIeVBSWZN4
w8Yp2wezGOVjSGxoxjPUIhM6ibLWOHcqrerP0AUbA19ZYbiXiG8K07as0+aNtiuz9twvK/nFJXai
vS9o67YfB5KMiL0IDUmTy5Dow3BWDPWSXEcWC3Q0F98QHOMBtux128BerFaYMwrrChckc3zCQrS1
brhHLYv8GDRzxi6sW3dcY2jTS0k/t8OEPxCNg00+ZWtM/StwO+U+CIknPF5jdsyhh4XSniKiQrFb
WwtILYr7Y5+wk8m1T8jHPG/CVM4mbG6ifBeuzBSRFNHnF+zvVr3ToR8zzqBAmx/jjCYcG5/o/VNH
+y1YOW5vW+uJ0B/iw0Xcd+EGUZhPiAtaedDQnowPvu30m6Yyh/kcwWw199ZgJfYuqkcL7Qvk7TnF
He94xm3N3Mh9Ul0DRnhvwpism21YmeP4SCCC018M1EDGvWu43fyhx4EDbbYVon2afcTgFZMH4bf1
Phg9TNsrU+Pg3UB4lPk+SnssRTNJAySvhXnl2Mnab+cOHLhVZEH5JYGdqcdNLvqpYV7iOcRnKb+u
fAQpndeTbByVjRdsVG56UuwjkEbiGnO7ked7LWrK2uRrQpYcUSAk3+XKrjaW10+z2KJ5c4yFLMAv
k93+rL7NSUbCusdlWqEgGSqSTpjPFw45Bk/D5NW1u6mjoY1wL5swJvPDpH2PaiwyB16Ylmh1nn8M
MvR793h39LKthCwkvNxNsJSPLRs4rwN4v2WFI+dtqTBTY4qWHJNJDrFcfrF6CM5zExuUpF7SkHp4
YeaQscugQYvteY/Ejp+JEKhaqj8sPMvJwc/QT9OKAQrKTEo1RSpegGIvCdVWjZcn3AOMptdQq8Zj
mfS6jso+yGlu2nvX9qiCB5PazViH01CzlmVBumwakTFEA3t4gTtoq61SzA4JtrakJCqZa7KmQIk2
+UWpS7A0rz2vIBLmmBfSZo8emIFSmkAx6blAdekvOycyvJFv2saJz2crf/ar+UG7HrrRdQUThR9m
gtLmXeq8ChzhvguzZZ3MXZ9kWEghVsg3KqO6s9qPYRsu9Sr5Faw2dq9a8QmpTVnh7Mv88iquMs22
2Nf1UkuVtb+ULEnYL9cIjprorW9Ax2DRbAZJHAfiXUSBpsW4JBq5tqGJC7S4sIZPS4n0vd0jYJay
S/3cwfAZcB3zylw6FoLcNb695ZARYpBY42ZhtZ/SgkOHhBhF4Rqwr/ANVGckPD7/uhJzwyu0UrUz
U5GCduInVgwLCneTW+UU4Ao3SFBLQfBRB9x7xRh5LyBq6D39uI1smJb1geOf6h+DJsLVu3MQ0XCP
FPImi9kRpNQhuZ3xTEBz1DlKwvyQ1IJooiO+GaEfAa4uVSzE9aX51LbkpyTHmoQcfpbZM6kc8IuC
Eu/R6jc8LAX9OmtcpwP6u37jYk+kcLajpZrXoLBb72DWcaeDW6iTdpVeCTQUfJ9pdpf3wHFak19V
5xSZj4APl1eEiMel4YVdjX8QaXcp1CxA0S9pw5gOnmSkUsaaje2jxtrEP3bXROuYTVNVjIfE2nFq
qkDhtEu92YvleYxktqTpmVyB7Fs0+yV/4H9f/jVVSTvfDjLw2S6thO9lr5PEX0pDmvjxUsw79fJt
f7weec/061GqoeKmth0LX3HljI6O3zSxzoyO0cAjnWGUwbMg1+lETZDt3NZdnl1Z2mF5KQYr1gRC
SbK11IkfACd0I4dq4t4qUlz5rHJu+RXMWjMbJtVqKa1D4An6HsFK2n7ULfLmYoVQu+5ZXEjJdq7c
wepziOWezXOGkXA5BKJN48SGlm65IWQFUV5y8OQ+95M3T2cHVsd0Rv4wjSiUbKfJP+rEGrko0Y/K
p4tNTa3RVUHLb0uwUk5h8PNEHMxlSGEwxjGs4G0ZNw5/ijmztFuAKcb42dGqmW9NQ5vmGtpHwnFE
J23cGQd8Ho56FDOUcmNtDBbXnxnTcugGLbRUYXiRl0O+H7ZLIR+jpNOPURfF3LUeBjnl+hgYM6rX
VnvMlkidq5jjUYSwBsxWw5n32KCnGrrl/MDjJDw+ntZeNC9LZc2aLA61740M9Ep/5NE/IB5hpjjl
AXXUj1ev1HIpraRRYOkEVYL7qNn0WnfLg1EOS/8IqeW0PJK+GQzljemO8Jq5IPNy4vZCo+dCDpa/
vOKcluP6IhjXLgCmIYv3UVKO6g4D7twd0Uta8hAwTO9aNjbDpT5AaalZOlHcVvyY0O1b1qqsKZdK
1C5tVnH0wd9PjTjokVoeG7S2LFIU/EqsOzpXttyGsV5OgT8OFjKaly9dzeMwxWvesol5VR/MnHhd
HWQ86BySmOivh6QsuaWppZavroCExcUWenLU91tjLF3M+DXNEf7hPPFEod5fFqye22gkBEh1aVqu
hJF2M5OBxCnzj041Lif06cfKEY7dUugWVr48lX/uGv0nPSMkO1juGOj4gAbfNViJVUB2H8rh0xj1
yzlTowRPvI3hTo0kTEO1/L5/+cj3XTXaVPC8PKBe6L8DCqdf251kNZSB2TO898SwTG9+PBoyMJbO
7p9/u98/atEq2RgKGRgtSp5fP8qG4jRruhOf0DMu61MlXAcg0Mhizdr158/63g38tf22mO0clN+Y
NH+fSnWmBVcIecin0SmAQ51VUtg8iV7vJryGCZ5N9sJZVCwaCkoK0g+lAQbLNXphzt10IZbJRsiR
d1l7fqzMP2cfZRsvR4TS9zr2BLQGA3/689f/7VI5tIUpbC0EXBbyquXv/623P5J9QTCL733sU2vk
e7BBLcdCNleOUH/+qN+eOYfGcMgoiEkQ1tn3/W7KqNQuKaA+hglgyOkQTcC1Plizv7wiIoqHvz5y
70coaJwsX9g4Puma2r/Judqmc4KY/v1H4O3LGtVD+JlvVcrKfh/b0E2mTRRS71NMTPz5q7R9s71h
tSu8vzja3l9mpqYeDMxlqsrrBhby18s8lP2ohzB23uhJcHTEp0+XKkDvwwr4X7vKNnZhflvQ23wa
zbGlq/5vNzSnMITJnVlvCmx9fulruRzN04yT2kHDKGGv/fMHvqN8+jaITdrODHk9Jny0j379wD4L
ZhaTqX1rS+ZESAWcaFnmWBQn7mvUNhJgRpLCJgjXfu7BI/nbHOW3iyt4iHFnYc7Dwu0571cWN06k
VfvlG7w4cmu2zLII3aPrkYSEkHwvWzTUbPY8iL3L+v2zKW5g/+V4UYgelcdx+HFxCkRoXCNa/xNv
cYXXm9PCLJGhO9QRA5irTeD0SC9WqZX3rNb+4C2bpQYXqCu0DCYvPlQdZujZpvcVzSMLBcrwHb1d
ZtuAYt7ujymj5YAYlNxYaqsOGQ2LhbGguGgjY+7hnqGjoLbxO2fZ4mtoi3wt/0eDvqO0Z9XEArkU
TVnQf6/4bGsplqOsyFhJTCTsXP8gzlo6k7YeEb+fkzKnLfvn+//+tWbdQxYlSI8IMWH89mgrThaJ
AYDntUoah5o1rvvlCBQSlsnS+7Nl/eePXN6Wf19yl6UWVj0zGhzqsD/fPeMMyqa+IU7wNYyRszpb
lZLsdMHfb+fGtUnWJR+MP0RxiBqRj3Mj8OIt3+bPX+P9b44dEAcldAh0nLxz38ff//aqlaIpB+5l
8ppDMS9OadH2xZOdD3Z7ZXf9X4zy7x9yRKmoN+kUCZADeI7fPeSCKIY0qbvuTTfwXD54mb88Fri+
lsrqz7+X/e6V5qdDr4Upi1ebfcEx31UH8TCaUpbafiqhuwSbBbgPRB9rdcpJN80GdocVA++C/+fT
sOG5HD2QORzWPFhDNW1dWjAceZb5fT04kjrUmt2lUE9jTiiJzyLwGUthsrS1RmNpAwQ97KPkqAOx
tIlRY/GvNUZkfjkj99iL4hg/H8sKubu8GxwI8rE5GgbrqNzhVYrdy58vwrvrzTUIOcKZvKculO/f
JqYeZs2wEOBIVJEtO3NUMapAczVUnJz//FHOu+d5uacsXgLBhWBb/M0WO1Q1PVXLjR4Dt/r+Wcqj
dZqTubFsTSz1LEE/Zu+EhC4nwXIsly7pzz+1Wi0dAmMwubie6y/9TM6CNSudXQCaHI5Gniljvup4
VUlMTesiH/ag+jgwbfMy4nicglHjWPJz8Me0aBkiGQDseHfmwJz5O10Vyw2fvYxPMb5Px/0frQnc
E0uP1/CS5U5mFlULoXZYDrnvfZsujeWfIzTeSJ7djJkH+14U0eXADWkRsVn9Zb8Nfr19vu+DMEUs
jmDJYy/8jVjb8Buggq2jz1I7/kvWYkfc2YxHDyIPapcef0Jwlkv28QT8P9qQclseCjuXHzSwRr0q
A1UyNCXXKUSS2JE03DdPEefXDktWp5N1Emh0lmF2VzBq+7z4q3CptnDL1sxyxI32ouqcEAt2YUdK
5oVMqPON0WXO88wcWZ+idsg8uG+h6UIE9fIPxmyQiNFLpInrLmxvXXYl+JNw0i7+RCxxX0/Nlpm4
/EDcpQudyGZKkNU97bwqHxjh9ZZ8QzXhnfEjL9CquTEtzCit/2izP3+sk8ryVlErEloYcdft7aws
H8Fiqg+p4xDhFpiGW24M+navucJ5K426fRBu11EWRepAclS2Y0ww1YhTGS6vUSPih1JuoU+4arb9
EOLNC5Ise1agIOiaRyonOqKtHucM6Snlp4EnDPn+mvyiO7efzE+k3HVvGO9I7VGeWicjmbq536Vb
N53Svxm5f9kzeCAYK7OYeZQKC7HlvZymov3jI2Evv3C/INuRSZpvhax6UoJaUzz9+Y3+9YX+8WE+
Qrllm6eGe1+RRLNLadeG5RdAJAUaodF8RNtpd6uiyC/aJdZsPcZVQciGg27yz5/925P//ddEq8PI
hkX8vQ5MeV1YoZIvvhBbzMEVQz+m3MKxEL79+YO+/6T/tw1//y1d20afQzbAwkd4t02MdpHbGq3M
F2LdeGccm+1iVXHgSRG5S/++tItoMfUbCNmlF9bgJOpU7kkpEqBGemRfiPXETSva8FQajf/Efot7
lL5iT1wUxYvdlwUYw95y7+BglN8K5QRXJe3ZO21P9nOYcU4l5MQy63WcxzcOxvZkZfiFoHuTM4uz
cIMT+hdOX7Iq7hklqHZnxZ750cQotp65f3+phd7xM7gkSxlAGcR1AaBhvy8JLMPvRhdR/RdXLRc/
SZ1k71SZPIzz+LG0QvnqEMS8UXbM0KMBH3JA44vr4c93xluu/C93xl/EmuR/2Xhj2cbfFUhWHhWM
DxL/S6wYHNBOa4kpCfDxELgp536j3WI8+EU/qlVq1AXTnqo4VPStLroWul9hbDBuZrKVD8480Tgj
zvutSOmnr9vcuKRT6V9NzrQvncJ5pAcqbyqDm7YSDMam9dyPjF2yqovWfh3695SNutoNbvptEll6
7fjgy/Ahe4c0ruqbwutlD8WvU58mmagnOBX5nVFiXliJ0Rp2jt2jrXZwPT4OMkzgGTSwSDXpf+FK
9zEjAD9rMgYh7IkPrmcEV2kyuc8WXW0ig/OcuO0/X9zl2r2/ti7dBUJnOc3674EsipYw992PwEu6
3rUB0vpDnToTSu2mNK+tYVGM//kTrV+FrzxV/iLG5IiDCwsJ3vusD6iSsi3YOr/i5HZPtM0wI0Vq
Ms40KrMdg4ielR429pca+M2HNB77qzQNzTtDh87uz9/lO+7i11+fUpPl0w7AxAjrvRiwHQqvC+Ky
/BqPDBg4t1fRW9XOid40xQQ72rRzOhxFBTAAdF4ybbJEeAcCFtMNfZIwhJNrkDfRVjgA0l7qpfVL
C700uuSSi7Q7NI4zXguV4EQmzcxdYb+2h1WH2/97zlpBZr0VVGu05l69N7gsuyzvjQu+pyWIbfCN
q+8MiwlTPNni0A938cDuva4sLCQFY14qSgfu0ko2skRSMmTMcBl6fvA0R1Nqke6ht8fymBTSaSE9
IpfhSWRctBZ0/W6dMC0ZuaKoG5loMlfqhZTxGkpdfRnqsMOxmtYCXS0hnNZxMfu3exPk3XPfVukL
npv+m/s94rsDqv63xtfv6w9PCvQnanfAZUDm3y3Jjs0kNB+H/CthKiaW6SHMPqHymJgacss4U/lf
5k5F2G2MT5POBgiZQtd/s7b9Zw8soDDKZgflKqbCd+0OlFJd0c2+/BrhAFOb7zdEzIR5XqVS9EBU
dPjYtKXawTiItnUYja9J0JIzSqqu9fjnJ/Zdg+772xO4S2+ZpQOt5XvF7lyoQVdQTb/GvikeGmF1
9yDsjY1PY/fMvqiulWz6U+2WxVGOjnXpS5+NzJf9eJuCpkeQXA76KjWU8w3lfOOtAsiyD3/5lr+V
DD7GPAdrno1mmkPlu0sG5n8qwsZVX+l6N/ETlYXXrekkTisFIfjaFjpnptTNItgErVd9S6A2AiyI
7HrYO37VffBCGV+Z/pA/2a2rmJCwC+yIO5Rc7jgj6axh3PtjZfpvn8XjVH/93//z45ciJaCg45Dy
uf/FOht6rNF/8Fm0+e9xfd//m3/ZbcN/sHyKJXKAKNBfsYPuPyyroRAERHgo50MKvH/ZbcU/zLgX
HF64mCmgEv2H1cJxlnBP/jWRGdhxUeX9V6wWyLt/2eWWFiX/x8EJdSmna+/9Mo9wxHZrG9SxJ4Ng
jQYffUfZ6/0cJeNJxo13wADGwLAic+ML4G3/yiOHBFGTZQ33VaVMHtva+AiVwbzk6OmZVEbOo8iy
lPiEWpSbuHP960Tq7n7KdPrIwFzuc8aox4KezlsFXhxfhZ+dUHdt+6lrPtEiyw7YKGCs0IIYW6YU
NVltNWifNIoFrcYxtx/o8uWnsJTlOfIduVdOt2JCVF4qz0YyJ6OCCGAifS3dDccyLeBfFKBQN7YR
+6eiwUu6iuR4UxFlvq9lEF5NXayhqIvRvmOEGl4jdTMv1pSaFwogiEa6cpodK7HcM9mOX6wwDa8t
I7+1RqEucMweZ3Oi+yFQo4BnDg1MobXzjXIB4EMxYRy10FGvW1pHtyECFDx0Pvof1xth8ctU7T1p
1l+GgQ9xWgfpZwq9HfhY/tS4mWhWI1F2+7oYs0PY9f1mcIeCoI/J4jRoq+cqSKObXiXDXV+l82cm
6tNL2SrnLs4RbTtT1l4LJxvvaLRBdLXtdNdEICLMUTSfCrKbNsgf/V2tpd77Vs6vEY/jys1LeYCo
QNYGgPYvRugsqGfUmGF9tsv46C4TcZWiGMrNqtx0XnSBnlYcjcA4ytzPN5CHMYGizN03jfa+xWFW
rbqsT8+9cIe9MENiBIukuGUyMNsAGbL8RCs5MrYOB8lzjUzuQzyl4avfCCKnU1GfohozZK2H5jGM
3PQyc8C8DB2hriuck+lz1LvdVaZM+eBWbr0vqO7C1YCW5+CN0sd8Ih3nbp789EIkNMgR35dyhTWU
EwzwK5oBfROwSjj6SjD4uw3hcp84T4honc2u/KzGsb6OhJCHaVTOWdBy3xe1SF9V4KcvTQ0PuSQx
465A4XUY4cFfM+t1zvbgVYdWVfFNT97EI8HUZGIUnTwWhjqSADZEZEN7wbXd1Da5Z5a4NLGbH1Ma
O4eMNIMCoFEnqasT70bWw9lOBpfHEWKYYfZb6icihlUAoGEac2tr15H/sXGGr14D8jmG5bIqkMmR
XxC5OzoSwWbyS/uD4+afp8Gp47URu/arH5SPlXaQEHb1tJ/N0rwD0ykQEcLgP3kGk6sVUzjzOtGc
vteDIZqPXdRmt36cN6i6HCf8TGJvsi81/1E8p/IpIBgRYxUCYzDZxTmLuYkDqO+jUFJsUEMVD77T
9Z8oLHQLecp6RHhyjO1BnKqh2TNERIogfCAiqczyOzrS8t6L5EFMQ38S0Vwe3byoNl2t8pVisXzt
qzA9+l4R7SbIGhu29nFFXkl2X3dYyeaxqdZOzgFiTibwRbWXv6AqG598zpl3NTAhkmZqSsA2ye0N
xUN9a7TjbgDNdm5axsHrMNx5fVbsiXY0L0xA5b6Rd2S76xdj6YPnwrHuMjN2QGoHJqCigd28NHX7
2eknvgmq1sEc/X0F4X6rJVFp28R3gpfeR+O5qk3SnlaDP1VIHab4Zu6qfG+MYEtX5CL761aPIsR9
PhACE01bBUKqW0HDAswVhvoJZAe0BAnqGl9ovMTYc/5bSVXMZ2SHzWUqI3NrWcZLBlkuWMUx6eip
DHGsCoSzIU6QtTTSZ+zE5lHSWN8ijCcMNcurT1IkKOGqJLzzikAcu84bi9WSRXSX9ka+8f1yjeSg
+yhIMthnWOJuzU4U2JQKx7zW0GLWQVTMCLgCKbYIOyCus2tcz26SPGOZT6+KWb8xRBAHdsSZGJdO
X3exCzmFiv2qy0S57icjvAI13t72WdRcMmRlH4woldddXtRbwDvxzgqreDPbSb1l8Oo80ygjbB0Q
z7aNgmqXjJn9dfZjRUBGWH90nWbZXNTsvlD8p0+IArVcYZ/GwJGF8V6hh0Z6GA9rw4qSW4voKHhz
rrfScTM+mIpLXybevJmmvt52ox2cA5AMGb2OKrnBsTXwoIH5Cg1mdNxZhTQtdtSe6MZ+kcTWTxKU
f4qjYYt6cb7NteNua43YeTX15pyheSndlRePO9FU+trSsX0KaWu9DY2dbwb8LIiI2W5TXvFzR2F4
YEqOIDNv2vA1FyLdFOVgvsgIAAQrExan3t5MtvBuZ5UZn2tcRKe6D4wdsvHuBqegPHrkv+9ABnR3
chqCJ0a00c4yG/Mh0anJx/mRsZ4mQ+wchEDX7dR8Krt5+mzOiuWf5syM4Hp04/3oDNZm5my7sjvj
DCDbpslQtunIUbEakGUuBg4Cros8Ne8Y6C+eyiyLH5VHIUIuRENYVumE/V0TN/JQwWAneLH2wQfO
Xcshxo+C5lvY1vlRy8ReueNgXKU2+MWgLG6hyeWH3lOvXuvBa6g6IsEDCAif8l68YnH4aEbqG/rN
14CYm9KasUvPA11OpymObelPW2S0j3YT16c68f1HXec2ZP2h/AxrY3xGK/Ma6FIYPOopRqX8VCMz
MdWpbrpG93spxmYWF0qtMhYrKIMA51K8AO52GXhcjbbnb9QwquC26cGHv3Qi+qbSyQkOUg/cOPzb
NnpoqCQg+cy9mqh69kVSV5cUm0b1WrOAUnst4vkxyncNQvniRKISoEhsKxuKvPxMLFh5Um3qv3qT
17zRvIiz24ge3dlPPKt9JEUlichPyiX+7ZEgWuScce9lX4Jk7IwnD42cBxZDR+WqMtKcZBo/dTal
YU579E7lTovuGbv/gB4plhtz4k72sfs8GvZwECQTrKeiB5tXleMulD7lJGkBaetewQEEkGEalbfK
gQB+MHzQK9QiT+WcyG3CCffEDmI8QJuLr2A5WGvsVNO1hkpw3XI3T3MPmiNJh49uHk6nNhQG6i1D
7a1ynFZocyi3YAuqVeg57TlNj5yIUD9NG11FPcJzbGx4gVFMArDBmeHeFTOMvKwx4uPsIjCGCR+d
2sJOT70ZXwlLyrXpW/UVoIl+M8V+86YcgUJz9KZ92uh0h5Mi3BqxGW1bIIXbgUx1ugQJXoQe/eUa
+1RwUGYNHlHawCuB6H9ziV6Z1jUWRFhSpKZYX4AXiuC5MxXH0M/K9WHuPkWNu3QwGQynhfzvQ9wP
yNFfDnHAXJdT9v//FPf8tev/x4e0jdMy/cU0//O//HmW8/1/fBvIUUitAdTSXcZ7PzOCA/sfHJdw
lQRHeobkNge2/0he/4fx4tJKgzaEEWjRQ/0LneT/Q9sWZDZmW+jHi9n+//yvX0IGu3d//vfQQcQf
v57llhkAK72LPMKiJ/ybJCSe8KWUGaREsODqXAUlSTjQWbuzAzZkI11ML6tcOdZ9B2Z5KmipmjyM
G2lawwE0HeS8KFL+ru3D9oEoOsT4jiR1KOjlPgkNAldwOcAjHL1mp9jic7RtiXckjddvdypT0bzG
4TIA/wg86XF+oP2vwynfeBxcyE4iFw6tuQbcFuOrL4L4ySoh4K00bec1KoqXcEAm1KE1B/3YTU8M
IyHEYvfZpdrAE4RE9g4WpnWiUGRHHstu2JIHI/V6NqLm3pua9Ir/xKo3renrfV0Zd2lUZ/Bixmw4
4OCqLvNAl3vsHPN5Jq/9nAGOe4zqydlNbZfc2mHHUQvH0mJDKPMOxCSbaUp43w5npsbqOUzFQ5x4
3s52xppoeP7aNxvrTLzJU5WzvMUYIS6BOwHNkf3awF+D2LCiCYnjuH/IAXTeRpXl3EWuY7JiCCLU
dhUCRWQMCDg3oYrCFfwDlzpegx9EpbfhO+cbKmVC7iuC2UHq+atodJ5VntcHShPC5CZ7jwznJg5m
ZLT2ZLpy46MBWrseR4VSxrN71RuE4gBjFYtSee5BFfeHELnSk9uBlF3V6WxtDY0Jws0mlLRtV3rc
D09dzYF96DPzNQXVu1H8Lts86j9EKKBP4dA+Tfnkoo03yzcGndPJSmqfA0eQbMBxbmOr9zYyi+P7
zi2dcgPHWF6CrGiuZZkUXGqJN2VV40G5iVUnbnPHiDZG4utXahf7Do1ptkWCP15Nc/0VJCcIVNC5
Yhs1abyotrvTCAABKLKzRiI4XkmRE4fHIXyjSiO6s5z+Je4qClSAtcdEwMI6Dz18pLsRTVjzsY3j
7o1iUn1L0YreCfwMnFMa5yHHksqYu1RXCMkbse51wSUb6qK9KNt8I6xFXRu1DYN0ML/STnzzhwFD
WeGVzRGOOzDM1DFv8Jdb3Qbdf/AakCz5CAazWmc6klvRRFKtaViq4mC6yst2kahKyfxmGN6SeK7M
jTUBZN52RtPBMspaazVzl7ee32PlLDtt3ulqITqZiXlVLyxVkA9TdKdr+3bwrNe5C1/Nlg462tBt
i8S8xsecEvbn+knT7nXHE2PGtnj2ouAxjuqvJulS0+JMr7ctTWcCibQObhLpknkYBvgT2aQPMWvO
PT8hXnFyS667Jj2DGBmOOGMK2uHCTca1irvBvsAwneN9EI1tvFZt/VowfVL3bT/5fKVulxkqutUI
1wBx5QBwtaM3nRbjTpnhfnKd5Jjns27u7NkOioOKrIKzj5qyc+6YWb5NO6CD+Nsq79J5TrT1nSqh
jR9Z26amUBA+TV+rZm9lOsqoop/PpekbB/w+yT4PSIeJhI3jMCIdKTSnYVe6GcmJo8xfkLfA78ma
4Ryk/s4t+2K1JGiTldO5yLDazLtLqiLf1iLXKzHA2Ql07jJwLJpTljvovJSq95rp5lpbRXwZtDdw
BbCXEZ5rekevD9rLaPbGhyHeJEqelZnHm0J29KOYkpGzxMhil9VnMY0vdjSKDU4P+4iHet56/Kuz
9MzqYkmnIa3YNWiONeBOSFZVnuMfc6EDVqq2uXPC1nkMvCBZM6EPNhR/qA3QJk/7yIgqnwZZnr/O
JOdQQvvDGRZLtmKBeJN5gHFLq2RcMURsd0vyBLRLfQ3ZefpG+aj5W9y6iRdjZ/LTWu3HCO5pJBrI
vkjWV4korU1lm+oYFRPGlSpqmQWoNzYWsRuYAx3KuaHlAUjDQKhZDwPWAEaOn0mjcOSWsUd3Bbsl
3OnYeogZwx4Ygpnn1PTrdVsG2V76DMWSmZzFmrAuiw0WyTqILQyb+oB32Dyak2+tozBPjmJwIYYw
5KJZM5igjluoU7VpXylYw+ex9FNyHuU9njjkHF3s75fBToB4Il1Kc1VB7Q7cVVGz9g4cETfoABrS
Aq0CQRaNj405OretVa2NarTx+PCKXpI6Jk3IxCeaS8IbCE4LN7QkrRNKtmg3qOY8FkWzNeexo53a
4o+Dkkm6rKyvIEqB21Jucmzn8FOAG4fJWPuF4Eq1VfnwqShcUKwgz7dKsd1YLUjktouBMsjFOwlX
14ru+650rp3CxrqntHfHNLbYtUZ3HU/ZvTI7425IsltwZsGJWt/mbZTXsV/Mu1HkIVtjytR8JXQn
dh4nLgwsYcxYWKt+jZdvenJz4hwxTAzufaPSWJzIpSSvcerMuNra7Jztyk5HBxm96SxoYBcTh7kV
xOSa2yRiivlQpGZovKBYHPG8I9+YN6mHAoAeUenPALSovd2t31vWdGis+CHPKx9lksbgiipTuqTh
kpa4rjyLIyZHxwowclt8nSpr9FactJsbG41esqmzdn52ajU+FzjyTn6fWWfVlN2+mYzhO9JgFGtr
IjfPFPnA0i9LroFO+sNUmPPWQgJ1WFxgH6cswH9ZqeykoXdgGbf94j6YVXrC/tht0HttgeMMu4kT
zpfGVsa+6wfvtsPkvRuCBsdR22dQ+0qWV2w9XKB8QqeRmHH8wZ2iGoNagRGjzjuKDtIHDmk7u3pj
zp7CaaesYcXuhsyKhqZzbvHcJ9vebmurwzWqwoAWuTZxrbG3rYKJNAVg1IrUVwD9JxisJU2RoNPq
aCaTOsskN44GRgcKv8ikb4ZWPLyxPEP0a6jFTbrLPUyxVRCSVp04SkCNa8zXDiy0tRkzM7sLkra5
J3t06FYhUzVmraG374CG7FrkCYcZpKKmXTxqc4VF1wc+3k79syQTaBN1oXWFe7HwwFqP08vspO5O
dN7e6SPVrNK5V4QKl4B+G6IfmbM6+oAfdtArnBPx1hmN4tpFWAB02/AbuS4Ytxzd1DWfowi1QFzD
eFrHCEcIV5vcUvO49CaGmL5/YfGetw4X6VyF1id3aSdMPgllK+5o1NA2M2nQhW2OKr5X2bRqlWev
+14Qcu2KpLgp0aBaa4Dxatt7yaX2/i97Z7LdNpIu4Ve5L4A6GBLTlgBIkaJEiZJlWRscWbYwD4kZ
ePr7wdXutmW3dfuue9E+1afKokgCicz4I74Y6607Ft1x7G1zb8HMXlULx7xt4SBgSIbcvxOl1QQu
X9rB6dEH/LwU85cJifTJZc/9QZ8t+zIUcCcYiw/2sYVEb/lhRCfEVaGahqfP9mNXGO3HOaRpwIpM
sc0V8Pr6ZKr7Bj5g4zEnsT6t0S6MZA5tiwmYHp4lunsFzHP+qith5HUy0Z5ZT5NDMioaDXTCeiSO
28K+bmCQbxX4bo6P6qQjBBQNxPnOOPdaBcHbQm+pqP8O6GZ2d+5U9AEUvIFKvmG8Zlwynlv47+vM
dPJSE/RgldXx84xVEOWwqsRWS6oOooNWNwEx9c4rKk6+BmbAQIF4v9UHhtQkd6YjfS7LNZnh+q4m
HmR6rOfpa9Vp7T0B3Pwx0gByghhM3QOiXHhImDUdsPzJLTZzeamSu7s1UAhgZcKd1+kdDRRs3RvN
FnWAhUVj769aIPPDHgg6vAqW5qLcjlZt7tJcKfeTyl68JiVzD2vdoGS6CTrir6ckAtedpsVwnRJz
uWSRGHxuQG4We9DZsLDyGVlDHFiRdZAVqRXMQkNIhrsvgQm23OuNSC9xjUBSL1R6tdwuf4kzy1wu
bGIgQSJ763XoqvGLVUwxRb25O10Nuj4Z27ER1d+Wjv8Ocd85/0NEwh7x74//3we//1O9/o9XIYp/
/lkF+PvvfxcBrL9ckCoc9Vc8LrkjDuH/EAHQByikclwgTDgiVhngnyKA4fzFABiYGDtkclG2xb/6
LgI4FNOxceBf4q3XERj+ExFAezPPZWCMCVbAStEFbC083WgEP3jVZ8olMeNM6gWIEa+IXkHZnqY5
3KeO45cj3tdEPUCFDNywf9QyuniN9h1Tmvuzw4EZL78CzT8gj3nPuvutHOiHX6ECFF07TqReVM2s
XoficXbrYztkQVnA+dQxCcKU992anYXIw6u6jtId9qsyGPVPYgCYEPvMZED/LsomqZxtx7aytrVr
GVvY/c1hg3LuKwPbC7V+obKH/wiGZokjMHtKW53hCKw0Aas9mT+0CzFNDietEsyme0FbKaJwlFlH
qVJ8RA9EV/XsfFvD8NWs92ajfJgdIC5cExcTQnvBlgyw82XUjzbP2gU/KwZgJ+fB68BxN1OgAhCE
gzY7okfe5nHZB1O5PqMQsS33k2YoARvLZ8Y1SlCkGo9Nmp4tmzisu4ElTydJ7lPO6vHgOE9KeM/Z
owmytgiGrn5CN1V37J5vota+TLXy8wKame5bT1pjviMv6mzGDiCrUZYvxSTUXQYTajOr40spIj8C
FH9EJOGBi3GytlpebNkmmXGKijT6243638XlncUFJsgfHSL+1/x5fG6+/ugq+fvvfF9QQKvTOEZ4
UeCzQyMk3PZ9QTH/QjWkTvDv1eQHUdFw/0LsY2QAzc5kvVmXgX+tJ4KEH/4RFEnMWeDi34iIfxIV
weO9ERXX+A2GE2ymsAmpzXyzoGTpEOOJo/x8tub4sUu7svat2sCrOUF59Sa7oaimlvNNXkHk8PJ4
8BA8Xdg5Ko69ISkBEBuL9hgmPDo3ZZmx43HV8evUWYpPy13KfBDDA/XQNyUZUTZf+ZNQGsc3EEC2
ZUQZwmyoUQDc12KDKOzkIixM8y7txvI4MSG9zlOTU7/TqzxVoV2JNRnVHCxNzfy+CiHj8qxletDI
DYOc5nKC1wG8hEZlZTLT3cgvp+M7teq9vSThHgpUdy7dSBywmDyltlQek7xQ7iNZotLJqdxxV0ZB
Da1oUzttfeIkB3Nnam8HTgCmQq1QCXKFRhX9VuhztnU5idK1ZLDWRmWH7JK91rgVaC9yO3gNZC4C
E/ltq8sOns/Cq8eDfmsBvdokdndFXwyEHl2/TTTnHrrzlQaWZEOTzN0oF+04kbFlB8t+V3fYK6OX
HIH7HIVTPyLxsZhq3QT7OHqitWW/zhM3qwmCM8iTNFfDS1XdgTRb6B4uVb8mH+CTm+gRYuiyILfs
cQneT+xfQju1Nllorb8CiDSTH+3KydiBqVBPRqYo227IgP62bv6AoCketMkod0aZA4+JQmNLvmvC
YEH0IaYauF3qG9USC3A05dARRn6uoE3d1wTo1wp2yneMOg9GR6eLZ4TN5CzOxjE7eZpJzD+KzLm3
2qTaVRPsea2dmdmEmR1QCK1duNJygiZ3PuRLrUisCeOHSITRQUAotT07WjHzPPxeFBVjomdL1bil
dtG4LhLJKWfU48lhkiOXgLX8zlA0esObsol9vTLObd6529YJodcbMVCAVR1JIbf5MTE9D0KSdHeN
NBhPRrWm4XqfK2IyprPpnMGqrnVt6i/JN3WQdBrF/GCTL78UhaU+Cd643wLH9wp01sQHa1VVW81p
wgZb06xeAoIyu33FfH3DQ6ebX5XSXJQdNYJV+Dq79niV6/QrbSLS6LT2JDhaaVxnCJ9qfxsY/7vQ
v7PQ44BesyT/fht5yTCqf8nmH1f6f/yl72ZADeoymWjTZVH/NiP6Pj5y/zIx8Qocfy7BVsgi/9o5
un8RMsAnqq5timvO6V8rvUUDMTtK/IaCNp/1b/0nKz12wx/87uT1yYdzZqZSlmWQFqA3Cz2byZik
IXcKMlIXAw3R7FvAHMvWYEzA2JNmmEH9nCrjtK+BkSNMIBScGQh0F5inh50hNblTuwS6xQ8f483f
nvMfB1sM0n751XhzJsZeHbMkLvg3ntmpZZydkRHd24NZVydWVPXkLBb1VakSmnC3+uou0YQiggQd
pIsMF1vXgCA/ccD/Aoleu225DWUTgCMs7I+sDNH1HEuUIBG32qcijjuO6/lQL9uFtgPHz+EQqifM
ik6r+ES0FOdizMLFh8hXdrEPLQtalV+hJTQf4nmILujHII7ruWYuz07YUhyOkskgRclK9+A0vQZJ
cE6DqcEQ7fQx/VUuFKCbRbP6D26F/Ds2skCPznX06R5r8GdsW+pZhKRKNoNo6tRLqIrgCUjSQdsO
oR7nh86o8ozp2IyPLe0NqgEk1W/0TWzLJnyYwkjZNcnSHGSUarsej+RLosbNyS3MyYcNgl+gOtSV
1d7beFNuNHead3bbd5coKsNhUgYFiW6RzSanvvlaCmM+llG8VZI0I/KCSnBWBHMGI21Xjaaq/FV2
QrYGIYoWZ45XChCa26XP3MmzsfYFYzJMx8he8NBE+alhxMEmwi1tyJuWFm0R3MTnpi3SjVvH7WbC
sLp4xCIT66w6WX1mM2F4CJ3FjTksNhsNo9GyK54xrfEhXc/qk6Ykp2WRAcqavpXriX5ez/YrdWM/
ref9fD35199EAK2xeo9RoBUsq0bAQ64ObBBoG2NVEKZVSxCrqqCt+gKfumTYkTVbZiTqIdIMuihI
yR/ib+JEuOoU9apYVKt2Ib/JGFmv1HcgsJdrY1U5jFXvgNVtbcWqgWBCTTbNqovk89AE+jexhM9d
bNHHkVBwCsTP2aqrGDoyMRMs6Har6sJsc7x2dTFcmmPbB/mqzgiJj6JTFhq3xsTgDaHixKuew6YI
ZadZRR6iJQg+4zfxZ1l1IIKxwlOmXIGG6iLuuKP2rEc45Ipv8hGP7SvijMJ3pqm5EN90Jig41qf2
m/oU2rG21wcrbfxqNGZ8dZ1dzruh0qmcAGSBjq7LwtY906X1E6nRnf08YhYJmStU7jG+klsQsOb2
oK2YoNZmZXJ0UvP9YC8NCTotj4+c1MpLkpJ8evgnmAYPaYBBLN7ms27S9OKE4gWSITPnJB+be+w8
5dFFbuTjWyRJcTMNt1jOQlIaVMFQeOhICidyEQ5w0HIj9/XOHW/tUk3MnZ1V1j7rmg9uPC6f7WGZ
gnBsxZ7JdAUMlpIEv9aU6pqVcPxE4YbTsP+zZhUA+8LMI0uazPWisRznDSx0+6kMbbf3TdlM6aZi
hz0gy9eCYRncuk1B4ohGlwEExXFtWtU37jwM+yqyKhMrbS4LLw2d/GRWzIg3QxLpJ9KgCNXNgPS7
lPEwbeayzU+CG2M36uQxkYuHStk2rVYPft0sUH5YDi6LmC7ETR/mxUPYlfKc9EZXBVOuG1ehHOUR
pn7V+rYh1VMC9ObeRj/Pfa1PhK9ixDxaXKPMELU5PqDCN1fskOKbRCd+UBca9Z1mh1tn7gufOQa9
lHXF4mu2WfZCna2CeVNA8SWI01g3LRFu5XGtCh29idKTs26MThIwnST9E9XEA7dCLdyvkFflYS60
8VPkxLk3zNpw1rpBXkxV7S+KpeAeoMrzQtXRvjcc6MVl7A7U6oxDc2caFezBULPiWzQS/WNFvcfZ
nqdCu2gZltwIIep6M8xdBjLNjtsnBhTgjASxTXPXrG0zIeUpz7F0pUZP7zRcdQ7w6U2kjSayAvJy
joLfxSfMmdgfzaHl5Ti8DK+s7+7ZVeJxK22rfbKgWOde5KrLEeOCAcfOSPdNpk8BdBcZsDZM+9TO
wschGzT+4KJjnecmpxcEfRpLNXwzin09V2Wag8Iq7SOZRpfh66zHK/dBkwcX3kS4H9BTLjvCuN++
tgvFiS9hz5HC7Q3e5KDZQRtbL5gdRn90BKl7Nu4PidbR9lnb9g1sEo1XLV502bpciCYKwaTUR7yW
LDlmfoxmJ3yZ2mrv2n3B3l9haqUVnN7Usg6g/6XXMwzfnahIEm+WZdJPJTe62IyJM16bTMw9Xe91
v4hnHbMgfySOqjwBr5C3DUaKS2ySIvfaOi4/kdYfXgYjbxn1Yphr0Ix3677kc65k1QtXKdK4wMHN
0pHagxPMcRgf22ogEsbjtLk0HImjHhQME3GNZJIIiM/Nwh+Lhojc3CgJqKylVx8saCllIC2ZfRaA
0bNgdktj2kQCWpuftsrMcDKnT56ksz2SAcHTvauzhLKIflCbT0kbZw/ME/m64meayoaToorsPKvW
XQaGbodqDCPKEI290M8SG1dtMmK90Nh4ncKsFHgy4+ppxp627Xql8KtO5fsK1ZQTgwKk7skwZcHP
TIYvOpJeQDsfLE0bytCVI1vt2LKccRe18wLZeNCHDfsulLXc6ej7QqzOnjXX/tQqGj3Cs4b/bQR1
fEidULE33HWK2BjzxMCkz8GdBlT8FOcRZM11labzLS6n5G7KB9Ug0UUrAAkF5uV9254jFxmMTZF5
FZtV7E+kLXQMmCSeQFe2besxbyR3ZxYiClykAB/Pm/0yppNkninxooPEcg+2aMd1g2nqDZpYBQhL
WzqxacZm2TtQ54FeVr117JjECZwpea9vJmWxYQCm6XCUdE3VmDEA7zIRFpbpsT1pPsI1nJVbrLSF
2PU89G+5a5mbqVwDqJ1Vbh2GtOFJIDjVyosMO9LkT2MYhzxaBfuvKjecu2nShF9JW6EcK52tS6fJ
WGhj14DTWVl5etVgHp/QNuziOqUx/KHRXXnWjNF+kiHD6cqKSCpnNIC9CA3nvFPZkka1tkHhU6JC
NTaxBpRmI+24R5estRsArzE+zjpxscDY9SsTD5F4uRqp+9pJc9UrqwGzI8M41Z96GRvdpeXMemX9
V7/7P5kDNYyxiGf//li3zasm+fKTLfAff+f7qU79ix+hksZ3LJCHtoMe+P1cZ+P9w1hNbn49uX3L
cX2PeGk0KmruatMjfqXbVOZ8V/B08Rf2QkYM3xLduuWa/8m57hc13oLgBXQBPAbaMrHDnwcCK+Nl
ceqqv2ANxllKRoAsFIXv7lH0hsuE1mzKI2BHAnIuKI13hgFvLImmqnOudDQ+nxXfo789uUkZLS47
qW439voQ2HNhBVqi54RQkuLih6/ld8fEnw+Jf78U1kLURcFR/S12rDHwcGmkzHcoScku1xmd41Kq
A5xh8v/xrvgo3W9+Swsc3M+f6aJNGTNmgel7mhJM74v0mTNnXjfZ/f7P7+rN0ffbuyItSg8Sy6Fh
vi3EnIauz4Cndzs3wRo4zPotwS7rdRosPwJP7oGMUTZrS5hXq6J65+T9RhL4x4tTmLJexYzy37zP
jvRPaNRdt1NgLhJZm8BDakIe//wWf71GTKQHfe3/sMi9v4UYtJFjtIMM+11DhhIDor7iJcxJ2kOQ
1gWl2n9+uZ+hRyZvytQZwqnQG3QuE7G+6R/GU6YcdDY8Xb+LZp7IeLa/2ob+Sg15gWRWXEKRrzd/
fsVfP0Yeg+SR0VhQan6R0KkSStmcVP0aj2G6DY+RL8utgj+/yvpl/Cuw//f70pGKODlQxUXE+Of3
xfmIjYLM+p2BILAxFOUYKe2JOL3uTSquiz+/2u8+xR9f7c2lYQk1kvCye/o0Rw1oEga6ASNLvUoD
kPCxtGTZ5z+/pM5C+ss7BPxmmdiogTa9XcpmJufOOHLbabElTmT88gdYq8ja1YLdvorQ++XZHmbH
k7lov1gwrQ61aVz0UVPtBgjtQT/phBdGu36ZJhjNsyXcjc5p/G5pZmAYceRpmVzeWZi033z/hkqq
hsIuOBK/XHFOS2q16riNkrHHRijWFr3NNJlDoCgGKj87ea+mfcM3+PQCnSTNE9uW6abXnPraJsWE
uyXCqAOe/p17wfztr8b6vN7hJv97czOkLpZZtvjdbkW/6iFo0KTBxSkdqwtaGbUfpsQAjz5abu4D
xCoPU5k28KUKKEfFhFo/qOUmE226kXOpbgytDv0Q/ie+82hmaqo3JNoXZb9A1POJyRBdtVeefNe4
D/2YKA/d4GD+ptMAg5lib0HsAIaBhMescjp0GUIAPHqGnqHpEoI1L2ORfehHp73OxAxTCgDgtmFS
5I9Kd6pce7mQSFaMf3MaPcOcPvN4Vj8qjRx2aUmCODTn12w2zp3TZRtY8QSGrLg78ZPL7Z+v1l9v
EId70tC562liYsv98+04tRGmTKazO44K17Shxx6nnr2WTPf9gtKE9Vf7j29JXtFksTaJc6/rzc+v
6DbTgHMr63ZNGO61VgS5Fr24pTg2RkkAxrUe//wOf123V5KMg1VSc122Pm8EY9qBBgiKfbcD0Q69
ZxDjPkIKAsvYzP6fX+rXyxSzKuIvEUD4j+CBfn5rUc+sCrgDT0FnMIk0Sm1fYb565wP87asIyD7M
TVdQ25sPsKBEp+hGPkAFVBTWWttVLnoZOTd/fjNvqBnrSs27ISDvsFvU4Gq+eZ0sUZB9cZruOG5U
PvnFdGtNRcRhC0c00QebLQUXPtzP6NA4Hxs92lUiS95bloxfltNV7Ods5gCkIDHy5vuTshJLMtjt
TpCODkbk0m04pt1WjF3ieIZYxJ58FdqPWn3Nq9E+Z1067jCIDlfFshgHM6veQ03pv/2dbHKvJKCo
FHy744gEpOwwNtpdGfXlXm3MwFWR+RE05XVI1teL7b7+lJvcyrlU5lNfJ7T2cvb1XaesfLvMv+aI
NteZM/nLMj4ReNQ9mXT13Vyit9ZdYl4ATBoP5Zxfk59+b3Px+zfwre+bLT33//oM+2F3EWqA92dn
5EON53NE7+8W8nT0IWYV82qJlzVsNdUrbKvjidUUBwB8z3jN79vGcvd9HYYUQjVDEKuVe1tRAQAq
cPm6mGF5MJzY3Y51NPtjlio8K7p82ySyfueRoK1f+8/7CC6LH97Bm6sTjza/cDUzdlfS6BCizx86
cwKxs2ZwkoZFvmcQn6bq3qgYErc1CfU/3yDGb68CgFZYDyBbgaj8+UN04NDTK9G3u1SJu3rT0239
mW3VDcJByTBC/VLlw/TR1rX4BUB41w/Uh1Q6o2sjBvQTtVtdpSG3sYSNBqWNBZ1OPf0GvOCOkX9K
xiXSvs6lprFU2sTQ0S2pVvCR7D5y6G4utMFUj4oJg3ypqmd7UO+smReKhNZ79ei25juf+a9bN4cU
GANAdggM8t5i5PBxIASmLAgyzT+W4c4e0txXFkL3Fcbnd/aJv1m2oeNg0/pWhAgu5+cPt83R1BsW
nR0GrFc3cUKe2jgBBJOYd15p/UlvriReCVysK7A0kXL7+ZWoh+9rOzS5kproPkNI+kjlDLwo6vGs
jTlnTK1Uhm0HykXeQ2n95ulrEakDRG3wYGLj/fNLd5Sy6mGqtrvenj+FnYPlXZ5VEb7mdveZI6/l
//mS/bb3/OW9MrnEEciBG+vNzy/oDko7JfSG7TiGl+feYN8zh4Y/o9R7xrB8VcPivkryyY/mms0N
NVPe0EYNEI/3+Ou/vZhMS/BkASGmvn0sJ303mPHA/Ts6VeertY1tBZWUEV0VeWb8Xmnobx6a4G2w
QmL0o53w7Ypt0WwZFf3Elzw30w7fQ+gtvRO/c0b87ecLfB15fv14hfNmSUhbZpWaqNsdZ+SG1M0U
Ay1JoYyF4EbG1uDuHEQP1lLiGwkjxidk5INpUC6XxXpvjfz1UO5YGqdCDuXiNyDqcaatPW4zfpmh
I9gQ2dG2bRZyTPQIRHDgvbotyl28jnWqrFffua3elHx+2z+wLoKUJNRjkfd8c611EdNfo1Sb3ayJ
+HNt4yVhfBx1pzbRzGIzWpUF0RrF0KYV3IUROlgyN301JdG+KdAeMwge83g1xEYUgl3ses0zI7P9
8ud74jcLjQPeyOI8SiIVc9vPt0SsOGCEgSfvKLdlEimWIRAt+QL28sk7H8lvXgpoHkg0Ytmq8wty
Pkm1tpaNLXfdEhavDKrtW2ZkRbNRLPX/8bZWBjn23lVS+2VVq8t66WpHyB2xnuYWc4ZFgtMOL9Om
Q0X8p9B48/fq8aPx4TeLGK+ELMIWETTgW6VCx4yRVj2vRJow8pne1XdFJPWApxsVZ1OBxbWK53ce
vr/9KDlfI/JbGuOWN98a7SVlR0uf3M1QMTycAgDQ00InU6u377wU6XsugTerJjsN1cUWY2OkfLvj
djJR9REFJTtL0Hyzpai0a/A5iHGhwyskEWk1re5b7MlpPjSGUdlycuynYJlsowC0Y3JzJQwU3T2B
4fyB0Cy1gU2ZORQ65bkFniCU8TPkCeUqI6DRbiHIRykx2BXpUfKWDM+2KqzRLkE9bTsaxJYuTbpX
dgnxlSWoRMNgNcpi7d7q9UUjRE1qaptqxWQFgJBinZCsllBfmiKWRJuaE0zMwBo2vt8kWRN/aPNK
m/c5SFBzFydaIQJFrbVDsUwTUaE+G9prsyh750qQfwlvmbfk5Zb/r4zbYmzabNr0ws1Kv8wGEV05
drliJBhyUt1gyvxuUPD1HZpSqS60BsTzhmy13jDoTh6K1jLEZurpdt3DbIhqIpRVlW1p1ZmjoKjn
sjmmA8fJxLPcGj9x245u5k+DOeNsGeZQvSwUOrzQHYpa9+vCXDdXCUiyZxv2zwyMo5u8BZR1c1eb
iQLapmvT+WYM7eGuTETT0XtDNPWsVmS9mcMNUb9nEzttpTO5CenKCHqwqKNl8do2dXflOp0L8nCV
/1RFx/UtGTV9SGPSPlNeVIbXCvhDsHtq86Jw+lt03i0ht/pjWOv5Y6446rkrrZFsczpdKOss15Du
qSdAziB8O8V2eWYmvxlEHAXZUiY7XWSjn7kZvvR+OBjDPHrE5Z9T8r8b5pbEiFOiGIVhfBGGMgY4
xlt+h8beWTCASPck1k64C1VuoyARiGn0sgUE8dnu5OgL8qo0egzPi4SLORgT411gFWaSP6h4TiwQ
SjemWzSBppYJyecRq4uaaJdOkcdXxsj3wWkhITeOkWcxzB0VxbcJZPgN7v5wH7qC+H2a9WwqsDXm
PCX8trWX2yyf9rITNEFQwMsf2SlDXZpG0RyyadL9Rc0wt1Ces0njcPDgdBWXoxGv/bPOTeiIc6HE
U6CNTrylExEeD25FP4TCu6OhRD2HUV4/0TKpHsvYhiXVSRC/ate8WoosPYoRa99BsN7hKzX3NPTQ
WVSG0x4Pj75vSVNi46WkQJu2iVlrxM3mx0LtJVW/4YVtiruknx/NKSQKoLoIdX34WFjKSgvICmc/
9DYIEkWGPume+8x1wkNLG6ZvrcFZNRUK34NcGNy5i4+hqz4njTLcyKhxzm1PTGA02mM3hzaomhWr
pJRfWzkS8zO65AKOZXFRFs7wKtqu38zJuKBwZUPSEQ3tK1kuBkdzXW0iSgkTt6PazAH3rXPxfCzw
YE++LTlH8DBlkUhJC3zC0ptdSyixyCPwVJxM2+N6mpm1drSwaYtzyT9gxOCGCEJaReb26MxYt9pP
c0xyTm5mPRRj5i+t3nxSNGOrphEQFUXnd97Zil69UJUEAcDIcr33C6exhw0xSNs5KuT5gJ3RmAn7
dB5M5YA8q7aItDK5aBo+KXBbJWABjA33Mar+jQ4A/j4syizZjylGONNNJIRb3dnS9YcvAXbWdIiT
Vv1sqSH7SfTd1Sul5pc1D9mXDlCsFeRzRLx9NBMDW3Zr3YkhC19dxP0eQJRVcPim3NZfZmf6wJyp
eG1wfIAlLVrtqcRF7nNEM08uvIpPiVuOfhu3865jx3LvwLb6NDAC5WLMp6DqdHlYKs7TCd1Le10Q
kkOFW/3VbbxgQ+65EmLDlY9x5MgXWYtsS7OkfLSlnlykTdjle1CB+OZmtf1oVnLmfAje0LdCs6DN
d2m5ORh4m6TrBRQ7iwlzyoZrT0MgvCsk5IBTKeHojHNTcVHUhMYYv0fDA9Wh0RI4Jk7tjRuNIflI
VUjXKxgNQnqL8/UaVMYDJLyYAs+YobPd9Pq25eNUHkpCAr1nU5kbX1JnyK9KyPxh0Kd+vIrCMMKe
A56uohL3quoc5yhiwU81gCwLHHJ3Q6ebyxrYowm0juMTGc36CelODxDOzBNzaWkFZUXUd6FFYDtW
kyh2NhD7E9njwfZqE74cN5HkpuLbRYSXh6xwxQnwd/25of/9ViyNdt8mfN44AMHEzfi9nJgPVWnE
fKlwad7WZlN/NtcTpkcnIkakjDagHZ9scgE3jB+r9BgNGyEPtZa6x2Vo68/dXDePgJ51DNy2fIHg
jlUfiCwfqyyL8BChRux6t2u/uGNrnsQiFTrLKzc6TQnYX/a7RTF/WWgbwGJe6yPdingctHA+ajyW
a390SbsoWL8k9ug4LVmhehqC4QJq97U2m6fErMIPtRVH9KL11ZMVWQDtV1YSMZ4l1DYUDBDW7g09
iDoHa1Kjhn6k9MPligy6oKBg+uAoKetiFCYXBmwAv1aV6NRjRaeF3DHZgZfEP05wx3IsQCGEdmxn
Weon2Rge4qLjPwgHwrxRNMLITpeaUBIuwBoZqyQBOiNaAwVpv4BJNr0wnPO91nTrVd7Hdc/MRTfv
EooHHog39bY3VvySgAKys9M19bMBu+FOoXUv39AAF59mqyi1DUCO5jGXy3TjWG3/oNZTdk7Wr1uH
mHY0U6LkUgy8UKbMW9e2VR2mP3gz0fKpOWk836iRMr+qS5XAqRMmrW+NE571IhV7qcbl0TJGfmK1
ZGe27NMHADjtl2Uc8PsvDZJ4ABx6frVrZD4v7GMqX9FbSEwC2BpLz1Iqm3RYuhRAPxUrPNPrxNVd
962c98UwUG4R91xJi4K9zkdA4kpjzYpPeZZWmldoS3WDjQYRF28s37XaOvGwtwyYOB4AzdeKpAk4
N5U6BVmM8hXEqfYgonr0h7HVvlpDSqMqt568ZbVYsHaldeNZejlnXpOa/Vfd6RdKFgbCKEpd87FY
PMnbnTqSTt+sNTL3C+jhs9uprGa2NXydakfe0sqK8C/1+rob5vrThMHqVuuc6AQ+Idl1LjC/pHWM
PeuYS2mgw/1d0ir+UWJZUW8bxWlZ46tspTnOFR+eY9hXnInDbd2HDYsYHC10087oGQgbztPSOt11
WNTRbsjhLgir4KvhsXk0GpH1G6DbyQ0g/rWAVLQfmho+DHzv1w5a+7Zu67r2w6E2PmM5M7c4ZBav
FiBOMWyRChkMa6fxeW2YaFLHCViXzL9RzGetaKYbNiFU04s0fMDNLEALVnedK67AyCXMItWEs0zT
+GPvptcS/UftsRunRd3wspl1UsdCu47tgnXDWBivq4lyRdN0fYKgH95ZoY4RbUr6iEUXEING6+JG
kofam0l3GOY5pzm2H67UaGywK9vlIYpJ+rHVZwvoMv5DQn12KZDdU4M8nTOwl1+oMD/IRNVY0hz+
MFoZlJZGi3knLqcpFR/Zb6t48qbqszuuc6aq28Yoy3sJTINpWcyGdKBw6qNDNeBZLfEA2lN9YVW5
9N0RqNkmkdWFMy7P6H/Fp6wgNcMzhw9JV0TEQs8Jx7PnWcRemmXtPlNwCg2hop6yQtTbtu/NyyKE
0yrAid3yDzaiPCbaXioWS50bnfuWF+nN0L7pVeJBCNPkAO1QPMOptR6stssvksR+IMRf7JBLY/aB
bOU2xZpQqZIxvkochJtK0/cheajPsRqO28FRaBLWtcV3MI3648DNiEkPEE6GVBjN+KPYXIiPqTB3
pTlVW24nFuAq5XQaWURhVifu60C98MeppufRLdwF10Ih7muITHTdu2KLzX59a23+oJm2fQsJpt3i
qZzIdrMv3DRdEwXAaOuvC6Mmne7YLrmWKZcB1MIoIcFVYt2qayi7okipdIf74DFAAOJEQKm3LTb0
IkqfU9ioB7y5Fx240nRjCoWUFEDcRYXXniggV0iTJ3Bn2aiZJhsyu78uhBl+oG2SbYYYwMnZKpgk
p0vOjtosflYYzmU7k5AKqb2JzRw8jNGYJxhCVeXFowuxp8yX/TxXw5VlKjx2Cmh93HBWCTlwSk95
asTVRqZLzn1Hpxo2UiXlNmKGNly5FI4+rv2CO1NDgEdag91FQh5Jo08Uek1CQx5nxGxOdfaQgEBt
/pe9M1uO28i26K/cH4ADSMyvNVeRxVmkqBcEJ2EGMpGYv/4u0G5fSe5rR793RLdDYYusAUBmnnP2
Xht8bgi29s71sa5l/niI0Jb3gc6XCMz6QleLdM+pC4ajA1DGQbeX9H3JwdbZwRqN8GvIzJQ656Wp
q25dArhcK0Ii1hnxnyAg+9b6Ok5Oc6yF/2rN3kfU1OobJ9biW6HLmkULgqBfuMbO7rt4SyJaeTt5
nFiKCZX+CocTUkUkh5Lj0HjoRdmnJ8OuB2fT+6b2D35ObCGLhldfGwMpH6tq8utr2je1uRJBFteM
AQoWIdJtsm9lmVW3QgXlLSxGFLkp7K898U3te6GF+VrpLHlXkQnAQRj8QoUK4OQS030/Odjkvjac
eLhuKUVOmXgFuwRs6GMhA3aUcJTP7Jb0zubCEh1Nf/5THaXigfMxlWmOJP4U5+Bbyrxu33WnaSJo
BNDfc2fBkum5jb6ZOrNeQaqx09fONN5oNUbfQK9ShDtRaoRrOUf63XAlLBsx9yHetdyt7gs1sjDo
ZBzqnY+muN454UBHoxsTbo+EaHuYYVVR3ydolF3OmGQy4CbiZ0I5Fg0skTB3Nw5ydrBNNhrnTa95
l9sMtyj2b1Ra6GYFThVca06lL9LZBdClzaq3kvUghzTecXjlN88GQNGjM9B+3CROOBl7Y1qOAODW
+EgUU+FllpjkLngN/Og1yDaukjGz1a2LsYu+9U1PQkvcpSHk29gtv4sOleuqU/aEx46MmW+/f5lu
b8SEfjCeTNezNlGm+dYMypR6ot5jfCL2VRHkjeljaQoQx1Ldu+jHqn2REuSwKAtSCsx8zA8Sp1J4
LdRijmnd2b2Ymra+dwcUFVxC5q3rYaGG8Ry79EMaaebZhUbF0O/BFPnJOeyRcPcwjHiUBOm4Z8+w
kod86gUY7qp6KtHT3uZ+qKK1BDz0MCRST1jEkXleOx0f+iB6k/fIqZx3nVYRFw+IU4VudqjdYs01
4dml909SBn0ZvsXeIDiPRULo95TqBaATGl045L3+SDOdFfuwaxQDjBBL4N4kTHBEFsrzsyJQCqtr
Rf/vNKTagL9dt5zo3MSR2dH0GpooDbMVXAsqdZGjVg4FN5sw+9e6JNYkxzfRIasSM2nz10lvm2u1
HCELwNBEwqAN/GJlpthi2zBPzKSbw0Agz20ZB+MlWqb0cZ6T4cuAA+X3Mdh/rYX/ZC202fZ/aA1v
XtqX//ldvXr1UpJPcMBCnqY/GQt//5E/JKiW6wCRwAdORpPNA+8xEfhDgoox8De2CbI58HC7i1X8
T2uhEL+hgSNwhrENYxUmOH9KUC14FSSqLSI5OurLbOc/kaC6Pw8CMSnSW4WA7DGzoJvtfIIrfxiK
o+oo5syNxb3mWEnBMpd6WvUWUtn1XLCWSIfqMkmL5g3Wr3hIkty4Q1hN8JBjkENWpAEibz3SLjBJ
udsYHtz70ID1PPbyWZsmv4c2Ef1Xo6/Tm6wZJZYT1vxjnVDqdoQ4bT/LTWEQCZYs3YXPAhbHRn5H
3TgfwhhWUWIZ3Uc1G3OzogPt4PBIk+uxKiBpJ0CdXsJYTi++nUzpJk742tZJ3PPYNnkz7zCFqZM7
GfK1E0n2QtTudGPkLHZsXdPz1IDrAXiR+2t7mtuPvomtlZCFc4xRRt7GiUcdYKQpInQtvnT0CvN/
mE9+jpD/r9P+eQmWSQxX1TQZUi4i5R91CSWxjHglacvMjR0eXbtzt1KMDb0cnIs5HjPVArgQZXhD
wI24BPvPR4OhV7trkhDIg0iIz/FZPI/hzOl6jtzkStBbfidtx3iqlKvvkiXfx02z7Ny5LRPdIGmL
x6KIgn2cNOggtF1fB0HzpS1sRBhyuKQrLR5EIvaQ494zvBivPzwk/2Z+Ev48QOFDO6a/3MCoPU3H
+csUGHtWEIMhIC+qLqNna7n6cV1bXy3hjDeGbzZHgtmaI8bNdguLqWQ6ZrTzTtvZfB670XyVOY5C
HDHDeB3jrD4Nte3eRxN/Uii/PoSsrYsY+vF10nnWpR2r8cYNosfYGQWCXVq9BKP3kKMK85BCX9kn
RmPsc4qnzVTTH5/Nknvabs3+wpzt98rrLodGWIe2i9wDBrNlP2GInI5Tvh3dQWxNGSZs0c+FDAkp
d+rhDVOovSpae3iTTWQf/aloDk1LmEGUMHmWfbdr02G846HMr/ze4GHSKIly+91kW6FWJSgQy2jG
hhk4TE2B+I/dJk3pPwJeC/fm3BDPllKZ+hXVEnnuEFKJ0c3OZbKcQINCPE0Mpj4CLGtU74wsGO1j
+SMIzbeIO9f6wIkqvSDo1jxH9K5vgsrqz26u+HDC7opyq5I5O0wMWsI1NGZxZ6TteK1BwF0iBox3
RFbOh8Fdnk0jn7F1DPoJ1656DTklXjpOE65NSoR/iGH9Zc1CcU04BIwI28bKybUMl9HVD2uWYMga
xb1v4KM051uK82pvAKd9JG8q2DR+B0szXO6dpp7f6JQyw4AMM8GrnZL3TNbjlfREdFKtqZ585cDl
Twpzr8AyjLTuN4Cfyi9YQENgUY1LM76HllBw7S9rzLcQcmgkahDw26msxd1oNrmD74uPOnXGdGae
D3XKojPTMx1eFtQ6PzUuBtSt2xpim1I78TvHfrxq8nq+/bxtZUYrMsXIeG6Ua11aEnJAXQTm18Ao
9VPICPWpMmZ1leoUQEZJZzcBc1Clr5WZ71XdGOW6w09N5nHXMfeYZogLeZAE14Gp6n/Kev5UKfzf
erV8/Ys8G3UKpnfScfzl0f7h6x+UpY14bugoNRJQSMt8eTU1yrjP5pBPYGHPXntKGw/ZlGL+ckcZ
yvPYVMm4D4jjRADNM9itRKGiU5D38iXvPWZWIV01sAhWEz3Ts+TDmKKwjirtjN3frz3/7gM4y/aK
p559mf7zzx+gmnPdWEgD7gpwu1tyxcYrJeN4p7yIgkNXrDP4L1kvhMcSQ56AsQUILoHUm+6FNUCH
59mzWZin+sUefYtMEmrYRNDr2akiiB4KX3GKTLDaBf8wl/0VJL18+Q6kTQougAQLSOrn945ZbqEQ
Du5d3bl09gato+/czVFwaGiOE+Wezuds1ON14ffVvqWwTVeiqrwjPqb+xLgvXQ+haI6FO1AvglB5
aL2SfgDa7XTdqK66hkqYXvqCzz+UeN5XrR70d9gekkuUOq86GmAWznPAhGrpUXZMQipkUX6zlhmN
wFHQIm5p4z4JBhg4HukiaSQ/2wh7wQ4/eLyTRTI+M2GY983QR8eUqcpi9K6CdQtg7YNoVNYrUTqA
O7QU1na2JfEPdf5KB+uAY68CF5NLeSycPnqufB51zgTjzeejF0HDfm8iI+m3Xs6/7Ko8Os1jI+4K
QSkIQdbu16FQybsp9bzLzCR65s7rP0g9WVaQ5avJ/OiE6WY+O3CuUtoXrHxykddNxG0+mFLMkKeU
l371y+zNrqmwVZyMR1Kn9bppRL82aAZdUirqjesX4xWQHvaSv7+JOSRypX96DFGJcWZA2uN+Hgd/
OTawVpedznt1R/J6C9+f3ta4+lybC0zq+4nxOq7EiA9AuzzecRSTLx5DsNuZFmy+jUt9hI7nA0jJ
ClpshR6Y+Jhpvu7pdZQ0vKtdq8ARUtv55utExOEXlv/2VQxO/9GlvmNsQs8tfcZBAZ1msh+Lc1+1
7pa0PiyaI1hphjV2ERW7wiI3gcZP2R2C2Bg3MKP9I0OOL1TTFnN+5knF2hDpnra8cYvQfGLI1Jnd
O2Mdlsi8WsIKadNh0Ea9yVMLoy9djpzLdaU2bp80dSaAn37ajCKdt6E9PVlSAoOpCbzg/SQl+UY8
EMCDuFkzoZ21FwT+GzKtctOAXTzVFFaHOSwmY0VvU+1nJZL6LMbIoSXQ5ckj+0D6qA14sKtZDjYo
mrTMnnTAmBnKj/LiQ8K5hTrOZjWgUyCTdyP0rTujH5YDDm2ikxnAKDJ06W0aZphQ25Ou3WLlKU0+
Ljr0VVEvPRU9NPw5arulLE3QmqwZBDhg4mdc3TGs5GPE+MtZzVZmvyZ2hM42RrWcXxg4nTj+hNMt
zbja2M6xMl/LomZdbVXJTJiV3VwbFXCi2B3y08SNwGhjqOsLw5mSeu1atv3VqmdExhPI1lsG51G3
svxsvGs4Wx6wjeNy1nqevwtSnI/02o0t2L6c9HAvsuIV/bdh6/Q9UGgI7DCOUXGuIOpwF6aKU+Zq
RFjX4mM2Vq6MzA2NveK77w93sJSKdO1ybI1oYpJcUwx5eeX7Jez30h/WbAYh30w4zbefD9J/K9t/
qGwFfXdq0T9FT3+pbM+p1sv/pPypvP3j5/7lsAx+s8ylgsUA90t5G1rk67FBAdX5s65dnE//gqGZ
v1lIi/AnCOA6ns8p7z9A5BDS/vNySA37KY2GvQYkxzF/Vd6lfspiwZCCkqGez9hH5p0hNF3CuQSz
7baJeWg5XMH/s1o6dpaaeIJAYlSXtVOTaADpVq3qWFOq1rnHgDO0KATWeSTGmyblXIiHWT7PkpJS
sJYQUXQRpf7UbSv2qK1ttfMZ0wp49pCIOx5bZ8xJSan6Dz9b5uwMiuZdw+xbrzJci3co5ImOyiLO
RANb7ezzfmF8QXnpnehUuyNPjMeaesnbZJ/HCs64MISEDLEy31SdYR8nZCwEESSOUclDMTGva+6t
aO7wNsPl4Exm4Px872M7Bu8dokt4NPsoTrdlF48cI/PEcJ8TM5wwiIVD2CYXdWvnLJcDga7DjRI+
i5AfB0N8BXolQXBA0RzfDbHp7cwiL5UDF700g53QSC3JBkCZd4T0w9+MrST0v45NLqu9p0xvFRt5
6pKZkDT5OrLIqdkgY5ntAE8XdBmq+NKLkPMxVI5fyyVkq/eJ26o/k7e0P5HCZcUq+Mp4vDXwORLT
NVTK33fezPFzoPNqEublZqq/8gOkxcgDYvtQLLFfM0E/m2GJAmuKW5BN5MI1pXm2oAbsg3AnmyU/
rF+ixJoSPISj5I1aYsbcVpI41nYpCPEpBN9Px/BLvkSTYVvKSSatsMkzkl63ae5+GEuYWaCJNVPh
qDZVaIS7BCXbsQUS9ZwB3VgNSVLD7GmqIxqK9uSQlyaW4DS23/y2Jx+RCCUj9tfVoKhmBu9EOsJx
DCcAQE2PWjIM9atbM/st88TfjEtcWx4T3GYObXnhmwWgS+mU62QJeKuXqDdFl3Qfj3X45gFEJ4th
CYWjm65e4n5JihslCNBwCpilg+A2TlWypMpxjGCeuUTNDUrNj7YoHjLyFJ49L2YXQZX1tjAFHr0l
rs5hnr/DyUWvJAfh4i2xdg35dlGkg5d5ibwL5cJFIiyofWlmvc3mFAV/QvJFTloeYi9i85YAPVTY
8Ji8OCKNbwnYgwXtnZnfWc8UCsGV5Vdg6cUAjybLiyO45nDNRqEf9BLdZw+E+MHIsC8GatirYon4
K2Pp3sol9q/rZfZVoS145ooW2HqIB4S1WRzoHDPEX8IDmVyRIxgtkYJpY8834Nz6y7JlPlKmcinX
ZeDfTVlL6g+mQJYVe0zPwdTYt8wiPOAuPBKHYuTQuZJBmp4qL7avO9jSlz0wwSdoOpC3bQ5QZ4lq
6QzlWD2w2w/3VHzyZOcxlIeRMEXGEdlj03vtRevWobEdOz874TYkgdFawhjdJZZRzuOAlBbRqZmF
wQ73nPvd7QlyRC04PRGmhiwmNI7VEvfYkvtYLAGQTPFNYtKYnoEdPwpSIifXnADxw0nMCZAkEhmW
0RIquZTrqwpUzMaydL9v0srficTEsbMEUsrPaEo1pLvCATHuVc5wm9WuukqWMMu6oRUdLQGX3RJ1
6UZWf8sXEl0Dh+me5iUSE/NIueE5IW18CcwcPqMzP1M0yyVQk0N2seey87QYg0LbkMt3G8nUHj0U
7JAxMu3t6I3OioZGe+N/5nb2S4RnJig0A+2K7wTNLZFTS9jntMR+hgIlyZj35yQqb2TfhldQ6OOv
IuD5n2mG7MbPDFFziRP1lmDRsM3DK6Muxe009h0bhZ7CSzpTNP1JJS0+80ktHtRT18XOZnYWz340
tOMxza0YZBfTxDhAuMmXUZ071WJltFlqljhUw3Ozk1COhWelhGNutgY0deVNb0k2jA0feklW7ZaQ
VT3RRck9H9gVw0P2kpBklVp8y5Z41mIJalXQMh6sJoP84bf+lViSDI1OEefXTbn6ooneuhpdfz6j
4zFekK1wALes4a5IazJieXp8OokEx06fGbLQ5N1DVbnDCRZGT5Ci1V/1bWOfRCGqXZAq9Ti4rr4h
ZivaTE4/Y2UeE3LisHx5YVe/BiQ2f59S1MArr9UxOrT4fcjHbOukc8hZViJrCrqLCWDcBtUJATw1
75MgPm0cAwsXNkKQon+RZWDBFUIphMB4NrJTkTjqMeqqdkvzsz4GbgmB3vWy/HvlWAp9Vq+egrjy
vC3pXOWrHcfBvmKkd+6sKLjoA4LC0RQ2xyQMDmGXC2asgv2NWUpbXLWOGV7Dvdfn3JoI7Ax0fVK1
0Z6j1vA2GTFJVwN1NL3rqnuih+/RGQ6B1xFwBopSQ1q9lbEOLiGnTB8mHTNizrqU7TrkO74ohtag
Ye56zyqtWXpyrPrwp5g3L4u2JIlujqItTuj62s+JhkjNqGJZooYhCWVCTBu5wd5vYWBwT8AOW4vQ
UAhoOKePtR+85AxRd2ZqvzidrgG6Ve59QGzOCk2PfTmg6mAZnMTNpGZzHUcVAYuuPqnCRkbRIqGZ
qnQTZkqcu6DN6HbTrGySqr6pY2F/8YO2346+UezwIrq4LrNKLoDkLaA1sSnyVG+M2pbHaTb1re/G
zhsU1wKKTivnTTf04T2zYBixSosdXDvrwY2yxCHoVzo3eaToo4l+DG+LuCLZI2GTHUz7Moiagcte
OuZZmWSAO954ClsRwKUw1EfSpczAMEeEB2zhTKXRda11AS+fAAd9I+dC3uSTVIcsEQJmnFutZ7TP
62GYw3mP+89/4iwgQKaGjNYRavvfA3Jen8s6cHdRLr8i2va3RhbeQnXTYKxrE4Mb5xR9QNiJhiNr
s+Q0yMYgul0QI+ODRIjYtNX8lsqGzCQEwcNJoAVxa7a3KQ9ibk1H78osd28In8vh7rNZdzQmst2A
LDTb2Grm/DGyCF/Zcac2WjWP2EfK6x49llxHs+kwaZkQ1zpdvila+opGavkHQXvwGmcHTSrTT585
oHl6bWQModUUHTqZRes4yUOx8i1G/CRIx9aaO7u4GWrZJ2sSQzKXurjm+NrraZsb+XDnNXD6htke
jp45VdfoMQaeE9truDlC/52Db7J1nFzsc5xR6N0Fh2kwQ2O1aoU53PdEAXwx87r4wpgy2JFYOTtr
N1LqWuZteDETf1luYzc6mj5ZGavYhHrFfJQdbBUsXaCuR7sxxnZ2ytoFE5f2VtpxxAzrQ6lErD/s
MvM10vO8nXDfr2wVXEY9us+R5J6TWyTqlgRI+0zbeboKVWNtwjyl8KXzf0qqYV4ir+KvsxdcZI73
EHvpsOlEelWlrsWndE5l7lvfaGuQvAK0ca0iD7WOX3pfLShOx8lA9dYPiU1/2NBbac8vAIdeU9+4
DSQScwAt3lKgozJArkRmRzXsTdvA3M2EeaREuEgLqyRTM/7CZbF3HRoy9G5g6OyCw41RpNc9gKaz
dp1nDOLRasGLIK7Oi02eY6uSZcEXUw7hqignMOc2SS617ywSKmUvroRdElfTKUj76wQlxSNk3CIn
FrEu1yaSzx3DRojDxjivoxzF0FxPLfoHZKYBUqc5zeznyRCkxKYIMyDg7cPI9a9HDz8SSeH5ueL2
ezG0vxW+Gz2UrfYO0oimkyu0eV6SWjd9PDhYDhq2OZ2kRyIng92kUZZIHbnrycEqLOs2vkIsxM6e
Z9M1MshikwXFNp3bkjpBNu3ak0z7fqha/82o6ecJ5+/DTRevIZo8NBHUhz93TJPImUjxDtJjRuzD
Qpamu9fMAau02+Vooc1KvUnOUhVbNlzqv3/xXyw7f0xWIbYyZsXPHf7y4nNaNR7drvRojXXzNmcA
faBmJdcB6vS7v3+pxWb3Qz9weSkSDPj/Uv0G/q9uv1SlmUcriZeSQlWAu4KpQKkT1x9//zoWXYK/
vBA96JCi3wwsRpc/f6F5jRquyf148URPuyRonKO3SK+LKm1vFHCR8LIPEzPlopcv0l+Gv8Mcg+WL
kqW4jhLe3d+/pb9eYp8pELZK5onUtP7yjn+YSHRmy0CTKuMIA3w+m2Uz7e0McR8hBiS6b0yGnG9j
13OdmS6cPl/7v/2jf+gfWYCcuA7/f//oWBRphcXlJ23E7z/0r+aRDyUZKyyQg5BeEA/nn9oImkfu
YjFfaAPhH+SuP/BcjuA/kcoZYMn2+X0O86d/9ZRIAPF8aEVeuGgmCPv8j3pKn5iFHx+pAPQRUibG
8o7PeeBziP3DfZV6qZMVlk5Oo7J8MsAlMZLuAp+Tnxy6aUHSOV0W3stcUWEv7slobfaBi5dY09E8
NFYJNiBYEHfzvNDuik/yXbtA8LpPHp71ycbLQzB56pOYh64Xet4UFTiwelorl8VQBiQhUXqBaPzk
7kULgi/8pPHRKp6PNPRh9FULrm8uGIds+4UHtbaHGhuOjmD7OYHBUHYB/gUL+o+uBNrN2YQHmMii
1espwOaysVjCxWUooCjrsPTOAzP8Vdl3wNWBDPqfvMHpkz3oLhhCuQAJxwVN2MSivCszJJ9bf6wN
pLLBGLvUkWYcrLxM3hWu7BElD2rL7GE6xEBrTkI26YWVBPsxFQ2C+Tqtd27lemsBwJEvcxA50VYc
IHZO6wuSqnDIpnZT3FsCh1+YON9ipNpgWKdwgwfIvulE1hz7GqRkYombxJsZv1SUUMaUeqtRcvix
OdBC/B3uXHMgCrgo2A/k6CdvKJclFTQ+tgbN2gUZY0iVSY2+o4L3+dqTND4jJ3SuhmSZarTd3F2a
w1YRpnQVcfb7nvUeuXiAb3bapXkeYxO6E15IERxRSkcIeD0jAc6v+QfyzafQMaxV45fVWhbuqR/Y
pn36QvdZo+07ewzHC1v6ww2+HowbefKaAcZ6cWtv2MzxeEFe4USw4BKWgBNpRUACeMV6LO+LJi/X
VV7oK2HnCeM0NLfE7d02RdZeGSMxKilP7Jec1MKVo8V4NeGu2kiMk1vL5Z0aiKQ3S5fwYQ6WML8i
UHRQs4p003WVZQ0qB2ld2IkyT8wH3gv+PmxEp7hl2IgYEvtbeOfjH7sNkKCtmBFn0UriIrxyDLtd
Z7JHYoFUez8bXXVnCu5o3+vaS5E7zsXErFE2dJQsbvtzDbrtuW98/MhMNZKTkxEBgF+oYPZn985G
5fmw77Io3hkQVj36qicz8c59rxXyUA9Cq6o5WQfZaBzAUPdMZLgHMcRhKeoig5PG3D4a1DeJnu9w
Q5u7yL9wekSRWlVfp6HLbhK7uTbQyVgM9zdh4dxZyiy2VSDfNGzWpc/8OC1UCwaL30q/KXYIAduJ
mABBaiOFTLVcqendIMRzVVMYYZwxn5wO4nZPR/Egh944D0FIZd/JeJOZzjOLob4Wshx3hm5qgICx
e5yUdh4drBd4Cn0ySyPmkIYteKyMkw8VaoX+9Rn5Ptxav2zIYFQCwe9pbkncLdtkpVqYSxXn3Eiz
H3rg1xtGXnRfyu0wSHLlQICunZw+AmEfBQ0bNyYola8ZFYF9hC403pYjhNWqpfDDedDs53z0zk7T
I32mVmgmJ8o3g6WHW2bIj501GQdDTVTOjpVUPGC1dgbzvsoYioYbZTUiu5miwS4vEV9elfBjmey5
W8+bw4fMnuQOyBxZlfSNbiY7SK/dRL9UDnRmqKt4j8hM82TvQodrzPabbvjI2LXIFZaFuIgLcowA
bHBLmzFthNIp8L4lxc3EskswB+sdSElE4OCwv80dCfYoSaJ133EPptM4fQsnYhaR3pvqXjXjfWUi
qYmDqryukRZjTw2LTt5Qw1hHWw4JnA7h+NRILrBjYMP1kQYfdpm0akFyySq8azP/Oy3QYR0LxK9D
EtAhgPmTKtzvbYCIqyrrhXtadmMMFsDNEIyknrGzZuxygWjLHSh8RpCrChfw2D0mxaQt5zAxZz2V
lZl07C2GessNHA4o4zI817T+hXedNwFGpaweg0PeBdl8OTqNdzuyYd/bTcQjkg/cesem7d2v2kqb
UzKXkyaP1XZfW+7+dG2BV0rWlhH50II5lt8pXLxiE1lmc6o5GJ4oNEkWCbMqPkSqPU6YvUml7Yp7
DFc2YbI9tuMkj7hxw3lInvHl620vnPJgwVV9CRCGhSu8kTBf4ql1LmO7sVAMO5IxwDyAjuslMU6D
3fc0T8fZuJUs7d+r3DGBRzpiOLe91jcM7JWJy2iifcZ0VFKlu4j0FmRK92SixH9RjZk+sycTaYVW
9qztubymbAy/m2PS4UYtIpsRbd4/GXkxX5Wmf0Q3UnyUpe29u1XoMrhETtXRMOiLbYyx+OjW/RH4
cUm0nyWmDbKuoFyFEd8i6J0keOz6ySXvWBfvRmZm0ansBP58T6bDLRny3iP7SLiV4xxTBE7CILLO
lxGTECQpxyYdx7c8TUOHxSiOHvGX9wsgxeSunBLjhjM+IVfCLptnvKv5lV0gXOEubh2f9lA5H8NO
5e8Og3vm4qjWdTGIdTpX0TG38nJj5QkPK3WYup6VjWAabQexVHQzonI7iZAWNeF3z+4w0cUPEvUN
yWi/q2iKMIGIwxjQGymdJzQ+/Q12d+bTtm4A6poTOEOMEgBrsEIdOh/fIA2aQX4L4xFdx8R47Sgt
tHCbLM0UShKkE08qSB1nFdR2e5c5UbfUZra68ujTH3nmkFZ3wkS3NTmjWvHOw63tN+ZzFLaRs61S
k5QHqzfcfQdn/44EUzRc0CXWVdcRbKQCJ9uzPGcBqPC+XNu58C+noVUni0CJjScdczP1nd4UghuO
cOV5oTs5W2W6ao03keSfBNsn7V95a3W63Wjmj5dkydC68CPoLaOfyaP2nYYE0aJqnkkgXmSacact
xFi6/ppPQlbbFok+yPtMzR8LsPkcmYPcgPR8deIk/OKjbHxh6Fjv7KQgxZYlPipXExEz9K3CnBXR
JWLmmILxOIez438jkL04yERCMxGxS6jAZE/2qz80yUUbWfYjY7wkXQWlvTTJm14TrCvqA/Jw/pgT
9xAcsLZMdwE9uH49otB56UNy3SQt/29k8bS3btiGIM1HYT530PCjbWwOHfeSqUlaJozhPVRCkUZf
ejFzxjqLvmK5rr4gnfX0zkaCctHpjqyBzCDqlbAAGpaYr49k8t6YRLMyivEJvO03dVISyxMY24HI
jXU1teGt04bmVecv8Whh6ZO0E0pxjQXEWAUWAcAIboBLu03vvAITFKBz0DU80hzzQV6RNECqpGFb
pA3r1KRXH8dXuhXzdkA/cRRZgU7WcdvNLO1i15lmd2kZydbrSKhNMtGBtug8H1YEjMVVrxGc5F7b
fIldP3r10CTs+trEQ87VnPVaNk53TsRIlhDHLNzbkWvKVdrE2Ldjenvv0oS/R1Id/5BGUrC02MO5
RpDzVERj8ZC6ZrIn18CgPoi6y0aOIXMGCJoXeUOcdmxyRiyH+BTgsdTkhShkM2lIOh7kxvyrBvuH
DDoaGHkkqdtGcN6Ft1XRPF/khiVPA5LzSz5hcSmYEbxFc9ruiHFu8UOrfkdSeHVURWxvRD4/STST
3doSVvMS28q/sZUyPiwzbY7/rZKrNm2nf6iSEekvVeP/XyVffQz/c3gpJT2xn5Po/vjJP0pl3/zN
g0poAW/9MZ3IpxZegJKU4jhKl4r3T6mF4/5mmx6VNfMl8GXoMP4sk6mgIVfz123bBzFIc+o/KZN/
7TvRb+EXATtCyc2m/Ws7yDG8kdk8eM+8cik6Z5IghRc//vCl/Jsm3q99tM8XIYYTlQefE8Tszx2e
FtK6BK87HxjhqNXoa3ZuNIdrxpftPzSTsFb81N5aXsrhawFqgW/D/ZTr/1D0I0cfVRbjPBj7FFZH
keYXQtjRyqolBVGc8hxZSMXH2XVWYYBM4e8/6V++Tg4NyOFRxpAUaGMY+fmTioLW5OAJxhjV8ID0
6Slg1vL3L7H8ip/aGstLECGD5YDrhvPj55doGmPCa2Spg2sND6NrP5L/XK87Yfkw+dXH378YlOi/
vpzDgdDF6kImOzCon18O6T2DnBC1OXoBhT+vxL7LfLs85W5Unore+eJEgyLoI0aSvVoAOuVKwSdp
ViXrYUPEd8TBUMRWuGI7z4/d4FOO9nUfQk8pCuyHWnMMXQll4XomVGXVZKFgzS/tV7FgMXts5RUt
EAwhrSkeJx3KRdRBMEpuMHdL0Hpv7CS3Nx1p049TFjWXqQeWB4WvT7wcnIjywWOE8pTie1xhJ2fM
HQNucNsqv1sMpHBrMHnDcI/RG+D3issw2jDuVLh9XbXru3k+Mg06g7zsd3YJBssv7urUefPm4LZt
KP4HJyhP0hzpaRDfFS6BxYbL7yzxO2xyiR4xVy5DZdJsXJ0NH00SqqOfJddyQoKdhnWzdQQx0EM9
eFcAlJfJKvQhEduPvmFFpyxJ27XSFCtp33/Y4BQfxkqnm8nKMuQ9KkYGTNBHF+Rr9q5449ec5chg
6A/oSaJtxmH5XAFXBAeA0QcayoWLDijfIu2j5I2HKQ7RumQd9JjaJ0fLB1cPXsFa0n38S2nCpLyo
ANDhOxibxvviVL7xlCCwv65qi99DkJF4+F/2zmO7jWTLor/SP5C1ItJHD+EBEvSkRE1yUS699/n1
vQNV9ZaK9Vrq6vEbS4RJpLnmnH1KmQ5XWRP3B6RELQ/UpsODWTvRVZDXzblk7LE1izoFv6Q4RfI6
uavLcoZsUsgtkc/mbogzAWohReo41BNkidjsX3vaORmuxSyviaoIn2IdIVjEJWxsdo2bSNsYNYxS
HRejCa4R+Tf31VI0d3ADrgM1W68s6bonu7fSQ21E8kx+onvIicLG9uvCOeqKaV/k1ivAcocoefzv
RFFZ08FuY3UvXDJ0DatqzktolHcgjzYmFdIZZU5V4zzKxK4hU+y1dB0qeRQh4UpOTryHuN5fsVBM
V8ESuXex1+4gvkNCDzqPrFoZogVIoyN/9mEadIZiUG+maryv5vQZw4A2XCXG3s6L4YptTUoXQwmI
/Xe8N4JR7k0rFgcpquww5x3NddXWV3OJh2slQqe8zWeeG5zRJkG7hJWLeyuo57eWnShTCaO4HsLE
uOpC19wzrIo2bmY4YEhxju6oLL1NLWreLUytkusF0cy6REi7C6poJrvMD179tMOd7YdqDz5lvJoS
ukCv7EdwV0a0bwcRcO3nxgrMH1oFXPXQzlK1stxsPKHwIFtTWf4uSFz1UpZlss5TMhJwiL5ZgfVB
keMBDqQTDzHFM+ZP65PH72r4WfiYgn1ZSY8jbcXLqYNxth6ClN7RNroNJRX2Dx/DrbskZ6Otq/uk
DrJNUS9f49AnNisSKTFvmE+OAe7YLbal+2nGxzOVoAIM1CIluC4GJLxsCDniuZGGh/K4HY1NVTfl
rmfL/tYOONLLqHK3LcCtKrSeHKcilVWmiMPAUrV3JBBZb9qxd4zz0doLSdbSNETmNopIi1o5drXc
BFkKw5BktPm5lD5JQKWzsGWCzVSZzmtTju0KJKaxGv2ASVIVkIouSO3ycTrxAGCsK4YOkTc+hYyw
qJsWilM2mM94qDF1w6tfh2xV7cY3gPUakMNTw4d1k34LKFbXS91uvd6033phV5+T3hpuK7vNiZfK
uPa4Jbi3MSb+a2w82dHNzebAKCcljWwZP8JWIGsl1gZswUh6XmcuF9BKS+i+q8TIPsixFk+Bt9hE
xycu+1El1+D/ibLDrUusaRZ1W5e1NdeJO30FMGPcpjUDv7Yt1ilL9RdwOcVhVogu1nUDoVzak71O
2JptmWdm+55J/HVGzCujxGoZiBL0jQOLJXdd194XDxhqx6SH370OnITUG997wuEoASnE+bYx7Xnt
DXN8YGjJ1NRV0QGRYHlVTj3Wuc5xbl182mjBw/CTjxiepNE9MygdSh9Nz5I71wZBrL/jIGVPls9e
3hESUoLBfO0RV8HWHfP8Q4fs89METOXGbdzlQ1tYmzKNx3iVVE1z08uq25Fqz5k3e8mBqShBgC4n
GQ9PRiStuSIfKt0hqGuPPB9HBnoW94wa2Yh71cl8JubDzNr+97riP6uwXxT5rMJ8CtL/vcg/Fl/j
t+Lt3SZM/82fmzD7Nw8Th+UBhbXYU1P+/plT4/8mmAEjrfm9vv9BTG3L3zzySglV8RxJcaXBq38u
wrzfgF4Ab2Tw/fv+7B9V+Hql9teKUbJa5tUU5TAV4/usmJ6VTLxEk6ERJBOilSx7I7+PPCuerWRb
RZecq1lHXrU9fod1GmKXc4EsnGkHSMeSOigLqsPw1etlfrsEU/FJXRK1QpUCC+GvciKriNzKi6X4
lDv4JWluzNvmks2VsIY5LzLDypde0ruIMnb3ses/etjpHxp2u7dieMt16Fek4786HQTGBUMm2DJk
GI1SUU1vZASTGhZfEsQMS6eJTZdkMeuSMlbpwLGIVp1nQ5MjEZ/hLeloUIS2k44uCzLVn0N2HKg3
RLDYG6cxfVD+pU+iGdbdBMmWn1j7Wmk+FQEt0bV1SUJjKkUqmlEgSF6jtCm/aITPK7liy03fzmJN
Flx7RZr2+AXsW/GKEwvNCBPL+Soe0/p+rpLwDS8u66/EJJ+w7qko82oN9lKsJx3ktoB4uXOsuVTc
7gnRxsgzeiTgxOmNb+XTPZELqMvnbjOTFIfbAkAPaSRrVG3YTG2kvmbs3clLxFxC2NzUZpKZa+7f
uY6syENLukf0qy0IpLbdYqO0DsFSSdQFRKienC70Nsm89FdISYi8W8jMII8w00F4l1C82CEfz79E
5dF5ZC9kLfaPpG0wLu0lCDtIm/JjrPP2Op28V41k8BVIqK/HhbxKHK0urO2ZnLQpWK6XUPYfMq3z
WmtE4/UYNPVV5EMHVI0i749ZMtl/BDJG6GmKbFvVqkg2xajqYiWlN5zZWTXcC6F0vNWaQxlCtHH2
YZxTWtEttJ8SHD6ZRlKgEkxrKyT7XBXyQIMVP0RVan0wwzxG+uvwbjicm0f0FiA/ddahvMQeRjoB
kX0XUryZWESzIx9x1EmJxIlpeVsyvRpF2Jwsnag4EnnS7NxL0KK0dOgiumvCChOXKMYW4JPxkWbU
vYsuYY0kchDcqNol/WJf4hz7yMTKJZZ8oxzSHmud+8jvmD6zkInuvClpz63Oh/Qak6hIqVMjo6Cw
N4Y7hzniG1IlfYt8SRh0RE0aNf8uy9A+1+jNym1U5hVhah47Q4bnXOUfp0Imtk5VVMrm8ExMJqqT
GkgWrk5lIam6VpMa5sR9aEs1iey6EGIqsBO3uLcP+YgKKBgAHD3M42DNpwjo9aEe3TvpJ8ylbSL5
ELaHcHAa9ThhxBuokfrsNaAMJwIoYETq9bZC4F+Z5brIW+cRAFNfQYWU3bojrXwdMRm+sdmhXXeO
GxG/itCtLdtsnRK1vlXBQLNhQTZruF4egnZixU1LlD1Pl50U20iR3Hlxu7CsoszqxaO9tGPOHstz
C4ec8No4jH3zYjMnvzdSX2NZ9RrMYh82oEM9l3pFlutlWabXZkjd5ntWkSZ+dpZqaA3Doz+32f3Y
WM1D9sfyLd4Flsq2HviFDfFjK7BLMRaV6CZPuD70Go/05ushOWF245Uso4aezspPsftz9RLQYRuY
JFTsoPNWzJFaXkavDPXyMCKDDAgvC0WpV4ueXjLGbBuVXjui91NbsEbGOVlkcAj13ZrpwIdCLywD
vbpM569NSxOxcAyDTlwlly2nVKnYiTZ6ni4rUHahvjezFGU76vCLbVnqPwi9OA3YoLLbuXXHJLnr
2K3agTOtzPnK00vXXJSPQ4z4P5+8DhEo21lIbcPGvKxse9hsB8Js0/WsN7r978td1rx1LNtTY7VX
nd4Az0SP0NCwFUasnRIsb3rshFQandD02zFfr1peo6ltz4Ry2jsXbwzmFvvK1btnETbmSlz20bA0
9/QxdE2Ms9fdXC4382WF3ZbYAHzGz/f1TJKotTRptGESlN2negPuquarV0bihN5QXi25qrdGO/r5
ugJ5o2+zNat0n9PvyYNSuoESQuCO3rkvevseuuF8g0YZ09Agm+clDfu14dis8FV87zRIfkkdRbLJ
apt1Kfv9Js/yxyELgntHb/9trQNw8FlsyOq6UiwYNqlWC2RT8BZp/YCplQSm1hTEWl3gap0B5Jt8
3Vm4TLQGYeo5dRJDfHC0PsHRSoUomQj/cfmkZkpMJPuDBx87IwD5ad5Z86KA53jZdwKDixssf61W
RIydjTii0ToJ7jHGddLFiCfqKK8fkGdST2tthaVVFo7WWxBLGX2xLyIMVRJQ6aX9AydhdqNKkd1B
EsMxpPUbsVZySCl0xoS90ZqGY671HplvqY3Raw3IKD9hgmAILo30MddKEUdrRrrSRiJ+EZJwO9Si
koEqH1h5sZsvohM0e3updSgG+o2T047zofDj6eh2PCKndHGPRgaL+z918v8p0JE5tPypZOyx7Lvo
vzZvUJH+Uiz/8Yd/FMvK/Q0mhiSxS1kOU8UfZGN4EX8TVMLkuyDZMi/snj9lY85vUFppeS1K4t9L
7D+KZcbhcG+wIFIsSzI+GLn+Aycic/q/FstgXKRjkhnCiaFMwid1Mf3DAFkJCAJBUBtXhIoM98xF
8+1iN84xz5aUWzw7R0G9/GBl7rD3CfrZSvQgmCB87ilpOT7NqZtfWa2Zr2Xdsb+PxYDKI0kKAkcl
cxK3iLZpFz6ElUXrR9BXYDfZ2raLl7FP74A/QUIbQ39tpGZErC3yjoCNM0NF3SPbWONWZPqajyRO
R/D5TK5pK8xv7HFonwpLIWD2Onsz9032ldviCs/wc0JwulV1NZvP/n5WM/ta5k77enRsGClJnz/E
ydKfSkiaVzPp7xQBdZ7uBxiRmyQrJhavLs+GcMq3SbJgfmsCteva3oKpWGrwIIfzpnERIK9G8uE3
A1hB1qxTbZHrLIr5sIhGbEVlQ/hyaudaNP4hy7B+C0bWVqfkOU/lFTRrSho4GEg2OnObRsxq6toP
dp2ocqpFu9ximic8KkzHFd3/mvlUs+bHyq+WDhKx5xjeKSdGfR2UbGF7pB27yWR/fZgKBvVrp52A
k2fLY+0U9QaYyAviUvN5zB0XM7s3vBayNOk/arURs1UGN1Uzm4L+gGGHWuvJobgaCjqox6Kx0rTf
xlhijC8QOSVJI2XWG8uuB/nXrPqibJe1cEpEVAbL/G7VITt8qK3Cv2EJL/TWtEbl0DDlHPe52TYH
dNnTnns5NsKYG9ztlBfdg+F1oqM2AujarfyltQgjDmPnmsB6sU4k/cEWbguMoW5QuNsSivIb1HJW
ZWyMfJrCZV+SVt4wek2ymEUmcn1M89RT1tB62OIH5LYFKqSic2m3zMDBJU6FQnxbW8ZGkjJvL5sE
2UOX5rhyaJSw63nLMIw7FUQYzPf2gur7QbWzObvPo+hb8WgMswuU3lAJ/Cm23Ghj8JCQ2jXhE03d
0hHTeYwLOoBdzdOH8U4m5IfSr6Z7uAcL6/OkqM2dGcukpN0Kpw3RG6QLGz1rgm08D8ZLlDpMo8zF
y+cV+IsJ+w+7rVWh6q8OnvmFnGEzeEDRBpSHZp1GAFZd9BI4BZ50I5lNOLa4J2+XYXSHXWZ4Y7Cm
AShpMfBxnuZERgdggAbKdoLC1qy458cmiDw6SzgAH9IYMePKqV3rE10DhWKYh7d1NNe3wGb9LaR2
mrtI4iDgA4gzFhs9R6rR9oCtPMRzUd25bVO8YDWd+pVXS/wHeAfbbAVUumHxkQTHCD8+zA80GCun
7bx0FXYTCk8Dn/JKyMLjJ19SYIOO1VFZX2aLMPIe+sEr7kDhhHsPf29E2tKtSobwKciq6arKGC3i
Kw2X18s05D+Do18NjhRxdj8bHF2XPUyf96Oj3//qz9GR/xvPQrJFbcvH4/kjYE7xMGTlJlj1upIY
IK3k/+NpaFm/CZPNL6Jr0MMK/86/ZkcmL6hY5qLMRvAjeCb+k8ehDkv+cXTEFhM1lg451kMqzzH1
v//wNCSsY8QOymnpEM3tb5LEkA+CDczZH+JqV9aJT6IsXuvPreEFT+DGmuOcF8HJaGLUy7Stay8D
sVPiYtmnBNWsTdKDKKf91Hjyq7zdeCB+qfFFp9aSqvVWFvCoEs1rAs2Zvdhm3W2xFcYYovLgzPw/
mjaF6Q2bpub2L0PRYKjNjeVA0rr72Bf99Ate1bt1K0dAI/xgnJmWVru/3+gm0MJYVsKrYfAw3blB
y9ZjBi9ldp3+XnzuH06Ru98XuT9m0zAsfHfEbfhWwrLRCqAFeZ8iZhoYADEOVcfRgFI0hdnnELq3
5ofFv3ind2NB/c2IWpLkapNLJ8331pqlJyyhhdJ6ZFrSbrjvIOyaHWPvwyR5HMzM3s9REjz846+H
+cQTFICm1hzor//DCQX+kn68aLNj72onvqHbn1bw/IPF6sCR+ufv5uA0wG1ABjLWgr++W6h8njV5
Am1djA4+qAZK/+Q2ciS8RD39/L3e5/vp46k8rlYGhlgOGCv/9c2mNMyiPBXxsY6mzFpbUdDSNdV5
ufEbiYB1jqbbvunl9Qj454DWnzSAuHV/5Zj6+wmkIV/EGgksD8Cm3kkQcDx4M1jR5Fj3rIM2E2Zk
kjyC4Em5iFl/cYD/fg6x36BgNnXwpo1Q4K/fuSHb0uoaN0EeuCz3JWS9TWdwBSNyY705t7GTALhT
cGp+frD/3Zf00NRQ8rvKc8W7+1IaJng6XbCsABcGrBb8mqPVj8DRY/Z4/+i9tDVL2EpRRPDz0qO8
ey87NkYesQpXnKxDWv+Z53ElGlJ459F6/vl76df6Udyh38uBz0aL5AnbeR/tleSdC8mQc2iZl1Fu
ysBDYxFbwx9N7Jfpv8NvmHx1JEjx413mvUzm8j7IR5RmV3K6mn/93Xo3axu3nGJYRCTAbqYx4Uvh
VGX3NEBijOI4pw2gAIzxAeBH3TLijM4//67vzh19XCUNnQ5npNkT78+dYZYp1JeOz0Bg3wZWQ22u
wsUIz4E156cy9CEou9b8i/v55RC+O8QmtyDXtfAnoWx593MOoYucPPBiiizWzU3i5ie4wfNNlRTR
vrGqAiG1UeKLHecJogfAtHk4jtBcvqIsriGpUm2f0qBg3CaQwQSIbwnzTIz7nx+df/c5YUJQGnhU
B2jD3l1aqWMF4+IZBnIKz/08z73drAeUNfxEbAvdA7reyqNcNjxMMuWYnsVg4hm0CkKK+7S0r9CC
Bkc2DNaN9hd7O3eIygTppvKG/c8/69/PWh+LpIWfENMXwXTvPipgfObP2RgfcyXAAqQoVtN10ba/
Ene9u+o5YzCM8ZPhEdROwffPxtgwOShGG5NRDHxRxZrvVqSlc5W1tvP48+/0/nZ+eTPcaOYF0YZ3
492XmgFStBituZ2XDVgOPxg2IiMol7l2umMCBu1wGucrSWjAq5EX4X4qne4XB1b+Tj766+nKzAMp
G8s7fmj//fIuayrD5Mogxqkfm/noZSY3005N2PdJAV3uDcsVnx3NrSQlUyPHqohUlpiMNMxbOcjD
FuDmSfX9fEefCLmxrRMyN+oMOs7aTPPlnEUtYSlA/h6WzAq+DwyAX3CfLucla7AXY8Z2H70aRqJJ
LtzV0AhuuG0+mg8XB64bVbCZGFpfR6h5+42oYuOJnmq5n8PA6legdljSN6J7y4JZfF7gnJ9bo4Ix
p6Yi+A7i0KlORV6TOFEMVXBgAYXpPvGIYFmhGNc1QoltYEVXaL9FCPW/FH1uPY9YqJESBpfsBDwW
37Ohs8dN3jHR3rZ+Ep3Zu+Qn2+HWIpsh/txH3LxLwsO/s5XxTdYPlI3AB4RPixersId04Nr70RYU
Q4UHht5HI7Etktp79euRrCvGN5xvXP0hOhmkIgjDwQlglmq5d6Kw9l4XpuObKVXh2dN/2zolH2N2
LITp8diOKy/OjCdVWvOZ50z2UtfzeHs5vIELKNcsInFfWQCMTuWCTuIIks2F4YFD5pwiqu63NbBg
8qEudyusOldNt3CH8gkZ+FSUKWdkKSYQcVkmkVrGaIlWCIFisIZCRE/2FNsf+kZkBm25KO60ph7V
j83rwHCAy96xUGhrL/7cCDUCrWqaOdwroHr0p+DDHtlkWc9+MTBxN0yObQ5F9jPdL4CbprTfEqc2
GFE5LXKGgACRe2c0JgbxaTPdCfRcaErsIdp4tow/IRrh1sS0GHuWwOZj6fMw145Hv0/GcD1H5EFA
rYGcs5F5ueyKIeNc8nI4XcjVQHQFtF60/+0AuNYxhAAURp3TRxoVm/AF2hXwYdh7KGOMLZuO6i3S
oB8sNZy9jmZL0tJP5aGP6BgYlBtPuOU5YCK0UXcZ2PXBeGwV4xU2RPZ0C32h3mEIktgfl3LL7AJb
vFE2sPrwywvtnCdjzF7H2k3val+9tIrl1NfCPTCECJ7CztuW2odfa0f+rL35KM+923zx9qn27ddM
wNCV4+VnWIIOCHu/0D5/Iu6tjdDef5Oeby01D0BpMgDmBSABHFXzRQEOiDVBIJGgqzRTYOyj8oTy
l/W+wYYt1eyBWlMIkPg060iTCeYBRoGpaQUd2ILGg77AbvS2gchAKgXJa4OmHPDAsXZOHT+76O22
s2YhZCy4BTkJ60pzElKVi3Wq2QkRQKWN0jyFWEUPLYAFPABvlSYuJEZOZq/LwNFkeno0hP8R4R7x
bYNVZet5Qq6Gj878lINyWLAcY56NbyJNeUjBPQxDcFUWXvixg965jewZJkSWcwO2dY2Um/ONG1vW
mSVXfS9hYZ4MTZZYFvc69eoZ2gQZJhf4BDeRsP1WC+LdZlni1yJOIMAsp7kVEpIcokLgQNe9k/GB
ysyGcTHM5vLsLLa1m8Ys6JnvmAoVjqxvKZTsaDMCy92kILwI+pnDZ7b64+Ncaq5G2VbkylXDMp9T
b7G068LbMfL1vyY5Ev0pc6djhDqVN6WKPjeheEA8PD544zxvraXvt/r540Dp0NCPuKrzO2ZBy9rj
SsuOtgGYj5w8HGgN0JCQYHaehQUgEeJpYYrYxbjCE8ITwQuVd6gSWp+e82+TayAJ7Ct7D+kFSklT
mfltK7oXL1vqjRzj4ca+cE1CtBHJprvwToiTya8MDUEpNA5F4JHZuV4ffuiScLyyoKZ0Gp+SjLj5
VySBqE8WHNtg5VxYK4PGrhSqiU7WhcVijtiMliHnxEyoHWgRMuOeOBNvm8/Nx0IjXUTeDa+9Xfjf
O/hJhKkUEqR57ngfpgsRRmg4zNxDj8NPTT1WTPWhWhaoSUbt4pgFLIN8EaWwhs3QQSto2RICTSX7
5lsFQGpbjckMRto6expZoy70GlvJa5YTKNE02qb3MnWfXXg3AdJEmn9NwZFRI5+M2GD60GXqxI/K
stvBjMZDGIZOYQz2l4mp372HIOI41UW78ZlIboA/bIMLiWcmuWM/ajyP6wPqQTZgP6eIO+7CrrXY
HsvkGCSgfTiC8cbCaVMPgdwPGgBkqOLsMj5YB7ky70LShw/oM6xrpdFBTbUAUXdqSSLOWO4zTRjK
FmhuvXYFcaOp18MFReRfsESpJhRFQ2EiBUFwsArbAEcO+KGbXlONhOYbEbBXuqvqgj2aLwikOBmy
fZYW3itpdAxxNCtpMhy/3ASBnUFaAabU0Y5fYxfr7wlTg7UEARjuEnITnukErxBhVw7ODR17tSey
yaMBkOUp0xCnbuiq85jk2V3lOt2t307TwaqJ7VrHIKByzYIaNRVq0HyoUpOikr7w93Y45J9ToILu
Nq1U/cEOEW67mjOlLsipStOn2BIzS0qy5sUjwS/npbdNXaKbVs5iZus2WIY3thTArKgxjWNYacSV
L6Fd1VFB+gtLkivC7+K1KJMtv3i8TXPzy2ioahMD02AmrKx2W4ThfPY0VMuTxQC8ODE2vuIZWEfW
sidxLtiAjO/upBjaz0mTcs+Gncr8PlBNGhIsZHt16jx3oi+89otLrI69IhBmir5HZHADLGwzAmDs
rqBN6ozvtRsV58mpzJt4dPpn7MrDZ7uJ/dewV5jbtBIHY5rAlsBjb84zDxR9kRcHw7Xnk2kmoARy
dwA1L+MbARZyY/gD+qGkJuUE/ZJcU0WFNwz4vU2X1Uw1zDrAQ5lNFp+qQyVdJOJsj3EGVmrkmYHi
as7XWd+TlM3NKYI/m9TTQQJZO8kG7dCms82S29m8hI++lZjzml16f3TUxGNEMh1apUi1sJW2i/HE
qF3sFAtHkD2+3Fui6k7VEvdfKnojOgzW0oWRcxQaP/4UmPpUZqIE04aoBfA/ZjMdXGEFL7NjWm+G
WRnfTbcfr5HAh09OsSRrWfKykz2pZ1nEw8rsneZTUNkx5aRg69PGzxTGYL4CV6wg/z241ksYauPe
wu0VeCInVf4inEKshG88eAPsYGKd2P7Az7EXQsSaAoU9a7ucwOCIcSehjySrNSEhDsRSFJZdrslc
+0zWaETMK30yuIKu5FEZHsgTMlkpjd/w9ao9vbyNINZUu1T63jrN3ZPZ5s5aQlpa5U6/Q49NDL1v
Ghsv4HQWySQBBZJKtsi3peKFo7L39+ZcpytUt9keodr0WLtmtDZ73A1JMXxnX2Ghis+LlTsM5gkK
kNi2TLMgK87ZQQnGA+Y0wJSumn5PYJn4nHb4OujxeepQCJ2QHdnblsBARP5dey26KblO5bRP3ZBq
noJrTVPtbjpiH0Z2uZieJ/fgNLCuRT7AZKvB+ZNxDy2yDO4m2cLwzACR+V37rWuMclsZ5bKXbqx1
dOpTMxMw1swVqtiK2cESiiMSMNAcxlvs2jtYNTN1irpBaXTKjfp1zJfbHqB4V7rPhDqcueUyMMri
7sptlu9JHb7Au33wSEGqqKZBJmRvSsRaEc6Q0uvUZ6C87Xppwn6jDOk8l1kMU6E0P09KUlgRlLIh
tfOYuU0HuVDskr4istobUeK7X/JBYf3NmWoj0aAjCMcerKK1fMGodHQT7A81WOxxzYI2/CCqNlwI
L/OhBzYV+bPzvIL9YO3lsh3q+CMBBPh0u+jaqZ+FP/RPtU/+e9TGj2ysooOH+xQc/NB/NMzG307j
0B3YNTbXfd9gW5wSfZnP4uRYsfcROHWxj/OaRKo2Aisf1y7j0THR7YSnwP6Xo6SEjnVSwiLd5RrX
udHsonx6YC2vvgoXtu7JqDIGOqtUtb7YmxoBeNWB5mvx8kbDdJeZjX49s06Tt5mhM7RykjC7Y5h3
nNHemFbNiqmmnZBQDbRlhwWCDLeUeujgWb1n3HR9h6kUC0OC+14xNHXbkZYzVZrVaOJJCAnFbQOX
C5B3ZcXgBD6NCEkIkC1Mv6QtCjnte4TYAaiKUO805rIPXvuQBiEAA7fDbOugj1rIE+AZ9+LXwXw2
bHw76CuNbTfXrrhJDCcetp0GWee9x21pbBML8b/uTmQ8Dd+ShdCSxMWtIiRQYCJXyRYgjfQ1zA2G
3KHtyQfZOmjg8cKSSbcM4nOJ7ceBLDrolld1eGIiHB0QZQZKh8xwxb6SYPKp7Xlpwy0MpH006Btn
DgnIkWDkxOh2n9yMNPm4ofwjLKu6cwiZToFsHvHVo/nnkX8005YHaWsFJytyGAq0NPl+7zEj0Jua
y/sNlW1s5xJsXOCSnEGfMOwFmPWPl/+i/BxhmJu6j5cQE89xlgMm2uqtzaHirAG6MyXwrfF2XCh7
DJpNdj1L4T6qlIOJO9dZiaird5dBcZVNrFGm0t/0KXPjDF6rWJHErfaG4iPmEYxzOB9AiHOn/VDG
HV+AdDI8NNG03LcMXu4I/ZYf817wqxcpqTMBIM5j4xQkZU46kNeAG72kPaEz1Tx3RGTyvfDaBE+V
Q9tXD1EFNX1O6j2lGr1932fkJROvPOK4WZiKMLzkZtCTnxcI1HBs9B3iLQPy1Dj/iRe4VmVYvTH8
iwkSS5go+suVahok/DJTRDLw7ED9V4RLuetgNmBcwCR348jRuSqThQ3Z4jC8Cpb0dDnvDGILdkPC
L2AtCO8A3Cz3Ef4f2qRJQ9hJpQ2+GwXTtRUoxuU+6/UxyXq2bGyRiSgnl6T0wOED2SBGRZJobBay
2KPP6hB5QdfygHfcLtlI3jGU1x2usQVSo+C11aBfMEvcR3iBBoQePGAVRPtN5wELngpPfCRfYNml
hd0cvUL/a9lxtKQ7ccJKy5vPAy+0nZdGOZt6NMTHSDp2QoZpqvZxy3kfGZTX4OjxZ18GT9Iwg++L
tBkqJUTiWAsvCvGlfGOUiGWCx/nw3IHeuFaSON+BLNs3dAcTAJKISwdFBj+m1bObHLvgFFSyfEu9
FsxwPRnWiry3TAyrJgvkA80B37AwXcZfQYhwZO2D5N6rIjav6VuaD4Re8R9ywNinvuQwDS3hMGNK
2vflgjXbNPqagyJ/A3rAW099O5wyIs+PHSNXxCa+0b4Bvsb8zUQOxUeyUo12nsJH6Z12IFIGM2rV
VV+IK1ZrxTIPmxQwM9Hx63RdwMU+cQUGPWzkNi/UvmuGbhuW7ny2GIGfq5ysjGZ0Zme9uIu8ylDo
3xYWHkE8NXzyjs7H2RTcDsEWOgw/WIuCTddnwVgxmnPQMiIlAAexTv2OnnCEpnpyvUV8huRINorr
G3BVokrtvbJxsD/SnaKT5/6obI4UKkfjSQNPv3tBxRdWnT4HGzFz5pEEcIpDE0OQj7LwYHg608j3
QGz6bjR88136ZLjYcvqIrGTCFuPrkAQK8oZRahVuI8oKnoxAFq5lOxQ3hE32T7EY/a8VMPXvcTmp
0+DATiHqgCeTjfZnNzveDKUWPdARH2nwmrg6TqVFlBtgfmTAvcmq+M/snP8IHX4pdCDv64fp+d/D
Bt7i4ttf/DGI9PiLP0QOLmA3YvVs1zI1FA6t1r8MMp7EIMPzQznI96lbmfj/qfgDL4eNmwe0Ejwy
tM39T3+MjfzBwTbDVFwqFgLIH/6B5O/9UoFtAg0zr8MuCkeb+24fNIMmREWjFQTBdlZbZz77ye0P
R+PfbNv+/hZa8AgaiGUO8kL57i1YIeniUC2HIbAAeWDKnMnDdTmk/3Il/T/eRX+KH1brqPKmyYl4
F6/41Bqfyulb5/xCMvCrL/Jut+zFpU3rzluQLuKJewL76uXzz78FSWDvJBf4sYAl2Cx5TM4MKd+L
TtrMwDMz1M3BMYrmC643YG3cEMwtde1ycAJMQ7gvuHtmPY/oVvS7qbWmLVpJuQf7Pe5jbHYvZrRY
EnoOMOCm8+7hSg3Ohlp0vFYNvt8SFNfG6qYBYllA7DE8MwIT8j5BwckozUs8ckxdIAV+ybDAr7Bb
+C1yQDkcerhswMexWvJAc7Ghe9E5q0hYSuu+XLlxU9JQ9JQDIvOuhL+47Ic8jOWRM0dnQbQ09+9s
Xi+CwSgxDqjztUwOPwbgKSgv/TXRpMszzI9sQw6NuU68+osLTIBdYw7D2aiHTest+d4222s7Nbvn
qZjt+zHo5d5gZrUtrSahzBHpKuulvWtTH+3nVMmzT4e/TSx7IudpGh4sD3KrzQPh2lsIISwX3wT3
D6PqjFeZ64HhwDos++g+SIbxi+rwQoD67+n1gsnDRpnwfvHybSzc4GNUoeTYEDm1PLOcdEi1XuS3
ppmMDOWl3X03ahuo4ZRk3YsydT7w5Hb2/TAIXkgfYFQc55I2vVuxl0FANzvuJq+CDhQTc45VTIbe
FgWfV635fPjjHUKT+iwxbpLQ/ta1Bpirueu/Jsv0bC/mNwX7ifgBEmPt3og/drDMj2Jm8Aslu8YM
OtrfdEUMk2Csl0NSi2mVsNybaBsgy/WC18snPkcyeekpV077Ev8Pe+exHDmSbdsvQhsAh5yGRAR1
UmZOYEwFrRwO+fV3gdX9rDIYj7TqO72DbrOWTiAcLs7Ze+0l8iMfG/ei8LqYHXkIt8KWxr5rh/hu
yE0o3KXoN74kbn2gf7mvTHOmKET2wtoPpxCX/KRzEM+9iEBLywy4TDGAOS/O1VTtAUVmQWqnPTbn
ubtXdch/WfotEwPzArBtEsX1PMyOtLXxDUBg3/Z0jm88n9e5aoQRbgpquRtEze61Gvw0PaS0acjr
aiCWjZgukDlKTkNWF0Y05xL9Pi27jGDxIbFvSGtL93EU6XsDfe/3EKImuChTC6/NwafGTGyF260s
o4RLRqHvhjAQczNF0PtBYVnHqZbNZaMtl5ti7g+OXzu3oSa0Pbnm4tY1iuhysOwnSACcj0iMwtxi
9zrdFwoQh0bCne+6MR/XWRKH3xUdyJVfDxXJxFqn7SvaQb+tNPN+U95S6xZ7xoUkm+Z7jJh7C3jb
whIG3ATfhoJWX/nL+wj1zNmQefwzp1eTrtt+zLdxRK/SaI0pKPBdXkIZsh64O8zbcPLwiAjNNvYe
iR17e7CGF88M+28leZx3etHoQZ+YubOxupFjvZv0FGqpcv4wiK4+NkVXXHdiHF4lwX5XZRf5N6Rd
iQcuAfSU2pYr5tgY9sVgRtOt6LkYRrX0buEVla9TbA93ciLAcUxjdT22jXNpjBynkSLbF1nNLcxo
bCInJ+Xc11D1NgpxCL4rKnW4j4laXTXGsnjlJgQoScB2ucKjlbkruPr2hv5/tevDQf9tJQ5EhhhF
830j+xSxrNMGMLhaAOJFu2dq0LzERIrXsG73qhrwmLV10oLxjK0tXvEGKD7eegpJTfwwc+KLVlGP
K5OPJga477shLSqaXvy10YNJENVxyqbmgt4BNnE7TJp16pSEvdtFimKeE8OuQq9NRzDyD3brc0fi
LrEF/qftJXHIBQ8gmBNUCbnm+rraYkmSh79ulXHjTbuQgLQtqvZQbk0994EBKN7DWM1YlLgl3Za5
bL4PjVIsY312l1cWBe+U7AzFKvANTtu8rXrXDXClkPSjc/kyUZ1cvN2Zhioh/w8aHpfbrDK+K7ek
4Zhzdv8N95uwuRbvEKIhLrzLFcssHfsezCBVhZGW6Gq23eUWjKIRRJva9h7g5S1z+M3JSfiKES2d
mWVIen9UVqjC9OtuMjm7i3wprGWqfXZH1W44+/JftaRAkLyETL5d5802Mr9QFeboa8XVU58Uxf4t
SpMbeYhw2dAXRxBkkoYypj4uh/2qe8WSoQ4enG0ExV1qb7ww04N0yABoTLK/9ik6c1uNSUyUhp9c
OdnYXxmaAhxHt2wMKmr75sqjGHGQGLbIC/P64pi2BncBt8J1s9TI54DUUv5gfSTozU8oFRhjq7+8
dWoTa6nMvMk57RqWgTssEY1z3TFsQpHkOM4eYADJhfYt3BCaIpIubeSn9wSxZ5VLGaTLRfzz7UaY
LbfVQjr2RWhUyDKdFhljE0HWakLN23MalQfU8NnT4Cf+viRi9X6JqNva+BPXnqKyEL3Vj5bNDohO
u9JSaimDQ7VHGFydKp92TExN6VbAyXw1igaAaM0ExxWdHWdm9BoRl9rSPyp/pezhB/q+7UObOfMT
Eym6deAI3Ki08wFo0sZxLMSjiSRWyZPCeVEcSBUebDOEElxG0183PzPUxluS4Ej60/T+F5YD7bFY
EIOzIuhn42nOv3+nTI3h70nnjx0tMexAORjX1EO0BzgPLDJi6SzkZgeJZky+ll3r3flVD5tU7+xn
0U3Wcy816zm16+mancrZxU2sbaYkwT1QW9QQYd8u0BP5BdhbuTVlWWA3EOP121tXNp35qvW8G3Nx
EpYlWS3ELlzYkh5qUxFyUQKgW1dMxN2Ive3CpYeyLf1UHYpJCYy9BRlGUge5G7r+dOy4R9+EkOIO
tPxpu7zN5dkzUPloFlE+3DcuZrxd125bhlvaGBFGMKy5K+592Y3epMUBiqTz4pMVtVch0jocf2yG
+mzx888IlrOWYLHFJQ3vxhdw9Sfu9PZsLGUJJA8Z4UMsCtPBrMPyxpXzvEkqGx8ZHe/pCeqtDRF5
HtLt3E0tRTcw6dDJU+zPbnqDw484ekHxy+oKaogDyZqGO1BXlPV407gtWzewQIUsv6I0Mc6Fi4EB
mjmwP8K2tuxN/cGXtClxA7U0wFReGmsyNauHDiXarmPB4QxEQ+jCsEx101A2pOzp9KiiKeBMA9w4
Eg+GHXJfDdtMVmoPf6V3Y0nnxGyJdpUDfVnrb+Gcyq7T1fymzfT6hop/vYSNGmX+pFNq3RY1lSnh
J8b3NzGEVdDgtoaBFEnfo4AyJmSNaNaiGaJrvMWeYdLlQu8jM9c9OoM1bT01SXyyJqUSMfUIZQrf
6UdMCyh5ViUQzzvdoR0CCTendhTyLx4srQHcga+kv+yUlmLiyaxbuBfQZKu5CYMW5/I+0cV8SL3Q
Id4q2S9PdOPGI8kIPqHZhKeS4NklxT1sP7mld11u5zrW9uQxKVCX9mR+m8rJS9kbmnvRC8RyWaJd
0DG77erJJVCBPsSQar88Irt3hlW+kAlDugSozksegwAPvWLltKNW7jxPDtuKMsw+DOkbwc5UF4h/
JPKwRne3nBBjGlU2Ls14ujWpRayz1il+uKX2g5rfzWi2YmeOAxwkYTQHL8Zp6c7Jw1DF81p6WkSa
DyZhRYYqglQyiejj0wfzXiBeybVKFzIPUdLhxhuA4WCEUhvdU/TY7RqkgVvzvGVtW5yqTAdGZ02L
sA6v6jKOiEUmscpJcpSdlei7/Tyn8beo6+0gGw2kPlM3kh3jzdV9jS6ecMwIQdSqMOOLOHXq27LM
6hctysoVu3rxFSUXzbjeRSFmIJPZ5F4N4quf5qOZ+Blpn3EXaBh2aAxGjXVreXK+TSNH3tcR9iUU
AC79v1EWG2cmBGiE9EOUVxzvAYilu77JuJLreXKMUmOiwK7AoMu5uDB8TVDXzW1fboYqEgMtom7M
sou2/M7x3vhKor13Zfid0tfStKu7vkmh5phVN9yG81Qd1ESVOdXidqc8JBFmUYCAzKAXRTRd+BU3
Y2h/twgvGtZ9PE83lqHSu9JWMICwRHx1JOer1WjE5vXk+eprlsfuMcPj/xxOLvSjpuzEk77skI5R
1JS8vRgXWtldxIlnEbjRqudSkdU+qmY45nbUXwzalP1QVkq0Tmzw42K1DG97ty5+Fq2rr3vHsF5p
plQmn0jtHo3MtC6lopzu4Beg2NmTp0Rl3+q2k6asR1G6xZb+Pllc2OPj60qbfmW9672YlUt+kT8D
OY/yeYdYK12nhHCtOOPNtFLIpgaWiy1640ySlSzN0wDwN6B1xyVHLGe3PU7cKpCRink1GB6ofDKD
2qR4IAQFwAA2w4hVHi+T7pGkR98qM+pnKVIBk5O6Ll1jt+k2NifjfeU7xUOVFdWlmnPzICUdXM7z
BfoIQc+09jro39CXioDrkqP9mhQA59WAGdPoHO9JaVAhuHd6e24xw8rUkvCRaqi6ZFPMbzkqpq+j
IarHtMmal7oDFb+vNZsmVRI2Cf7GavEowxUwuUyp8s4SxlCu32qUmXTMftVB9jr2ZvcrGjx6eJR3
AFd55YXgZPujrPEiTyFMb0fLrueqzwHZCS3fKyRHa7pC1WXWQ5lGPlmra7r40XXKYYj4yDxtt55n
Nwh+CK5rZWp+4fv/qQBC41pEo7nqXDOjW6rmI87q7jbDTLGxMBc8jbIVbFyuQRJcEd61tai+C63+
ZqXt8A1V1P0M68XaudRdNxol1z3gWlb2GoQXnxpsZ98d1Bp9mIShn7dEn4F9deJO3+Hqg23NjA80
TK37OHZcuO5gJlaZ7NxDjCs7gFAQfacEDZaWlXBlCy2i6Ty6D1x12E9QKH4LC7z7deQ/w2waLvTa
MPf8v5iI5ht1byXWTzf35E1fqQlXS9jD3Ef8wnub0isfzvS+ly5vDJvivolSoNCaz0sRofvs9rH1
kPSVpKm6mP8kTteh5Ew1xaD7bTjCSsTmLXeQJxbk7GasZ+fYIDFbqUE52zovw9fKz+Z1TmEcwrlI
rx2AJKTIwEdbmZLTLdlmmEr7ofxSzi0sZ1O7K4pCAcabirsw0ZxbF5Dzxkkd89qIe/HbiMpyXaVD
vZVdEh3DMu5uSnuML3M7s+8tUmlKlIxzqHVf01Kja5W1+4LldktIRL2Z1ajfhWHnBPmAqrhSWbWf
epHfK1bcVTeW9db3e30PAush6uALjK7uHEVUTXs1yG+xX7pBGsXsWBwEoVS7WlAIv7/kKOceB1Kv
r9uoyTj/VuXvTqV9Qv5U/V0g/v3aegrO9CpCafq9eoP7GXUXXnhDmG6olgxMttZ86ExtnNYa+R7+
dZITErGuyqYZV0JWtb1rynHmahZL2uuTzB/Kgrylwp78fZwsan5KWA/IIH+NIyJDfeaoIhshj/o8
/HBtbg12jkOaQxWXpAZFwUyI3KFIfGPLdSLQEKYc+f7tFxKcngoUNWsrBNLGqTDfUO740ZoJnVx9
Iq8jZX+dhiHoRufV5Qoygku3pX7HGYpkQZcykdZ5xg/Lz4cLq7LF1mkIMtazUt5EoRH0vhb+jh1h
39q6Zt61o/+7GS3tieCq9tF8I0jabdXQH5NjuGk9LMtaaVd73R+7rZk0gOtUBF4CUfInRoX3VVAM
fK7t4OYjJtw89fE4I9l9PZmCAXTJZtVrFOOSumJONnvu48UnSvN3lV1vGc03EPHjQiT698/isTva
I+ckVwZTRfaHjk56lRTuuM2jOt98XOE9NxR2M0gltgkB4FTRrrdOTfnR4MFiL3oYU4stI+2NK12R
8/DxUKcWE8heONuw7eGp8xnxpF5tZLY+EZkng1KW3WWWqyxwZMqRk8mLk3ws9lXP5Pp40HPPZxrC
ENThbPwbJ4OSImOYGtCdYCIBYmWiRVs5kpIdd1Lrk+c7tfEsz8cHTQvDxS5ondJ7Mxb/ua41GYCX
B3Kbh1rK4ualh8ykogmco7mtJ4MKYj7HV10+jp+Mv8yKv5sT3sYXgM9woi49mpNZM0VWDVQxagOv
0CjAlzyg0wyPH7/PxTd3OogA1OAtvjZwaeafU3M02C6UD4VQKUq37hBziohcEV7npj4H8wR3oO/8
cVuBm919PPS5+QMzDSCET/PGWHpaf2+p+LY1GpEp5FIkmdCg2YqIgqUQ7Go6PCC0NjZh0UC8Px72
3KcvgMnBwuBxcf/+OaxofadyE4Z1mzQ/GkX/6KA4CSKHWeu7zN+Phzs3YTEK462BQufhNf5zuEg2
uoEeiOFaZT9AiN9z+R9hkrv6J6vMO1PNMmHIZIL8SXPP4Qf9cyh/nv/9WzpzN/xo3+bmFHY/R8Xc
1CCX4ZdA7+J4s/4aw0QP1EAp/uPHPTdpoYhADLEEHtR3H40r1IwXAKqlG1l3pEBTzY9YYj8e5dxL
5Sdc2lc6jc9Td62FJ6WzYE3/tQr0kI7WhAmMK8Mi+PLjoc49kIVwADAKVXlMin++1GxcYkfzgQV1
aEBDDtU3x6u+/e/GOFnUINWbDhs1AdCmAgso95ZXfOZ4W3780w+d+Wfw4zA9ICD++Ry+n3qDNJUM
as6uV1Gnm0ezKmmU9UPyEmusMEiUdGhntFnI2dIPGPg+W9Hef3oCUzItFL4/n9LFyYpm2TXywcpv
gsiAGqYq5awHI2vIjkhR/tR+ufmn75XxgLn7nKPwYp9+ew3XKm/C9AOReOSA4kx3ELPcT44S7+ei
oIcOmYrS7hLYdvKB+xHcCFCLTZAo8FRtXSVrPAWXbkov4+PHOTMSD+HZpKca+Jrck2nit0kyT5NX
BSxtqJa09gJ84kMt06ePxznzMxmuZeoY5pbT0Rvy8m+9bqcuMuFLtwJwrW9l/goeGBpNuQiu/koI
/P86Zc33e6z4Y6gTWzc1KmdxbmAV6n0K96VFmMvg/oXKw5LVl/PjBCVoD+wzlJvGUt5Gl2hSHK6s
WzWTRZLS/d2bLWU04OMUwAsLwZftpfVRCaic0RDPV2HOPdBqSoFYlG4R9yq1zU3YjUe3z8froeqo
YE/4dteU2UgtdwAgf/xKLePd58cOTl9P5wMw8K6cfH55PmvCLzveaRurZ4BD+rXRe18mx0lei7kj
MzsHfYyg6qvE675zwTjSs3YOSzJsYtOZNZo6Q0z8WIRcjJRDMEhVfKkH72oOKSwVVdZsW0TiqyYh
YYg8e4EOc6jQaPWme9QgMK9Hq7ICetvDRik8eoyTbijhuZcEBdj8wIBgRtbrjR8Na2Dg4waOYu7z
tkyNe+Pc6t/dRdj18Ys5M9dM/PwoONizOPIvh4S/zbWw6BtOHxPvJdXay97wxYFffQyiVCKSByg6
BB8P+P7AI2DTW5aNgweCx+mBB08CjJ26qALfA+5NvbXYNiAeLx1Rqz3cbXUZU3p9sHAtXnw88pnP
l9Oc7ji4XvGann6+kmwXLe4cgqyTaXrpYe19AydD/jMgql8fD3XmIRF4sBpR6+Afp0dH+qLcN6eu
DIpe0hXB0CEp14LXImFbHoC6E8TX0mCfVoNJ0f7jwc88J+cq4dAL52aAzuTPn9SF0kfZqSyDNqwS
SFjlQ7R4vb10kv/4GGAti5SBgZfrlX2KD6EG1EYYR/MAy9HzNJXDxvTA/shciH88TTluIJhCGMXt
451fvG6rqov6LkdX0BE06FB4FenNMNjOjsLTz3/6Ai1d8GAmUDi6yKfbVpTkdWnlDY9lFyLAzltW
9BDp6bT5kqnz8WDvP0AG42jD0cCmoX26fTVoQ2KnK3gyzXqIhfaMPe1nOooHBIGfnEGWb/nPIwhD
cS11eDS2F/tkpyxEDKBJQ4iBLXErqJX6UMsJmOrn1by4eXLzs9Po+RHh/yBjWz660+3Fql1S4Bix
Mfpj5tev1WQ8CJk1qH2dfBV35uXHb/P93IeVDhno7dTBiMvb/ttyZkNbwX3rZoHWdUcCQQNSwW8S
R/9kmPeH0mUYroZEinD6OC0o9J4+JgSEZUGvmYshvLQO9ciO+PHDvF9FGMUAJr0E4TjvTPo4ZEaS
LSG2S0FFi0oPmtLut1s6sP8VDXWY02KqPlklzfc7JaOycKBvtyEznPIOwmLGARBTTPBtfOxD7lOG
K+sMmblPl34uaWK3k4/NQKss4J/ujPWjbHV3r8YmOuT0kXcDx6J5spsvCHGhC9Q1h4PlWNAsJgRk
cc6jbwJ5wBFof/LXn/1hAH8w46CCW6c/DJKEOKezQRAZcajbdPLTozZS5/z4hzk7y9BVUlLyTRBD
px+S1bCNRFUelMolRbLqAz0zHjxXfXZqOfPB2pBMUVUCnuAOezKb3VyUNfkBuKVqgZAljA+jo4+7
j5/m3ApE7hZlOAJ3KHYs7/Rv38wMtmiMOi1DPISjpXfZpjAAoqlv8+/o9f/5KZo7IzJRtoyFkXR6
Q8X77vQIrjLujuHP5d3JxLkrZPj88VOd+3g8vnYXSe6ZJKGxzUoCffl48sT2brPJoMUW2j9ptlQ7
GdnejyGHsEO1sP1kqzq35i1pWJyr/TOXHkqneiysPguiyLxRpYaDItrV6VOdzvcs15+Mdm7Cc+0h
Utpa4KGnbxMYAhJSrMtBHdXZvnBs924wcWV+/DLf8VrgH+nMDtdkOxLInE/WVb8zyZCg5B543aA/
JbFe7TQUx7A/RZ/Tm3MHkl08kpoq1d80U5ld28Q972Pi/rYzJjYay2m9MRo85vgz0GN0XfrZ7faN
Xnq6v3mEYCxfJiyz04OPDFvdHoqC3Wa0aBOo5tVQfrVGVdaSU+g9dyPVCbeOaWKUInnKwIoeQr/6
FqPomJ3FfTkU1oEqkr9yJq1e+THP8fGLPPOt0dPmCOqS3r2cD//81nKXv4HolyoYyvlnPRtqp9eI
KcMc/cr0+vFYZyai8aYxtpdCLafuP8cyoU/oFm7oYA6NnzoFh01h66/tlJeBC3kek5ajPjlhnPno
oB1DqmU0nYc8mSa9zEk7jSoeL7VfSKaGxoFqhz6GnFcCd+ZjI4dmgxqjD/75s8Io85eKFAfE05XS
AsmZSK+tAu5q13j8CA+Q+R3V+Ahna/REiHj0z89tDLiUAUwYnSxlJ2/XodvYWk0VaHrUrGHoo0oo
hbobgB4EhcNF+uMnPLPnMB5nKMHGxmHx5NUSrmzFhLlUZL9FdC4sOWz0pmo2AkXsfzOUj/vdI9OP
Ov/JhlADJlcF8b+B4VflrZ03uDVd5VwknWF8snydm6OCD2rxISyV/pM52iOJK2cqA0FbdA9QPX7Z
dkOkDb9fEjV3Hqb2f3w5YgHDdGECIqN9cvoBGiO9NrOdy2A2ZzR+7vBFdnJDVJnzyUBnFmZK6oT0
CSrP2DiW3/Nvu2o949bTQ66AeWQ/R+O49+bm4ZMpIfj/OFnw/hjjZE74cGxTy2IMBP3GikTN+gii
xv5idiQdhjk5SwkZqSt7kDW0sTR6rAYJldimV9t5MqP416GGLBM6vRYAZDJKDYANuKEToeRxtqz4
ziQllwxUHFphrZf7okWcxe12WiODBeVqk3s46yNmRWOhGaW077/MfoHYqjTgaVRFSwh234SkfyAd
vUlzndNhtZjDs0TexATc7w3ZToccw+h1L+LiqtdkH3iZ/5BUWbvmDZOpRq2I9BSEggHixGJVDXNN
MnlsIxbOhsvKEgmUIyKHPn695+Ymu7hrME/EQin98xcEfdKQFsXcRCb82ozq1YvrG0toxORVmGqH
6r/47Dhzc9ijfE9D6GQ8O55KMj2mMlBNvNScrqHDHwZVfnJ4fV/yW4inpqDwR43gXV4lwJFYyNEv
A0Tkd3WdSDSD3o8me6QJfYUgZd3Z5rdIlp9cmcT5canS8ka5XJ/eK/waDFY92NREqml+iUcdl5C0
tDuMLmTXo5nhjtPYBTyCrG82eYlIEKgFC3lj9gcblb+dDtpB6B0Z5Moiow1hKBOu3tPvpIPtp99t
o+eiPiIFBEkTbXxlkMTTu/MmMsJ7MrHatTfbzQrnowVXesael/L3gH6oiQ5zjdvUW1IxRix4OLr4
94vZXsetSrcu7IKnRtif/RTn1nQHAC2UW8oMwlhe2d/WiAR6Mrl0fRkAEJvoLq2mQd9nBtz0j2fy
ubXob+OcHoz6ui/yCuxV4Nm5vi6pN6yLON5+PMiy2JwuRg60PvoK9Nugkv75MHpj1lUDtimg6USs
9mJZ1M3nKovR1LfTJ6azs4NRr+TO4uNuOz32OpLFqMz5VrTYKbiJzntoPzsUoGipVfLJ6zu3EDiU
/dktsOy9O/zm0yScFBVVIFN5BxCNnIZweq5y+UslaBZi55M3aZybF0vPmwssEgL3tE8zt3XO++Wc
lo45NJHZNAhclsPBpBa/qYQWB1bd4PiuffEl0cM4mCJMDVGVlFde5GU7v7KmRxdLEPaMMAJZ9fEv
ffbPY0GkjET91j9dGAk7ajUyz4tgaOpfwo+eYrO/zwU6kv9inL9yWRFtvDsctL02xTV6vICbaE01
R72WkzZsqk5+spGeO7YuaFtKLMs/uSffoRh8HBxoLwOFZyRukbgO5Z2s7GPqGTd51TwUuf9JoeLc
BP7bkKcH1nS2cjR6ehFow7iPuuqXb+WI252jrPpP7hzi3PxdQNzUosFtU0v688tUg0dc0OgWLDPm
9E3F9W+YgM4aFI63pnwbrRc+wLpgRd4mzeI10IxFmSkR/YE2erYoqjyHDVSrzsSxgKsNn1Gs5H00
++B/SyKpCAXydqM7eE+ezaoJ0KpFMKW14waSO6XNyvytDyZ2FngIY61/S6vuGilOvVUc+RKvJxt3
EsmWQCLzvkZ0zWYPzv3j2XTuLfiLU5cSB/P2tAGb5zUpjPgTgrmeD7OajZXSrWfM4xfUTJ9VMg2f
DHjuJ16cWQhlXIqtp6+9To1oajgMBUkDc6CvO1nv3ugEIgKus2oXTfrHj/imnThZg1HMmDwgnwvX
zJNfOiLDjC5pXgROMfvreOiceys2+nUpJvsirvL8CR4aHAIL5eSbXcCLQTEU3QycCknfXhtA633y
Gs68dw4biwUaODzXiZOLku9MHhwUkQegI61tLCfnqow5Nk5p1T6nwKMDdJHfP3kRZ4qYqBIA7y6r
tvvu7huN9lyT5sXSMYdIWUVk7RCkil0bynYPc1msmCkoJ20wiJGMCXFqM5wX1mcoYnFmrVx84cgx
YGbTaDP//PZ0pBFOoZIC33IKRuXN15AI0Bdoq0v7gjfjHlSKGhmLFZSynCKyoZGiRMRw3N8OYtB3
0xSCm3jjy6tZf+FYTFDqwJTCMZXtEPXZeyT5vybE2CzZ/dZy0niLVtjaSK1UQew07naMO3fjRRdm
lYn7TJTjDZ8tJjTSpObn2Ov8Y667X3WgYJ9czM89Px0wPOju0qE/LRxRbkvzVgmeP8/GezClaFGd
MXlODC3effyjnxsK4TVaA9zobBsnBxCaTvDIl20JCGlMqK23uPnGOjv6MQHZH4/19rudfmlL9Vdw
e2UbPL3+l5qTd0ORcDnogfGsiLGYMHvNlrEP66qHsZobFwahxbdqNIdr09SiO1NpcEtEXu/rEpzL
2x/0f/iGT/ANS4+Ob+r/oQTe4xuSsvzVnqQ2/ft/9Z+cCv9f5DIBKqUnLajc6qzk/8449d1/UaWj
DeJR0+Jq5jDWfxgO/r+ojQjUIMuB17RdFrb/xDaJfy2STIIHFmEf2kz7nzAcqGEtq8TfZhtiHbIy
6DQsp62lL3myrpMA7xOFXRJUrmsVofD4w8hWHw043YkyxnqbgXmoVpMARrkDEGOgBK6VQKCcu/hb
5qRcAfxrr8YptHyywTGdPo9zbllAwehpbobW+B55ZvRYjJ27Bj5vP/eWpa7QhKvbmbUmJDw9pYZW
oVcAUst/iG1j9Ou9lsb0p1RaXiC4IUZxxMwtlfiuDVY4XehtM3orrDaKhEDfKh9FFnbuZYtnjWxR
SN9dsbIKsVjbaU6D0yQQyqn0lQ8XbZ5aOr1ZS3ic1MU6dkX3lbLiEI+rDjDyVSYSe141krLALuO3
vWdXLZy1MKEFs7KHyaNBbs0qiim1riVkR+dgscb+5FzT3DtWZx5aV8V7c0xxUfvTFt9zsiaULqEH
0pvmPjUTaAkiu3VSNyQKkrT1KyKNw2IDhjnBCEqNZCWBB2+Vob2OUHdXnp4Ww0G2LtmupS+2SCv8
cd17OBbm2G1swra09ouh5/ZV79vj1lCdaxw6328qQgz98GkuPPe+Xoi6Uk2md5ChEtombWs7XzDg
bbPGRJS+9IOMqdaQj5Vx2+YdQFFrUNUfHb/K4cW5vMuuQElqgqHVV9k0DRcwxpbgraiOty6xdV+a
MrISfR9i1Q0ycu5XSnICMtXAxgzgCsrNBJjVCpt0501hGFigaF/qGXo97jptfvBzN7fIbBrcJLBA
3uZPFGC78jFa9Lz6tistEH9bhOp+2+7NLp309hBHdolCKM3txHiFgSgjfjlcaDa3/23RWmuzqS0i
Y8NhO+ohTi4gOIekn/GQhA7UJnCWGTFk6TqxgQxapKKscUgodlVFAvoi8cFvYZvDNsd/gcAGOG6p
uQ8Z8UKFbYIUl1f24pGbiXYF97GgYBvKHVi5RogbblbuSidrHzUtvhspn6wkw+yieYTb0E9fidnA
qu0mpMX3072O1QVzP9fo2WnSy6bQ9AOutGynwsY8+uy8q6w12m2rcQEu4FNjn8yr3eBVRPrl03zQ
sU7yA+XmI8bjb6UCR9wYkbvCJ6+tLUwNO6jASsGxI+6iTYbvspL5UQKLuEBY10EALlCH1dMe5/K6
teoOJmPN+9GaTVJohKQ3mq+BhE1jjJTxL3tuXtzRAN4UVjVFFR1GuSUzb02PYNj43RRd4u/g0p5Q
UmnoValEw65MPs6qN+1wbcnUuOWvTy9Se9KgYI+qPiATJw4jryfYgOT4unxsAYZLkMG1WMhgiuSa
5lAO9n0j8i+gHi5J8tz7siPjy5wfEgeflN76RzcavkBWPJQzlDdPn7ZRytuPUFl5vfXYNs3em8ar
FNPGygdutpN1ju08nDkxhdaTQ5jbYpghirHIf+WWLnFBDpj2MejdJxqX4sYw1r7CMNMom0Uw8a6s
xcadkiSGz9sndNMzrTsM4uW2GGW5dv1+YG7VnNH5PRz0bQWI19jvAk/mP2aXvb5BVn3E6IlyTKJO
RymVXse+SoPO4/TBV2HcRXFz12OIgsi+wXNYXo8wAF/zZTXLutCtV17aahfk3FlfErNxCKlT8Zof
TO5qrvZfcRW/QFHpYR+Mv2NVQOd2WxSOSZNjvVtKsFroHztC0bYty/qdwioIc8/xD1nqfgkdeTf0
Ssc260KTTbXBXWPeVs+sK93G7N2wX9VCpdepiSO9UZna6/xQO71qums7suMvYhz9KznqX2apKdzv
GCIjGN2p391MY7HDLwOOICWmARzeFzhurC5xDOlaT3epAENmIxB4JRz4OhMxu0ODvC0zUEOl6iEv
M2dnFnN4P2TDVa01cj3iQnx0tfTRjvxklWv9azv7L05kHuCWQuk1uppCcD6uYnPY0SA4VE66980U
MlfaWKTfRs1+8OSPEhPXFjxgu9x2H2q0IExgwuE2RZz3F3Yz6NexIb50fn2Zt/GTk2EDNfMZ1KU1
rVhpt47mf4Pj266FZRPmy1paa96t14p9m6Tjl5GfDpt/T9OHZdT7loWR8ZKjB99I4fKpaSDHTcKc
3amHZpkdUaKpnd035gVJMt6q6WtQEXQd43U25R5J2N18iCsVcP869kmY7VWuEwjl039Meg1uY5av
59B3V95g+dS+EV7/wE+sWLBR1lxPsK7v4sLSVrMrm6u8W8jRQw9pIrXj74hSCKc2u8sxIXq7HPJH
w+qDEvO7389srKnvY35X93BxrpvELX4Qm4cwb3ohBiLf9jwPzMkqW3PDTS76SRyg3Bo7Kw7RL0bQ
GK5HfLg9iAzYpt0cGxd2YhN6q4lp1XaR+Aq+ugZnZOCo1STohC3RWCV2PVHeRlrfYn+WsbNW7Gt1
QnkStHi6oQtW78qu7i7NqAzXiWnWgd/pySoU2mOsDcv2PJB2QBax5tnXg05tlgDz8kaPSP3bWFNu
RQkXm/9h78yW40ayNP0q8wIog2OH2dhcBBB7cBVJibyBkZSI1QHHvjz9fGBVTSul6syuNuu7uUpj
SlQEAIf7Of/5l6y/LzPNO/ptvpymwXy0Jl29MV1AgBxJzGF2uFigHTcLwbjJsqp5OHDOGtuh89+l
NtyKxE0Jbh67+9Yub8dS04I6Rzc3I4XLaWFWR7YdyqzqVC/OV68FwCG28ETIVbcVXN6aFFy/sL1a
h1HM0SsBss12BGg6Qow1tlk1JHuncJDJoysOZE6EZNoOz6vb9RYrPe0KvV7+pPyOmIqh9T4cJvBh
jxvyxk7M4pXIwvmLO2LDm/fes5nbKpCedJ9ctNahhqcvfiVJ9lDG+PdOo762vbSVpjlV4WStLxEP
jJjwycx3GP+xIft8vbhp5VZm31WTv8265t77fjl8NdsBXW2fXBd6bmOtz5HtZkrIwEuZSgaLaqwN
oUHFuV2W6pD1PWaqbRlfCaM4dHmUExrsqm3f+9U9Hps1mkQv6e8QKnqHxXXqr9riH9DBTA9k5Vg7
3DkwPvWXPL2UXfe9zr13dudiV/uOH2Ly0z+mmTg7BILuld/MIVEM6TZSDgcEsBYpvCaehKhesByu
MuO6NBkPQTyqL5lokXx37XyRFp7pYyUmItrqd2IeRIBDTypulRrEFzbIdtqavYlHitONCXbCZdzu
LGnlHF6tVj7XuK6dY3ycdnhFp0/62JhzUHmFh87Dmk28UkzxVha284ZuGseOZbUZiRLcXUVBwdBz
zw14VRipeJTHcji5/aJt0l4PS9O4iWhUTN7bssECLPGLUFJ5BAnujHEC1CbkmJwbMo53uRziL8jF
u0ZcUWgFshyeiJo/Osb4vYocZ18rph+yU9MWWyTnGOECu1km299wSO55aic7I5LVx/YxLKoq20xW
/zJ0VhcYsFVR2UcmYuYq2jSEqGFxXh0SqyTRPFIYPnqiOJgdlMGkyYZTiY1Z1JjXWZKZj6mFhqJQ
jndOE1mdsy6RjGT8L/OS7IoBgS7YhrXXxVtfJBRMWVRBI48e8ZOVmwI3+UizzJDsFaaWdrPx0Jec
Gmcut24Nlliy7mQztRuQABFUWqmC1Brwkp1qtpPU3qCKGXBbRre45MnL6MMtpsDf4VWm4dWgHqeq
rLZQWvEMT+UZsvkcwl2R6HgpDYtOw1kgdhVnYlEdq8q692GF7J3YfC/K/rFSs32jORg9SfoUo7Nn
ohNKi6CBLlTWjKBX2c0VUZrDrlk04wnlCjLdQsrHqUOTjPaTo25G9pMJRPtmBbMfS5p8Y2QVomqc
0WStpl3VUtOlVZR+zxsRYpiEYUrKKse4ckOmiNw4kxc9uqK41ElvXTeW3wV9XX5Q/LabPGm3Iluq
ICFml0c63ExJmwA99vKxsTK0slYf72qr9LcW8xqKbg+hl5YVBLGwucxjLne+btfXjhe96S2x4D5M
+D2OtdNdPbvazm8dEYA0UvUI5d/oKrsup7m/NvQqkBW2Akvb5Nhf6/M1HuwnDWIb/Bqytd1hGDYE
u40Xz3S/V/QbhdCeDW95jZWzd0XbX2hzZ25GvhuL5Rh5+bBdNG1fJB+aV8Pgclr9ItpMHeq8uYVq
f8Y7nu0Rw6SgH1J9pxTt7WA05t7sCF6vbEEIcHZGF8YBmuknPfcebTcB/kuX18nt36M+xqKYWHev
Mu/67sqtosdqWLCumcr4RSOeKOhx/u/SZQli070svvfNU1XY+H61zzkcN5jhqOsoMjK0szoJC5a6
yxiiB1qb6UHXY0WCx1msX+cRhtzxot32aI08QkumhSMhi7hcToKaoHeV7JgCtseGFfwyN8kPMx9Z
I9E4bxLTaDE2tQpmg4ktn4sqYwidpkJCtDKY8EyVWVDgVY0bGklTohA2sMXWphryjZPvs1SLm0AZ
jZ4EVd6pZ2MUaYB3tk2To+rHsfeKI2YKw5GqOj/6GLrsLb+0dmQZxedR750dItOHuYE0wYjgxifK
5rZMNfFhp21/XpLUOeFiT9hvMa82s9G8w2asebDKeU0INF7p4bMr7HVp8GPSaZd4CPChjS/m5JoB
HsT2FSNjooQWmBImQTYhLtVYe7mWtut81wubNKYAKMv9gK18GE8aTRUyeoxCulWQPWvYzaOesiDJ
kpxnbo2kiG4c0TkAj/ObJ3t/Iw331Y0L7hhFLT5mzNeQyx5hHsBvGYdrsnjWEKXE5Sz2X8gfxQAS
bDnMZELWsbJLyqBmCcecf771R/zmaLIQ2rNc5bgD6GRkjF9LNU3ZLiEn/kjdeCT3OCOzSA67Fbjc
sptjGiHtclvk6T6DUEAz5d33mWbtaYVBXMwpex5yHwuAyNLzK45qTqGRbuF6bv0zcxVvo2B9hAYu
dhj0yEAbaD8qYdRnd8ZT3omL9NDmOGY0ZNsx7G71c5fX3amtzI966a/g7mLORW9hLOm1YHffYnIn
b7OGx1itJg5k1G9FUYyBNmpi4+BNHea1p51HK7tNDey/8kpexY77VHl+u6e+rplEsvzJnNiVQt8j
+cGitrPpZeA07Poc43fN6w3sr7sfS6XunKq7mhX+QmS7hEtsbkEZVssVkxwPwsY2Y4eHckQKjGO2
gZ5M7Mq2Hh2YX6CiyJVN0TKfRt7UoF8HKXrfsUdCQIFpPLwNbvaWujY0vvp26qrpmLazEdJCntmi
nxgKlDts7ra0Wqxkgdq1G9oRs49Uv0ZbYOyJJwJGWTh0rQ4rMCXu50w7elm/XQYnD+palD6NzlJ+
rS0N2GQcR2+HweADe+e9gWkgV4S9cf5pWOSNQdzQDnaaDjisNj2IQCiidDwlsIrxpCjfSJfz77JY
40F6a255nYTOZC6PnrBu4VZ3zMuEEZqtvoMtjfk5zh8MNCpbC53CnTc0ONmDjJIfnqiv28U4557z
agoDZ8TXThCQ0HkfzYCYSffSeQslFrdA6Yc1ke0iU1m41MMHjjp5UGj5S1Jryba2jFVGpwW5gVdL
sXhgJQtumWFZggUkYqFsySJGeNltk7BBB23fOFOg8D65kT3JCho1PTbSMRTxcaApH+qZLPOek1wN
5Dr7uqq3ZTuVTZh07masnbOS4tzodoDJqaQQy4t+B4oTo0joMTFZhFtzQs91f2HQjzizNQp/w8QF
O/+ijm49drWOQCLR2Lj14fTlYQi5ON2DZjmy3Umv1eZdo+VEs5giAWojHYS3UNZGn+4yyxfEK5Tc
IztSYA69NuuXnvHCW5vjj9ldIuG3IBab/xG8fv+jun6VP9r/vQ4C3iku2OeS7v/88cf27z8Tjrmi
33/4YVt2aTff9T+a+f5Hi5HWP72E17/5X/3D//Xj81/5KySeTobZ358g8a8EabyW33/2UkZVv/7S
P4B4115ToVeJlg6xC5refwDxLhg9RQfyahttB+fB/8PhTf9vaK2YMfnAtyvvFJbcP3B40/0bU32Q
OmjPlstc2vx3cHg+/GcQno9nDLCq9KFGQtj5db5U6ljjyiTHgjgWIM/RYJUXlFXzoxQTZmX0w/8m
hZAPdElFZHbMN/+d201FDxS4OPOBE6W507UBlz1nTPc/PYTbv08R/jQtlUuCxoGLhM2Q8rcxdYdm
ZqjtZDrMHb5jozHVd3nVEMrsWmqrayPR7S1kU6vOtPt2dKfHP/94hiK/3VcIwwZ+gBZtHPd2HX78
xIIivJHOZnbBCgunmCink2VXuAmmpEgWLxPlzGnCL6fd40hEnhhNSbTGQVEPA9cT3UeilmAyEXkz
9LUkBQMTlPDeMua72cj5u/iwSRmYhbYMm0lh0wlg0eI2j/nN/AHHL783M49INYzBaHBsrOppSk9w
6etv+HrO+zWHMd2oWIB9V7VZ1xuoz8tBryfxgDpeXTcj8g9Mh6fbzqRlG51WvXpS0lS31TB/UH2T
fFAWw1PRl/O+zaaSXQXzYDzyPBGMlVFekkiHiA72+kzsN784Tql/YXrCUew40b0/EA8YDq3SqyO3
qpRBLHR+N2IMau4NUjCxxXdbXKQxinuYqxmb+qlKbmw8kiBI+si98XPD6cpNm7uqGMwYoQd2SVnn
kkzjoNFdzCmFEijHkITs5pT3Rn1H8EV0Qhw77Z1aFMcawe9WUFg/ZSTaPAESO194OsYWbSphkgbJ
eb0z1e9zRaZ37MI7ANSZH7GQqJ57feHJ1Ew+D85qdO2OJASYXelfHKGlB7DE+WPs1fyoN/zKrDft
VwerpEs0xdYR9zzx0JP29TXrxvIyVZV/kYAdJNGA/WV00PhobZx+YdYBz2PbqqigfR6MLdlk+b1y
EnynyJsEdK6adyvixzhHqh/EoNDxgRQvbJ+svn6fWl5nT+vmvZP2xbHyeLizq8Zw6gGTw9bEamWr
OyR8q5bOvVtI4qNEnfaaiPL7GDE9qWdJfU18tU24YDz8yPWZeE8sLwEvdZ1NQ1Qv6VQPT0CAy5Vf
D/xTZjLvlWSKLCau2B81+ol8fdm1ml4z1gfMFbgWx8r8TefTSw8Ye8nNkJTDD2KG5/2cGha1L08i
Qsa9oUefQ0kOjyQpoOe+0te9uoVvU/BHGal3E1kcmJxF0b2jR/U7MrDlqhyT+dFgpL0nog47wKbO
d4Sadd/pH8RDSjJBSGY9oS8a97YFVALnWW/1ukSLknCYueHqFxzHqKsWnoTl4OZkCdZ/g1D0uYjd
6FS0+fOotT2JrI28ib0PEozIsUg16SRQ1aRxTFr7Bdvf+puBfdRTbLA2MT+jVqa5RKBuFS9W5A6E
sFEQA3GyKNdsiSnhQTmu1u2i2lI3iqTFG3Az+6afI/FQpq16BkSuXrCPY7W6GNU2RlS9mHg6nTOc
kb9M3pqkqGUEWHjlWL0yxWoR3Jv0FX7j5+HnxXkJL0FLb34/zaqkMkuz5YpWr/2qIMTdz1UnCJdk
DEl4nsDvtchk4Iw6s8LKcHEEjaZ0j18pKcuFo6+4T86wFfvn+ptIsdzEu9dlbmuY9XXn0FUaX73c
F7nzPFTl2L2nTW89p3ij5fFhMJfSYvS7aOUWyftIVV+PkX0aY7O37nFHxSfTmuZHpgRdUDnMNTbC
nhDwUxftWIc22VPQ44lxnDq2pr687isCF/Ho80+Wlt92eqvd0cLca3Z/bUkld7i42XcL6TMb2yVE
r7Fjwviia5KnyO+EbXuIjSU5SiN/bJEQbfs1TbK35reU1mtrDf33PDHkUSvjd7Kek2OyoMwowfQv
lRyY19nDREZd3H0XOD9u47Q9T10d7UBPxGlacj8Uc4NDuQsCGuOueG0tFvlFvhrmoMHQE2T9pOWK
yVdRl8tG+VF9RAGLX4g2MVbTY3sj0xx2MBOEj1gthIDC5iUEsbXmgLn0/Vy66daQmn/O8NG+giw/
4h3HC4v5qjinM44xve/FJJfzIA0x6EedLMSDdLH4ZNDubatRMwI6YF7LcjUb17EMMDSpn0c79Q99
LL6YMvJ30BzbCx2EWWwN7v17q8bRCWwIYngILDxDKEDdcMBUk0hrMZJ8GxFsRcEblIbe46bgC/jK
Pn2HHTl1OEftu1mN/T62Y848DnBvh6cjGIGBxUJWOvU9QimBuWTe7tBPMztPclpn35tePLLRN6OZ
T2Aoq8lXkefPDPorF8zfmfeAgvRtaMu80Lc9dJ6DZVIhmvUd1Rn5b71tukfF/qqHM5sIIGeuAJ8U
79WVVbTqTEAtDtSGzgBnQgBqJglvVbsloabelFAfN8Ty2SflNNPjMppZ0KwuwshBDmMRmoNWnUTj
LK+q0G14r3J5UJmqMMZt/cO02P5R9tF8m+bmEg5RX59yqazAMQp815yckdkY59sWFPXObSF7g0eg
/4sbPEl15e1qbUDtsGb/jrY5h7BCsm+uw9SA0SOdfDTjj+gzfKnxE8eyQt4BU3GWE9NwTFMQ8w0e
BmGsxf4TfvdiX6SseMeskqM3TNHWHyPrqoKDC/Azaveym7xrUS/zafYazCaJ4MRxvHYa+cOK62uM
gNyLP+FAE1jjyFi7QMFN85nkV6pdxFGhe2DUlDjNmam2+dxn7mxtXHvEKMMYi/aczMSjBpnI9B8K
T78itFAIT6Ge6cNxqWs/UFJr9r0o7OeR8RDJw3maXawubt+lmTlk+bbWAKwjShHbz7jy6XiX5aBW
elWiB9WmMt+5iT28VZmogq4Y17pA1XeY3xUhUBZgqjdIhtrT6qCBRyijW9715IiTTXPx67YCHZ2g
8G7Gyk6xCvWiNsjSyr6ZjSg9LEmp3gxFyBAY6swsQhtI0FlLpIwpYvgZ95zZbXnxDVKJvVJ13z3S
WBWqBchsOz1vOXAUu/AHjDZym2Ytulfw/3kHyLG+uJGuojC219yeJJWkXSr7ZsEI+l6rlOJyUzNZ
IYocs0+4PIGkyEtCy5nU26R6dCYJskfsdzmdMSipT38vvurUEA+0pO13RZSGFxp2wvUJucIR0zwb
W8pQ58uU15Rla8GIxfRg5WGWGMURCn15KfBgPlg6DBdZjWzGTQaWJRX5k2Fitxzuvqy0+zL2+6fU
MOObWFJplLajrhnwrt/Cr7+Z2mowHtX1uimTEP3RkeKxSX2X8sQHp7hlGyy/m8qBj6bFmBR+hqUD
ZJNmJBu+zur+vE+E1j8lKelQG1FrXhnospn3sXRg7wwEcif9MIbx6sxYUWw94/ggg3Zey198vJ7d
biowBucSoFiKB09O8weWP+l+WgD1SwYyJMeNeMvTXeukDiuzwL7Nr/9Cdyj+VQ8hkKfSL6GQYwf6
Yw/RGORoxrHWHWLNqE8RZOq1HHbLoM7qBm/8tbw3ay8ceDAv7dxg3zqW3Oy+s/+qoRG/ssnJZfj8
JtC+gJV/8+XrK7OSBD51Byul8g8wA7NvXKcztnGHC/xsURAmEJy2XaxPt26MAUrW2lj+dtVLHJUs
zNKsT605zOdyVPU3pmnWDfkM0+NIxf0XnMnfGMPrl11d0VDfoZP+zc8PHmXuDprZHrTUJA+6Jc5u
VrxoOryRGw1uTMhRxAITAyseMBH/H86pNZK4es0UdbOLLf7Vn7eEn8zon+huNIHQ6gw4eavqwvpN
3RFj4Gn4adwepDSJZYVqt7pT9vVlGbVh3zR9ErI1L9sZyufKOKCCyhTNq8tgejOjvb7PRqs+YW5E
mE9kV99VWrh3nhNjO9oRiRJpcMBWLshf6aRhNf/WzLqIsQEvaKrNVcb1x4Vo95qpihm7sgmSXTC7
qcq2tfTnXUUOOPcSjxQ/Md2PwWDcTHxFvNOE8Ypd0ldc8k1kX5RLms18u8cj52poDOt5UFhcp4uZ
n3Vdmi8GrgsTpm6qHM7QjzyyDEUe6hbxdSlJgHvJVnKAQ2Hf6CLBvnWS1KuF9C8UkORATuZ8Rkk6
hk2Nk0q17jAGMTL3Q9w4X5jTzh+SaQXWjqUFqcBs2WPxZqTuHavi2PdsYETVUbPTLNOXxPnKPLDW
FdKQDMFkd63Vp3Kp7xh+r3sKhrehRVLGN5+gw42lp1DSCVXcGlOkYIYI75L15FMOAsiBdIPhiREJ
earY7BUvjdnnzqkrFne41NEYc5NS5gDa1HbT1o7zBBKhMqMCJ2Uz6zEPJ2JHa8HG0UQaT1VEdEpb
m5h2u85SxMeckiaMlvV/RBT0Uai3yCaCKIVNA4mBivuM1giGYGFOitOYmp55CbB+RDLfsIlLv9pO
bMKkkUyU8rCpCEmaKfJpp3X8BWlEWs9qv+qYgAe4PdtBCwemCRg64p7R0Lh5iaXe5gzuQZN26b4f
qK70fGRFEgXZhUnp9E9dWry4Df3jwnTt2RsLMw2beQ0uX++dv5oKn5aFm8+ho903wOZHwcFxl5tD
uo9wVigDz+4YWRFb/cqosXq1ZkFtaBQGOOfE8zQ7r7mlE/Uuc61joz7S9DtF2X4tJb3MNBGBoQOd
v3Rrb1cysggS2Q1jYC3FRFxrMfY7wcgAomNG11K6JkOH1L2TZtM/6WDoW8INq1e7bdI9VnjzWQm6
57ApF06ArhLtV4agI71Ioa7JPcUUObLYTbqo9ELT6+iMIrinLga6C+9IS1a0YNDIH3b6Ur9X5cRd
kUuxgY3UMsK1lgOKtvpUqxpUzkDaspn89QhNJNulPcOyIzu0/oYpiXcRIzALsT3+JRaqOaWzW16c
mBuH+mfel7phM8Zniu5Z9NHdOKd7b0WA0Aypa5mDD7kpbTLyoOXD4y1dtqm3qOfckbfD5Ko3SJa0
27od34jSgng7wm4RFv9oqa2F8/qtJ1g8gvyGioVRocC5zOZYHMX6qk7r/q7n+RgSA61e7Hoi/KuR
GTMZ1DNbBpwgI2vzmk46DXwyWfWdDnJNFEVGKfJ5Fiv4HnilxsZ8ztF3k6bdjOA6Jtw3gFWujqHB
eYG6cDUNoGufy9CYgGBY3uQATcDfV1YM4mG2c333ifiUJssHV7gicMhz2BBuURyJcEgPhUVBVaA4
uvSRg1RyhQe0WOM2YJDiBgCO3PoVyFtS8mxyBSA0JslH4y3z1cLrVjIJjylGxjVIy4tBr3Q15fdw
QCdowXCe1+AjG08JgkvqnqwHUiZ4xPHIbG0i32eDgs4AxFl4BZE3AsFFkAaAdhglqJ5EZT9jCRIp
I8ZtSXJTgCcuYVA5YTYUPLAEiUBrv6K+ABEkSqP+tpgWQJndjfU7pr3GlgiI+bHEhH4TGU1x1FZw
BW85tjU6eiJmV6RmzRreeJQaBL8vKf+SNAB7auZU5Kzw8Z/4zechOeVgt2WVWEdN137o+rKWy67G
4yskxVLdInX++9Ikm3ynLKChshLRvS6K8qIqIw8xi/IuHnSpb5UAQyNHGEwNI43yMmLudDNYdFrE
dHZs7prRfsc9rnqZYoqdRq/9y+iyz1Zjwi1M7Lp510n0wmA77wXOdRIox6E87wgrvazruW7WbRgL
sRbmcQEi6acuNW/e8OscovM5Rdj6AKPXDqhL1lOABu1FeCwJa+nb731NomkiovjG7RWwUbOuH2IE
yAUAhywcLida0a/P8tbzQUjJXcjv5TiAIlkckw7C7IfPs0F0QMC9Fyc3Lls+uBMg6qDZ1o0bazZH
xeh7l9qnDKnn3HgYG4I7fUnikFNRCVu0w7CEM/GgGCfCseFBYoZbHOdCLy8kvpUX26CIleszSCgP
n1vYhQr2RkVxPgp2MysenuaRMlnl4HN6VRgPjCnZbNnHvpETo54xsyLvFopN8AkJDh2gpUfYyiku
k5HYV8rPlt1EBbQ5+S4mX3RXV9Dl+45mh6FZisM7nPK6KngpZn2oXgpDA6AewYzNNKJV6CicTeyH
Qyjdasthz+L53GYnl7sBcjSfm8qKv9LVM+ybDbn2E+0ECtWY020DaPOoYIYdtGUEshjagZups70l
A+9R7pucWs6g6PFM1pqmR/fTCF5mFJOElWvZ9WmE5sv4nK8Kn8/YNjDjb8jUI4bPgXMzxCRtmbXP
+ZAAmfBONqDT2CPNV5goiQezdvsfbhlNe5gUxaakwDOD1KcJIYZXvbWS8d+mbpfimJW8ZKlKkxvi
tl6GweauLa5mHuGM8aoMOfcAiiTd0DDW36hKMguuBqm5G3z7feqW3k6vCehlk2WWOjxVVUQFOQ9z
OPQ88NnDySo3gNQ/f/x8MWeZccRoom/ekRdo94pDBSpyN92SETfvZJKl5IRXvNApVWXs2mwyqH7i
Gwt6lQ2JK12ulAO/2hxd6EBt/tFbS+UQWU4D+wkUuy05BuTN3UPcl8E81bRkylj6PUACVzwe3SLD
5d2znuHEJ+GyTmI6AJVtD1kFI0rC7U9dhMLjs9D+/6KhvxxVQqD7qSf5XTRE3sjre9K3P7qu/eO8
8vM3/5n96v/NNzwHaaMN2iX0n7Nfzb/ZWCNjveMxVkMFQqPwT+GQ8TmVxAyYlFfyQFeP+H8Kh8Sn
3AhrLHofdiEGoP8c2P5jkses9z91d/1dECegsWGFJDgX+Ha/NMW+ORPfoTR18NLiI6HU35N/EW1S
D0+Qn+7OPz755xniv/okAzchjJcYeP1mlVGUOMeu5erBM4h5Im/mRZXVBG0l6f9iJvqvPonPwOIJ
4x0svdc//2lYGHdatDQqV3hn5z2Z0vpNO8gMPcPy9G9fEkAC/tarahEO8S9qwgFdil81izrMvM95
kX9EWvqR8d//zsfYnrW6cfw+/OwYvbWJPSl60tHf+h7DxZbTJIBg/N+4daxVpIpYdTJC/9VBKFa6
tIhgUgT1yuYy6T3lR2VQA5bZX1yU80sT7HlYmDA/QBe36ul+tYJwB8kMzR/VIRkJm3f6+X6OpyfS
u57UQAz6n9/BX+GWzw8z8ceDSQ+A8asJqSbsinezgiReg064HCWHzKuhRGnpq+6BVqVWY24gYP/7
VkJc5acr+afW+tfXy2kqumHQywPQQ/WlJwJkY/sE8mGmbf7F+7Uutp8Bkc9rBBJhV0C4zlv9x1W/
9Fk/45SrsLUkOVgyJ91mhh59+fM7+S/eLWzr/+NTVmzjp3drZVgMGkO9g+ZPBEU209Mgx/JUokL7
99/iP3zSLzsTDNOkYiDOAin6Gb5T9rpU9AD/hddL//2isMXzPFaG61sYHK9r9aeLqiJpe7JSEqGu
UYVKHyDbzoqzfbHkvPUZu4fCbwTscts+6A3s+KwwfWoZqzzBi8AXaqT/IN827oOGQdz7J4yMDtCE
JamLXe/mHzM60WO8iOFKuS1sabW0zsbwwZgqxV+Zk0huafMNxuMEY7lTLe/mxje+5q5RHe0INtWA
wCwcUU8eIpdc3Wou/f2YsZ5zdyJit517BtyAbiCYNbVl16FU6vOi3KIfL7+QKWedCL4a3+uIXR7W
I9+ddK67ObOq8+i1Q4Z+0kuq7WwV+ltGoh9SA76PhrL5VUZcdD50alf5sbphkFeFHXbROESYUZRt
RF/4BIqYnb93yPzb1TrTsKwGUdcaaGJS5+oWycYlSaQJICcYECjYXJI4RcJHAhNhf5PY4TtRdcGA
ZvYE4x3yIxX2Wegd/FBJueP5UgvcAsuYOBns8xSL7CX2quLJGUGU6tZUz7Ujja8R16427gg2oqTV
L3ynIcJK1kUoEZjmzLuO6IV+VqOXe2pHIk8puuWdpqXdS8StIeqtVjdOn33ogmfaE3n0VXrpx9SO
0ZfOWaojdFe+fdtW57lYZwwN5WbMu+0XCam2znSPtbx1ZEfvAqgh6X6IC3NDGZBSgxp9eUpjHPg3
kKzT69iEIJ05cfmBrEhcC2Kn905f4DpkaCNo/eeyL1A9nEi19S6Jwy3LU24C9lYkJFvJHEAIjx+8
hQQwaOlp/uKTRwh5baxC0nszRvwkDy6EUTZOsU+ZEqorAa7kw5+Phm9JpDQkPgL9CIblebpsHBAD
eHTp8tUj6+eB6Y78QChSQY2OIQgydd1AGKoPVib8p4r8jgeTVPQsIHbIJkMNekwO3zoZSIubABUb
nEkxX4KuuemiKbeJVVZxtSFET1uZx/5TWze8dpa+aMGA6gI3SN+j21FrJBfhUMkTFpnxsO+9Mnv1
8QjZ+SXvEZb0cHpSfyj27RBN1M3+8G1plnxvq77DQ0xrDMh7yrSX7QJ5p940bTz2G+RK4g1H2va7
sfBuWRqDv7AY7fZxcGE9x5llQ5Mt2EMBwuA+A9eeIKMhAbBGlFMi50nYSZy/1LFRnqaIOEFmV0aQ
N9kHDYgPb8cxT3wRsSPkdg61uaUfSaAvXBO3ypA4Lnyy93hCvcnRR9wC4JlHB24nfvQlGxoC+RI1
JT9K5dsHVHDgaU7iLBdL9N9UOw97zMVQJvo9C2EZvZK0q/SjhYa0qTUC/1pRIJ+Mf3Q9RO+knb6U
tQG9YHjrkzk9ydIBJkIKc+YodO+SnpeSYfO0BUIYroau8bcx5O8drpCwlpWbf/WEWs7EPe3kQn+O
1FV1gRxzlFkMCdON2RUsanbF6TZZVZ5ln/k3JkUlYzre+rwvaKsGFYETk7G+NOxucoR4L9ZzV1lc
tyGz17TVvBsP7fZrMZHUag6dwP1lBE2wIvM09ayonA31pfehTugFjPEBT7qt3S68RtKrfWxUewJV
tAbmMpF8WpAQ7H4nnKYGUC5ebZuNsmnYP8ikdVFKENlrNCiDIrcGDLPN3rsjcrMB/SNKh6gilmHv
N/W+0GUfZvB7A2n0VeiMfHQDMHdISRFjzC/G9wTTL4W6jOC/lqhCXMq3TVrcmIq4xGQ0PR6CVDdt
vdbVlVGdC6FYTHSefbqRwkL2wt1JIx8swQFo+dx1Iak9d7knfqy6oc2wrhFbXwQKgS69zuwp3g0z
0iy0XRmKIa2zyYG3dy2DloCQOCOw0bvua7jNwYCs4hE6kX+zuFEZTrrbBBYJ4nhDd+zchd40uCw7
5cOg4ijwnLI8RUsv79qevUeL2T1GlO9YkEnuuV/1OzPDIC0uh/TajAz9zRd9dwZqoR6t+hsvb4tD
6+gDxHVsgqQfa1ddk96YqTl807KsRReadFdRtnxNdXOEvgINzZsxobcWYR8WP12Ak2t5Q6hTdFvk
KFwJx2QA+1HFa4JMlz7yPj81gx4fDHzDiTSXddDpJrZ7MxwIjsV4z+b+ptlVj8iSQ2/1lDlqaVI8
EUtZnpqSHUeXHoQlXajV1RXQ5e+bLPnEeArwDHb0XuMmdya4Nx4+cqTLTP0BvyGr2QN2bwyg2HHT
tX5WgnUXbGYZTV7NEsl8GcDOyxE017pP8qi7+hgSzIQkrl6aTaHMFIVdXHc69Iyx/r/sncly3Ei2
bX/l/QDS4O5op4g+GOwpitQERjWJ3tG3X38XqKq6KendlOW8BqmsShPJIBr34+fsvfaaBi0/tIUs
zmOtinPpdmZFfxm5gsrbftsLeEc5bbCpdJ2reZRTsbD55A3rX+GO4UNNNxvMZ5YS9GolQxGfx9RX
hM0STz54Z2Q1pQ5Cp1d4KKjFgcsEC8Ehf7ZzGhPvjdr6W2UjtBFJ5J4metiIDWe/WTs1tknDcWJd
n70VXbLpmq67045LRmhqEcnLJCNKgQLFjcXktBcDU1/RfvIyM0NRNOWPY6om9ITCodFEcY3YocLy
etZ5mm2Tyvxsef2xSlMEBLOim2uDe5EO7xcLx3Bv26lxLZQ2EKO5xWqak/OB91SqoEyZFve51x1l
DYR6qsO3LLaznQsNcfcuAivdWrwAzpluevZoZgNRg28O1bqxAWax3PC6Rl+i3EXxkYnWoAU9+ZSW
hnFKJtv09m5UsL6hDWfRj6hOOC1ZOAAsIGDbil/4mDERYVYz28NvpLa/UmOQ9KJINk3fZuQKuuTH
YhR7JA6V1syPdKZYb+Q4XBNaY+JNaqgTOkrLm1mtLmq5UFdkflNe8cLbV50qUKcI/3cHNaTWP54r
1s9DhwBWNQkEv3Ds3UhGvAN8nqYQz71JDzFjTcW8/qbz/iGc2eb+/ojxy8nQX9GPkp8kqMeh9fx0
AazBLiJaicehpgjTpNuzQbEdax2XV1gny+9YnP+zBfIrSm/9ga69crhAIP8CBtYNBY7lZCDUvRoz
FatEuU1ajeERMfdbRxrSLmtj6kHbG+/et52RXG/cbhik9uj9jE1IFO8bMc3DYWrZ1//+evzKh+Lz
gaJFhbXq3n85lFcEoJCc12fHuCiscz+0xZ+lWo1NYze2ZhFEFsV2nue8SHEqupvBodYUGZ+4EhTa
yCjfKGX02cPFt50lJ882qZAH53NvX1kSEbFu0oaOfuvvuqFmXtAxET9GazSImji47iy3CB+VZVpv
ygEyBRViGQ6eIdx7tJNswOE85c9mkqSf3ndFrYmT24xLJn8HChPrKfaHU+56Lago0dk7NqKynx6O
qEedyu6VHTtYtYSXtmXQTeDpRmW94E43yPyoEKqhotnbDWpWYmP+KXCf/DYAeQheuSU8pj99AnCv
owN/LsFwTm/cNqLyqrLG3y0Dv3Qs+Ck0KshoIeUJGupPR9I+6YfQ0WVydCyKZwfLCQELTrepUbGQ
qpwRQT6nHB6YgA0vf/+8yV+vMSUK6gpvZWX/mmE1i8wamnyMj1Y7RiEjPDRSRhj6n4qe0rgtR3u+
9Q3bf9bW/Jz5c/0nzrdx182DHW26UsfJut42XVDngC6QtFSUk1bWHKm/GQYjGftahyLsTkYIfPt7
2+C//erf9avXJeIvN/rXfnXCTtc3yQ+t6u9f9L+MKzYdn6YpWHdJk+TfgCv7DyRKEAO9NVnv3x1q
8w+WotWVQS2EoWb94f+21Dh/0OeV9HkFBgNFb+UfdajVT+8C7Wn46TRZedupUth+f9wQGrKX6r6O
4vNimxi4qbecoQvICpd42xxreDWjwr0xbLt8SAjiuVlGoDa1V5hMl/w+3Qk3MR/TLlvmXSOn7Db2
upSWo6ERubrNYfITdeb0ICD4JOiDbW9iSSsRiKE6yLDQz7EdXw35WF7MCApXUMr8Qg2Q3bml8g6F
6ceH0A3dg5Xl2OKjwkCJhCjlsCRxc4K65Vz37epipItrbFQ/w4QqRoQkdA6cj0kvy37jUjluJpcK
VyGm43S4OnMR9j6UtUXhkUAAPfXm5yxbyjewGySKZSpUAfiiDoP2GO1GUFv7LJyc2zGcvAhHiA/G
d5XhnNbK65g10vgylk39p1slnM9S7Z3oezXfokmGNeKNStwlZImvQ8bmwWqt8ZxmWI6COUtnjDGp
/JaaJQQIO0U7TRXLqWOOnJvI1NEVCejGF+2w1gZU1PLGWGp9mpP6ZfCnGp2VdA5Z7A0f4qrrHn2/
Y3SP0ab5jEw/esF1l/mb3sbT7VAo9qBi/CXgrH+ipUL1LM2kASLuZy7OeNG81fM09htpjR9hO+La
7HX+OU+67ugvSbcXEM6/LGafXxKzuTWWyD5nTVedG7I0r7B8wLm03XbvYueQ2wZfP0fXuZcNNzXK
XqBKIBbjKvV8N9ike9mq/GoWbkhfr3D4RScfE6sI+4tIbOOY2mZ8oPzMn0ptxR+zLokhpuuKYLcZ
B8oOf1AqAG3YZoXedQ2GQqOXgYSy+uveIq8N4YKpaDaKIdzHC+2bPJrNdjO2Ot7mi6K/YfvT+GcC
gAdr9qQ0p4m8hUCdxvoucewpsLDbX6KmXLZIYTjxNF5xXdHsu0hDiXmTFSNz99Ji+BvYZRU90zuU
Dr2DyPpcT6PF4JDy/+DmkAZoRBYr+TRyt5iq8Tl7Wtwshe3fR+FMzjaxfCiNmZTPw9ZpbEKx/eEL
0p7shBWn3owpUKzt0PZYOnQ8XRF1Srp66nf6g1+m4QsGjsg4h7Ws052vXfEVzk7bBzHWhIeBkXO4
G+ZMvHZ+HmKa1nV/L3pdf2pmU278ahRvGTAVLOFzNz9gMsu9IyIx+PWN55PpIOcWQayaiBnuGNEH
fSjUsxrM+Ko2Y+szulxg4sLiod24zUL4T6S9TymGwOvMnmbzNPnw5BcoQLBxgLmt4pJ8yMlyb0uM
Dbp4s6PY/wBa67NhjtXWqRpFE82Zv9lVA0KuFaLUu9AL9UsaYeElZx3fFDdLN6+dC0IhQPRcEdhZ
dthuBph2HdFKl1WDv8Vbey9aOusEA/I+00QjLMJrrJ2XVwtnSpcj27Am7lhVsrUgTNH16dBXlsI9
22brbhYVgw0iYjk9lH3PstYQOklyObEhAwKcB8nx/FAmZjZtDb8LLeq5xnyV8JmhzbGiDnQE8Tjo
IkkPtMDyUzRjMAE20+eE0avuofESiwvrFulHej41zhHRKch7S9ifwgi5NqKFsfo0uHPVQHoDA8zh
N6KtYs7trdU2xpfSdmlZtSId7uZ6NlhcFs7RpZH6NLIsayAqJq4/cRQfv9V5PL7OlhbXqk3oIFHk
enOg7LkJN36o6tt49sNsi3aioIE5kjBAn1RuhFk9RllbbXHEjICUGnDFeVZvHe2erWrGGQcN/N5H
hL0doiQ8pRnLZims+jCZxVOk7f6Ah5FGDJoV2CBN0pB0ns0aKNjg7GpzWr4unKuL3SBwVZSqp19f
xoOkg+Klt9PaPuuviIRzyKOwmrFKPiJShB8wu5bOzBdvzuBIBXGjRNch2J3b9DacQoMZQOrcinQM
94vImwcHD9iDI9zojmVxOqC9XU5DND7jA9cPNWeYh160oQzMJA2fR2RJaLwbDxCLq3GMo/N/9ujw
sUiB6X3wqPPvTJqwd8wh6j26bAQjSWbd+JxvNzAsQAzBr2PZZsvbTMWc3PTS74H9uHWKvKsoblLf
5OM6GUT9No+5MLlR8ar7QF1IZXAuteDjg7+T17atQygJSxc+Wl7jnNIkG58oXL06iAfc52ox5lsa
uX1x6Iy6vMzE19/4KOwfIbq5p4hf/AvgK9obc2Mf8PagbAvr5VMGXJo2TW0sZNLmM3bsGWQJXMRd
3eEgyuCrDNs+EcuV7Bb3FCdE9RRjekf12QR2LdVtWAJGZJHNEFcs4UoFk0DLyqhEjmWtLZ6+vIsW
F2cr1/OpKSdxQSpE1K9luAfE4cZthtcOYIQcQVf6S/w17FApJRP0g6Cpp4qfgwzsPEN9u5dZMx78
2fdPg+jb5yYsEf4JezjyPjkz0MWyAQDj+gW3CKlMQFysuQWOGdORU359PyqzAFGYKmxmAHMxFyTo
mercuoXkEF4vrj+dWjZGmilQY1HCfDHLxP8iWiXLwG4xpGJLjD+ZY5hhRDOqg1axgVxmYKnh8YvZ
pK1c2Rs8Ye4+GdLsDpvh+Anlz7jNiEN4lWXi3cpZ8+bF66IJ+Vwmh4UgxWXXNFKWj3r2XxKpI1bs
mMALOsl1Lzam9mS8YRzovyZGmD3amOLrO6dpSYInmr5G/uU4GfaJVNTmRTqofIAzCW3W2HwQVa08
TK58KZf5samjLVlySAJV7Lj7ynfcTay1E27SaLxfhIQx2DV5WyCPMuIXmyZ/8iYdXvENfl7T3jUj
KhmwV3hNF+daiGka4AhGzE36M4+sbKCuDdoxSO0Il1dq3+kjWET9JR0m+ex3vfsk6qg613XyVGt3
3iEyL05u3RIO1dPncsvpwcmXVxbAP5Hwv6Wd8+r2Y/9ZlS0VhIX3LWjt/tUlf+XIVDq/wxy7G63C
uHBz5NrLoUWYdfWfarEHHXRVncGJqJWXID9LaLaUc3ev7DGbN4j74zqoGqBfT57TN7uCXJr7eKHe
QWM42oXxveHw3yPU745Q6HTA+v/fdIKbb5+btzZ7++EI9f2L/nWE8u0/aNmh5bEQGZi2tX6/f52i
yPT6A6HICgiA+rvyfv9zlFKcl+j1efR3fBcnOof9f4t9zH9ydIJA+WO7xIQrb5KjR4auCaycD/bj
0SlXvcEqGw8XVSz+EHNs4AXGGaiw6s/6MriJNVfFKVnX5/h9qcbmND7Z6/rdrit5Xngs6pqPf92s
K71c1/zpffnv1p1Avm8KUjVgCJekf7HWPaN53z6GdSfxOy+5kevukr1vNNW651QEKGxgMKqbbt2R
wnVvMgevYMsz9V237lz++yaWrPsZzNkRx+m6yU3rfmdigaQRGRuSQ17pP+QkyD0Qm/7srHslcn12
zXX/dNB6r8LY5mGKVLhX6z67hLgCjFF156zyF7zOKtswBZ92VmwhAk+yOn/qQTi+uW5BWnhbhjBk
FwdtcV21d47rxB9rLLnzxizJqlPRIPd+7IpH167jB3ty0t1gWgP2A1NPlyYa5cWr2w8F5xM67EIC
irQGJTeMK5Yn3fUZHprpczZBLgjUkMGjNIbkUiea86mu7PZTopcR2yT38EOepcWNNw7x3uji5dwU
gBqCGGz9Nh88d5NqhKdBigLpTvptejTy6BYMUbqHuYyxKbaBuiCAOJpjOV6mWPcXRMv0j0ThoGIv
xvlxXnfcjDqY6OpM3noMNY90C/W1W5vjxWr1fMQKod5SS5VnSIDdI22yfIKEZGQ4+ytwk00MkBiX
ZX+9sMbva+EaWx3m+p65pHrsZqt7BZOd/znL1nySQ59snWzSt0VrGzcKO2vENvrCtaIarSft3zGi
LF5Ukwx74VV6qztp7kadLQf088bOUM3EIaJtb0VXlZd06qYNow/moCkPThT4hu9/WV0fzaZuBMuy
sSidb8hLyXaWo+N73Q4mjQC/7nYzmaaI0koYTJAY4MZZb4McvCu9Cm8R+FQ3ViOiTa9NIDyoMgn9
ieBQCGQwu4FkuUtFFBY5XpV3NOm/fkt1lN6ZFfbpJIuW28xOq4ohUWh88WgaFEEYtQKd/AjNIqDt
0l/pxHFZv+L4nGQIzDHgpdvUyO0X+F3mxwa6xcXxM3MXW21/nbgVR7+yqod7JNjLKzYJsjCMvJqu
EKZGT4hm7VuvtjgTVNFhGFwOi2bbcRCI5S6zVcf4ZCB2g2dSu5wL6x69dwcC2Wk7l0AYQJY0HTwn
PEFGC0+EXzUne07xL4LJhSQWTvgOAqcJi2eWkepu1jkOi6g2d5xs7F1iVOa1Gws9rvYVtkzONbsG
0vZtERXRbRNbEleooz7lHCEZs4DC+9iGMYOlyevnR6oEFW0Y0RAlm4r4aJM/f+4XNnfyQph5bQag
B8MegoF5i8YGbq9hI1G4MWCoPbtC12g/nDLEnlPXYDF0Ui3bpSi/5nSVvaB3iulaLW4xc2vsBMcl
md/P0dDS/U6FTcJ6bhCsrhKRUnWmDM/3E0UEgzqvmu5lboqPTRvqfgPMqanqfe5gVJ6uBd2rKeHG
RUU/yX3DNLXwMaDODt0YhHSt+QhQRM7Oh8gtqu6hWxs9oI/RtejzUkl42cBGoA1XW2uQ2fjYpFPk
fcE9FcYaZU5ujvaHYkhHkhq8ChzgnvjiLv0KeqISGdIY0TRsXGxu/60DflcHKBqXf1sHlE0X/7/N
W1Pmif6xGvj+pf+qBmAVWbTwCX5cJXNrV/U/1YBn/YEI1gFhBIYf9ePa9PxXZ1U5f/CsCEUUD9sq
X/a/5YBSf/BXCXdkUmubggnhPykP3F+Eb8iHpaI4sB2J+Jfm6o/lgZshM6OKTjFcUMczPMQatl3a
aPUQDA1LWzdAk8Hy7saQQSGXoXmXHDkwrNJ328gRGtdeLVOR7Uq7jGp2nVJAyq0GXZgBGbft1yLB
QkQJQvo17Isb0sSRplk9e9cs8QpDAFWnIRFog0bmrzlwllW6BELx4tO9fNWrdaIyl7DZgclmNDVq
/FAiltYbriZxUyAJI5pQR44T9ChVq4PETtTgVjHWL1EhU9qM7eBO1p3/3LNYQByrTDpt+FSnB0Jg
/OciEdN3k1yYYfHgdDa5DRo3nZXn0m5K7+z4bvu19UwBlRq2RiBijRBIg9FDwTJPd8gDVA+wG3EK
YAmrQdkno+ZoCiWeTEvYb65EHlOWRn9UQ6yAGXjTnVaoSFpllm3gFK24iWTN71+5UficOiSvbDh8
VJhn/RQ6PtVK+xWrEldAW6V8Soi7elVhbeKyVA1/zZpEeVWUtv02R+sIr4/4ALaA60I+Nz/NVBFW
mTAuoacpFMVsexO/tZXxM70M5VwOsCcMGHAz3+tHU904WLeudOzGNwoexMUbQhFgFAOhGybDSZU+
Jxh40GHg4lVKkFWFTOQKrKTOluea//L9huZmlIHdQ9/yLPv1Dg9zP91xS9v2hWH/PF3GalVgTRmM
ROyWQA/vjULyK5SobjjlDjF/em2eLxs777kuNBpX6z6OMHxhs4UJhvC9aJW7FByzK4SjbJhOa6l9
XiwGrM9x+TMOe66EOWj/GXPiQ7e09n7GE2htSIEgVEG26T34CnpwMGINCOuFfNLkgL7CDl2f2oIH
PZusPtzPVcR3WkLJn5iJ+Wzx+hBR4CCAcuAMB2438DRQKXNnfdUBbPGpdU/ou3vrOnfdDpR11PLw
GWiDt+Eg38WKQAtcmOLRzuwqcROPNS8hZ31ucFkR/EFJEqEYzdJKz2cNgDHZZD7QyB0RYTxvgtfy
UnJOtgj6RHdq4E1TUL4VnztZekR9BdMBONur9U+PBU9MSHvi6zSt0wO9GNy7YX1OZh/vZL/eIk91
6lTYPVZK0fLNutpMDows/R0dreQwD4O/qyw0ljAkw+f3RzgxXK5vhiqyXF92CobqNXQGtHmq55KM
SAnuJoJO7zjClliMKVr3a974s5I+F67D+682Ve7xwPSuiVKKE/oqGuGVQHOcHOjXc/GAa3OzTRYO
xrD16+KiYKrtCiaD06NFtGglI7BGxRtULSqkIK1RmuWNy8sJb4iep/QScLH2OARjUvDrmEg1k3bi
hq6VNu8DxjtwnmhPwOEDEodajI9tkNhxZ5PmQ8DwS50QRGKYw0B3WerVU0g8GN+hBM4PQdrwGnCz
bhuru7Qe6KgbRJiynpKHtjXzyj06iCX3BET4FzycxlZhKmoCBIf8vop85HG/IOiNd9DrecNkgzUx
WBQrViGx5z3M7VRdMyzxd8mMMFbNvMvvOidPZ4g5sV/yfZCvWCc6V4BS8SI+mSacow5tJFeQsImH
iged8Uqc1a8ZdJajj1fwQPNcPrmKZx5BBD1JL0aD+9gyqrYwfuIjVgu/8JStMlHDp9e1xYUmnkIT
dOU5Kl0SS5Qu8vhM/Yp+F6LXobdkhipt5C7lSWi9tYlkaSYekWcKNhkP+OzgZto0LSIKk24T0Fkt
xFPdz8j/7HmctwioFMUftJGMNmTn794dviPIcyco4I7dJKUvnopC8HnSAh3bbvDXJwf6cTmfrbTh
28sobL9GGZqGJLZ5ut8tZ+uzBw9apFdW1TfHHll9vX9/5i1p8UVmx+8M/Xh9/nvmnTd9MvjPBLQi
96aBxo8YRlF396jAs2lvomLMg6btvG0eq/V59GdEtVXt+c+GWriR35e0tBVJsa0QKMP3DL2mP6Ve
S3+sRv3acDo2xJ3l8HYBS/HTTT9yeRXUu/c3rhg863nU3QQsqrabeP++spZlLJzDCCfqWSQgcJ/H
KJqzjzbn22STW+sqJQaspVbc2W9+jrgR12RxL+Je4qrVX5nX+KemqtbNoEb4AL979Y2CvxE342Kz
kFE88wZ7pVehpopjLTDfzfF8ZPlReMORSVNCBBHcbIGpcvGvCt12iJRc6GxcksTP75eUc5EJZsHb
gNCOntlKUfV0dsEt0iZvTdZPrLW8k2A/WWKQCI+Sc6uqG+drqYvnMhLN2Q+nHnPS7I0TdYhqnqTF
KNNfNyICJvInjn4VOQS9d8fZxgx5dwe1x3iRMLRAHGObqryCghmRuRPFHxK3tvNg1uGnGvqGIcv6
0jIk3zSduzHdlHcg6AtRGOOx6+ZTG/cVMRV+U4R3TJVKsBPdRyZV+6pq673huP4dntwgLdyHUNKa
+Tg7eWWwTzA8DE+MiApW1VUzSy4fkjmzl7gNGGMwyFxIFGk72oZObaUbpqjFUdCCjIPEqkjNsDK1
z7QcgJoCcaClP55tYpXA5rsjKCKpKzC6szPn7tHnsSSwt+05IqLa9lGGWcutN3XuGTM+2xxi0LV3
DaAd7+oHph3ltWE6+jZZMu/sypCnV+BMd2Kv3EVgJxiRVpMMmAf3V0DLOdrBMkBEZNjTG+KQFMN5
8cFKIa9f8rq17usM54HRoavH5tv4e29QA3rDxv/M5B1P/ghGbOEh29VERmy9Zm6Ig0hpTQz1sJ2n
jnQBjloEC1m0QXpkw9deE6fzNdfL+Zp2nt4vyIDYxxMTDNj4gVxf4p0SRvluOH5CCr6xk9T9HNXT
/BDbs94KgPF7hX44kJ3d3Lcml5XcIGdnT8X0Je3lk8HILxC0Eq69JF7ui2XGBu/2BUgOqMshaMVL
5SfWLqrbp9rvwWM1DpXRri3q8rpbQpYowOwbrKHVLqJuOPcFVDLJ5Oto+2V7yvzeupRqMTmqTnqH
QxWenAM7d6prb2cQZBCkrFhk6RTZHb25LSmYZ2PJxC2bAEMDCyRx5BnOKWe0dx/BSVda6aM02ubA
oZGadSZSZ4LUcbQzbhgJPcZryzF9m9I4vl5S+75PyM3pkGY9IFT3LiVZqR8k5tULoYA503yknzEK
x8b53A1QRbehlMu5m3QNGLwrXyBr0cMqejQSPN8ye5JN6IFoVMaNyWwV24pwt5lnYXaBd5+WWYFM
1XXfjKx4mYw6A31EtsRmaJp2bxALRRKZCxKIcMH+YIKk2Ngo9BFnJtF2sXM2Ihi3p0HbX6uYSEjZ
iXEjKnNlAJD3NKeNegsbE7UG5vPphYp4R3XdUAkmpt7OKFB3XW05T+hmxQ0rf1PsklJg+EikezTb
SR2Iepm3rZyJyBlJ97jQ/SQfvVKo13sWErpfNQ4X82EYs1zsIjtvGDDjjp/ShyQUdD9EWlj50V3a
IfrK4h/t41TW2wW1PNkEA4kDEdgudAX0Hg9Y+AwWpiZxjh7K0WcDIhUUGieUDu1+EW/hTnMCieud
i2XsOml5LxLVjc8VSZ0n8K442MlO3zNSX3Z9bPJ/UzfZwzIzP4zR5PGI4wmwjDOiBAo/FtKCkRBM
nOgS1cVNPHTtxzWa6KpovGsn0wTXUA08Fr00X4ixcZqg5+xCU7SuZ0JLnKo3T0VGbNbZqMUiiTRS
qU8HVfX1SJPEoHKCxq/C2xALH9XsUHIMsZPSew0BujRHCJJjNbN8z6bPFFg0izq4aVou9kbmJIGh
0GeKHpEPY/bq1YsLdt01/8shLWTl3dDksQsG9zAJ9llJybU17aLzeHqk3+xsZpSEhMZUW3psV7/K
YLE3JTVUnbMplulhRpn5RC1K6mw9Upb7BvXZX078/x8760+iJJDPBNqsNFpJOBLH6J9ESX0c5knV
JekxLP28AdFVqunjsmINXqx5Weq9VfhUI6W288wJiDD6HZP3F6Ewn8Bj2MC/VgWWkj/19sfYEeUi
u+hoT2AHg1CDetj2vgjljTDaOKLYDKtDopI4uuqqcNG7iqi3m0h34skze3FjlRlV5T++LIzlEGlR
tjtwmteBxF+sdBq2bRmnVnTUxmpAgGdJ9wv9qk9FhnOjSySVT18sFEfGEFWvf//T32WRf5WHcjH4
8c76z6pJs34yQWrQJ72GVHe055yjEJPGuWLHQQyWckPi2WYIqUZPPWVuaJzEWn5rK7fSq8GqK3lr
OfOQLQH69Sg+dusJuqojrK9taHOG0SsV7TcfeL0eP35gG3Wn7dL2Zt4qfr5egx8lhjK8nMClYfX0
zFPfbmInqyia0L/WqD4LHHJTW78RLTM/1B29ijrmLJ+UU/NQ6Po3tstfaV/CoQayFGHwiL7Zhn+8
g4bNoL2nbiD4AD8cMjnMbEBLcWnR4iFRBdsWLQUJOwR3mzpVq1sXHGqTHwRsb3jLbbWewbiyf3+p
1NqM+vFS0UCzIJABI2O29rMk1h3MCh9FHR8rJ6JCjcAt5D1kj7FxJ6oi1erHiiAE6zSXlK3biVFs
doZ3Mjz01uC3iBBGjB/mzGnZeq+LRccx1kg4RJF/TvkOTYyaO8RlSt+cXo/28VlsDcj5lKZuM0FQ
pTH49fuhNCnG6aFf1i6AnqvpIQ4TFNlDukx3ax33lmhwrXppPea6JBtxAvr7yyF/1uX7YiXIWXCn
LFqIv6TLxsKok3lwjYOKgUsQELLo+Oz161FHo0Z5YuH3L7P0BuNRy4XmyVTEfKw56ZfHyXe4WpFC
dbSxl3dXrcX/5GLx50QaRkSuIkdKJav1ZhOBMV2YbkfJsUTSgl3aJdxsFxHTc1zmgp9uS6ZTDHPm
gSeEA8HX91/2v53o33ei12X9bybS753o7Vv2c3gtynS+8N9TaTrKvDvrO4Os25Lip6k09DwfbJXn
rim2/+lDWz5jafBIpoXIF9zvX8Nr7T9w7dMw5su+q3//SR/acvn5f3m1Cb12LZCWbKSSMYn1CxsC
kFbVYraSl4WZerQcEhjbXbiFDEvoe3sNkplWU+HmXTB4NoY3muTLK90zB9BuIo7tUBmXkJH6bq6N
Yk+keolCY2mvy0gfUVz1Z4wd7tYCintV9tp4rDVCDprGxlUHXT2orMJ5HDhzfADu3GkayalxEFUN
C7hN643TYjfi+4m9pCWrSVoLFbIgJkV8bmi5dnTMkvjaUUVzxiyN1LMO78elvp3acruusQF4ZHGs
W5T8kLAyLMzOWVjhlp6kv42j+mtPo3bbp1W7KYYGzK3S83XYRMh6O3PLietLbJABV+etsaO0wi1O
u+XA2I61J5IHPLr6I/iaFKh5Brs1t3b51Nw22WztWK27N4bj9ELdglYEasWjKhx+fiFIxpxrizOB
50Ow6JMHsjnLbSGIW68y6WNqn2mwVtWAPzC9bWbf3NQE5e0YWYmAGox11KzULjZtRX/XsIOR0Vcw
ILY6cxq7jgW1H3Xpg28WuAMQSPsFfi8Lz2uYSwSRsDM2FkfJrQxN1uFUbOx4frY7gM1Dt/4SVdZt
ux6wI06VaNPYhrPLvf5z0fpbgieLcwVh7Kpqknmj5LQrF3dvJHm1t5EfbxFgk5bG5htg0D/6pGB2
M/plL5OEJi6h8TwrGgwcKe1dS4M1UD3RNGCcSAwcivkkqWKeUGwiKAD8t0UchXxuEjaKYINzw2Ra
W40EJLA97Ia9g3QTZ8zOx5BeTZV1BSX1RFOBMC9b1dseYSEZgtEhVr0b+DXHlpzhZpbWT2XrPHvT
cknl6AbR4Fh7Q3OsFeYSH9yqeFvs9BOcUOuQQnmm8z3ClvdT44wP5JtF13bbkRK85Zl4ytspcEYe
Ca+J7hHcYr6OUA9x+MGZGeGq98SysdrchPRsn2qZik8znktsy+3VZGSfl9mayID3ql2apPPR1jRN
l4UoISPnWUCSUG/dqLKO8WJB647nCRsu/y0TzYvRdsVKIQgRW7YADsu5xt7LHSyVb+2dtGj2oUo/
NNKJrrUZF3vlfV69sucpgltsV47xlFsCRWLvxNbWzZPkoRgAFmuMpLQdVvR94jdPaCq8rXD97GEh
e2Xbtst1iwhs7yHl3MkwdkDL98XWxpmw0xPa6U4aJirpZtmZDLt37HYxQvNMEiqj0qB0U+ckOMYS
Zu3B05YRPMRBXnE06bcGTfkP8Ku5ih4Jd5L2xsaJsOjaY1EHpl1S6Nip+QFtPWheA0Rkgb9zBRi4
G79fmJQsmX7MSLm8CzlNnQXtEDugtomZXxhZTPY2kbr0OhwyrnW2UyBk9nzU/uLCduUvGhfcP/mB
tKUbmj+fk4GgW0T7JHDVzMl7tvWtCyD9Go4EuIg4J+ZKmX9OYextJyDK51VoE6RO90ioz4ma2Dl7
KBxXZdqDE6b1jgkPLDP0+SQd5w7UfNSBsva/4Jx/SBhpMR24I4qiC8w0EaQHGN8Ka5n3QImv6I1d
kpG/D9HuMDqA5GH7aDyTBhzLBgXuHFIGxK4ircBK3mp83EHk0UUu5XR0ByqKPHONYPT6boOBZN5J
bNGwH2seqchprmfp7vtCvvlwOQMvSRWiwtZ+DGUcbQoXXzbEfZNX7TBZ9behpUXnLkhJ7SZVBzMX
4hwCKt+nuRx22cygY+6yChNz4R1j8r9As31ynPaSRhaZyfb07I3/w955bUuNpFv3Vc4LqIZMyN2m
d9t7bjQ2G5B3IYVC0tOfKWj+buj/VHXd9xVUwSYzlTKfWWuuzqd+xFxVTI6HzSKtHsNweCkiCJRN
439FZAxULEr7tY6LR9tSZ1/08roJ7FNaE0fo1nXBXsdDJiVviwSTdeQkwRrq8jc4tOYGhhlN8Kzq
vRBIXiKUFNtW98WFTRRRRaMM8J9H4aHATdw5yadwCsJHGMCHGoTiefYytQMF2+76oGDGE/CK1Tw/
MixOb0nrJbKSh9BoRCMo8ZDr2YqLnVSuuzJL92HZhm08WGHnqe2OsUQbgZLVWMUMtldFwuMlKVvv
rcjHVx0pdfAnQveUzXotLoBe272G1DoaO9ZGDFfKAQdqMdyasY8qSYjljZPN23bRundtwkUxrJAq
uNVeusM4qFfc0ABXJsaLCgkaa43xi5M2NvdCpQChz5J7TSoR30TegftveiLzUe9jg7scbgOwjrgZ
oM7bzh62rbuLGTftbMwna6Tw1j72sxc9pO5xNoLHqe/OXU6CLfPWb47R+KeiKqJl1DSvRONZO7f2
g60lSvMUNKzTQK9DdOSuukMqXm+AgyMO+lxQF/dPIu0j7L8M3NqwOozs9ESzRpAc1Pq5p08j8zZr
vS4rVi1nXxmQxilBGbEOZNPBRUbwnts5hxYl7WCt/cazoydH0T+ivJsmiW1663Y1d++cGIxGp4i9
AJffE8bB+OetJmB3xqfuDJ2PKZmEE99dVVmRGglUvEbOUv6AKf+3vP6r8prhDROC/7u8vknS+hex
548f+OmXM/9wmTeYVMdgvBFjIBr5h9gTeQfoNovGHhwTQ4l/LautPxBc2MwoyJziFzQcP9WeTvDH
otSko3NsxqUW7tbfUG5/hnb7N18z5mkLo6rroyWx2IL8NiCKNNCUpHLd40CqcbSxszm/B9ERnRCK
DmtncrsXUg3mHRUU8E0NCDIo+uaNB/P45FboLoSXwXx0oP7GI1CLfzmS/8EAjXdn012QVODio/V+
nzOEKpCRpUNxzAYBCTgRiCzNpFoS5hk7tGkBUrch16Zr6lz8xdiF8dgvHQesO8dxA/pmuiI/gND1
2/gugrLfeCptsa9Er2UL/5H+Ng2vFj+9h7vH9S+2iZOCw+T5Z4C86ROh6+mnca7mL74iOhYA7+Sc
4oIk5hxcz74vALdsZVt7dz5V1LQm9909RrrsL1bj4IA1GyKPietdZUBxrLXAx32T2BO4B9/iNgFQ
B2ONtnx/oxSk4VWgEqNdOb1HTQ2A6A0YLtQnNtorpgr12e8EenxGIPcJiY8sKkTFzrp3AuChLdmQ
eGXAA4GjNF8MKQ1itf1HNc6yYCnT8gz2vaYiFZb5nJEsA11ZO8NhYtqxztFJrjIG89Nq9vUA7ANm
7rpJKpKF7XF6rbKgRG3YhdbF1RlFn5z6l4D8SQS0ZsFQH6g4kE++AMbdBM3siEf2sFnaKXssG8cW
7v/2ftmi3JldmlqbDOUgcaWmx7jUN+UmYBu51Qrh525wiN1ZpVxK92MUxJBZ2tYrQPEm/aOl6gQa
ka/VMQzCgvRBu+rvgeJR5lmOhrIFtdvcsRUG+V5FPSqXFfEIlrGlx1xiYaVJYRKnNqgPhuMrNt2E
BDeZIQ7UgTZUCMFkXLvuq59NAUYMr7rNoQXgo2lxDCqXuZCQWDdWsQm8yswyuZMkCiEHso39bAfx
lzaxh11upuigiQPhSg0JXvbL+xm0u4PeQWUn0ETZBhq3/574fXOYS3PehkXTH6YUV9+uZ8JLumKG
cnDNI3+kkKd73WNhtc6REYynMLCiZ/yZDOl1wkOIAJzkq9DmcGMRXu2u0sovvzJIWmJoZ7z/rZtW
ZEdYqIRW0zC7uMt9Yuc3XHsPSWxkzjVRF8pFrRqVnn4gzR1k/Kr1ITytiVVr43U2RrBQAwS/X6qM
uRf6YZkt4Uv6C2oDoKpDjk0wWTVVw7Kwa0OZvg8poVsHgsKFfdN15HrNanZweDrZ8OqNKb7wyQUI
PhtOD7IxVKPkqgBn9AH/YQGDh31LTELPU3sL16gytt+z3IbJqiYS3vyeOKGBifPD5NTTdIC1QkCl
EVXLyr2SZbwhDyCGrxpqtLX4PGDRo8mBxxzrHPY0e1YeBX11kYlOm01Lbfze1Uw3l5Emp/q4RKpB
PLoH17ncDFl/kzmZVjfZrPxruEBEqMBJ49Xk8tmAubkPOE5hSrduFy2jR9G99KmXochNB949jc8M
yhe8b1prcMIEELxpBPMIhtyBTV6iuZC3HXteY6XMUX02MypJwsula16HEXIagnqb+h3NBO0fa/t5
9/1WzhSA4yRYaW5J+uA+mhv9cD2m9vxcdI6R1utcO3Pe7ccIHBeeUSAc07urFLu0U0A6Mr/kcbgM
MYrJokImNXbWw2sVE33eARpyq3cMzCWnjpw7wCOzd912Fu+YFVBt7LRiJbIIept9izj8BokVKBry
Ye1uMf+NbCFjxux1zYWVUqbfSLdoyzXyvdoFAwTpFs5Nj7tt6JPyUhqSna3mHXDuIis/IgsJgNy3
yKGZ47uR2lSd9D+xbiP/mIODkbiISf/GuuqB3GZ1GkimMb5+qy2jvk68KSw3gZfVqygwxTFm/7nN
dVd/7qz+yRm1dxxYJrvQ8UJ9p8BoFBsD2xasC5QVGN4gV7Nrr5n8CDeLdpYifTdxhmhBMGGnSKjn
H21UDB6loHI/cPZ4zIRJFN3VOgfHWCPyLSx3vIgiq8/4MhJiRGfE/9SW8MrboHGhCErrDO+pP4Zs
YFFnd5HxmPOcmfnI4ZJE1JI4ZLWlb689t+tQNNc2hr+pXyjPlXaw6lqDl8kN9/F47cauwEfHDb8r
ne7lv3PZ/yjHVNghFcWfFI558Y6U8ldt8I8f+jmTFX+g5OV+YTsW1BmwC/+veGSwyuTV83xEw6bN
lo8/+qkN9pc/WZgcSHZxEP0kLjjAGFwACUx90RtTdf6dwhG50q/VERxgZwE+hNSvkHqXOvSXLZ5k
+FKNntWeRG8ghRcFg42h3znsYO9c6gCIlIC9sK3hlXC3ufSUQYSjm32hC7ZZEo3cABC0lGWYRnsD
gJ58VFNbnAMyR7Lb3qvkp0Gm/ps7Q6FMaFjPvc7sDWRU8ufgyJQnoj8IFQFuwoArI+epaQ3EwOAh
r5D2NPO+nOj/9MLrnxO72REQJ8O3IZ2c4BCYxDazBpm810GP6IAm2/URVKQJU7a6F1vHW3yCcCwD
nkuLfRDeO07CWtZ5vGsWdMOFzX/Sk7tSlKZYc5WnpKKVmt20vi4Sxun+LmiLubmuYW5wex+5C625
/IDVHfoOUdK4JeTeNMpTBSQzoE+0I6K9N7lCpnQd2NgGNUNQjme7SqdSsUOP3NBkBoxXw1pbSWSZ
H1oXnZ63eZK61FQs7V3kBBUda74ulcRMu/IUIpAVtkujpD1lygDjMphbYW2wm4h5nXtDjBBB4lRI
sHUQUF3P2RfUKlPn4vIp48nFC12nZIXZuJb2dj5G8tove+No6kremlkQQQsznJUehFxlXVIdE4N4
ndhtbIZbFNBQ/cx5NWD1uLNgKO68sJne/SbLtwSJFespn5JNiidyh70rv0gShPZ1J8oj+lC1z6uh
hRJT1d4Kr/0yERixVybkYJZVvUGlHN+4dgh+LSnGjYcVYiN66hVYmfWhm8PoTpa6fCEPqQdjEJGB
PhtDc1Nk3hPx4/EdlLXulqBx/45J8vCWlMG4AeARnWSTjHecDzWSujrlyTiCmrPr6QVmkmGvtVJL
vqsdbYj89q/DMI+eE+ALhzHxjBuDnTajL2mEu8GXziXyomJvoFSemU0yc39G7ueuEJt6T61nVQ/I
PnPQIlESo0vKyG5fo2/zx3WNSuBYMROFxtB35Rbjfn/UFOh7XeTxs9PUzjmcF7S71bj6ER0AW4ig
kfiCFA6hb5YmcmflQJcfF9kdTFBWgJicbfeWfs4/Su0+Zq2/6TIlII06o3+x0C7HPCdnWIWRVMMN
InH7jDe2PghBAdxnE9+1Kjp5R8VePUsSuPdDRGiJtpMXq4W+0BdBcOKbLrfk/In11DWwSJC/30Ve
l5wqhlmPseXMrwq5Y7kL9Wh/ZLU0z8Zc8ShvW8c/6WIMdyJrvg5hGx0s12y3ycjWPSemnOyaQL2a
Xla8TBRYL47uU3fttkH+0hpVuNE8jQ+e0cs9y3R7G5JPuyNG7QzinwksDHOQsQ4u87Ai6HLsQs1y
Fsn0ip81MNkzaZndmQ6KtjC9raJsPKGDo9bEGQxl0WKDm4B/KVZpb3QbYbQToY0Kv3uEC4/j0q98
v0jWMUl/uPP0qTbDakMjbT8L4gduekM+pbN8yBrD/zK6NX5/k7A8FsAaP+jabmZ2CrDzziUy44vZ
U2XRYUcbP42Poej8q0nLlktDdQ9zERQbJML1h6cwLTV6rm+ZEc6fgbqCXyMZeAR3oZtzzBzzKSaS
eO21BaZ8xtPEy89hfMUeUL315FdVNWpHrA3mGkEZSwCCkk8qbeJ3ho3p10IvWe5De7FVpLeup8dN
Mijn1aayPzgGKOjVqPV0ITdkSWny6N96ButccSIxCS1kOCiprpAkmUF9l2cdKJCmt9ikL2rOoUuX
rJkoReab4MofDzZGs/taL/vmPNbOw9BHwedcl2zdoV6hsw0WeSpxStM9aFaEaojA3hU2jHMIWtij
zlnMImqR28dWRR477V63srVAl7hoeifEL9c+SrhpFSsgFZaDdgtBXHKsSyrcVTNhIDFwkF9jTM85
RV0SC83xo+WZd28xzj7GcKmIYerQJ2VRd0RQF+5Rk40Xo6eFZeeHLauW7rfaEF8ABtkXyx+6fj21
NO1FyGwX5QQXuZFfafYpV6GT55fEhDpAU/2RmDacVpMSTozjU23KB8xl7KUsmaxZGNGzsgTZpYyW
9mY6h3etJeut4dmJw/JGd4fYSK6LfIhJ10wjhubSeknJfNmD/zR3XO8fGTub+9YG8JlQKD7GvsUd
JJENXEh2IFJGbnHlQs5dE5g4XNUVIE3oQhNKj9LrCeO16jvO3HIDw03fpigevrQjKxFYsFZxA+Eo
eI69SJx4h9PG1g3mG5etIiN9t7wtI8PdFTaIPguv5tpkkkSCoJleDBn7K6+q6n2vRrURauzfbCmB
3ATgKQc//9R31megy/l65vF4GXQZYzDsdHIrAiCZFRljGwQM9npyxu6bhVl2q6xJPWSm526/y6br
mMmHQKC8wYwcPTB57a4Z/vR7HbKCm7pU3gxx5ljbbIaOi4SfdaghE+OoUbWmAgFipT9Lk/RguDhq
F+sg/1IGABim2eR7DYJPSVB8lXnaHSFuLOrgfEnb4XeR64eryWXNOKQ9qa9ZITZYmuwdhgHrMjdG
9hFmhBT1BYzO3q2Mleii4i7rCweJaJbumj5rj4qCZKvaIjw4ol4IRVReBpucPRS94ZyWNW6XYmR1
2FuGsTERTq7Hph62DinEH72r0zXv/TElRnatpsQ76MEhE9S9mgWQ/YogYVS8ob2rLfejNZs7BWFp
BUI3o1uc99yijdXkGKQMw2FKYEzvUnhZK68wvW1u1td+I+98s9uDdAAFUSqWC2RQMTO4B+Ofn5D2
xbtKskdtkQysQFRjksDLSlpLvItEceWUhnEfAkfcF54KDwJ4HQLo8o746Ft0kcmuL01YGDVmLq+Y
7sJBWRus6KCdsfZu+hn3r4hr9g2JsvYV2cbchH3nxugRJnNv9x97YRMUmkVosl3raxt5xpY9S7lK
kayucBO5PMjyhOeBo+40ComPtJyQWxqcfqQ1H7xxqO48Ywh4GM8J0S0L0CJs1HEsZXjAzcvKJJ2D
U9lPd0XqfgJd9fTfXuo/6aUcl834n/VSz6mEAp/+0kv944f+6bO0GeWieWGwG2BlRLP2cxBPZ0T0
As4pn/YI7gKtzM9eKsSd6QpMvybzZ5um55/9FIIZx4ME6nt+8MOC+TcG8czbf+2n6OAAqPqkd/CY
dzEZ/zaJDwak3oCJrUMQYJVmLVYHa7nYDOZqatmlOtsRB8JUBXgRlhCrJ1M1wI4XqwLqTXXt1Mg/
QomRwfUhJ26J/gtugf00cI6wPNQVWgN2rcGxjfpHWPc4IybVvpvEGEqSATnATxSs1bPNMPm2KTUP
0ME25Bc3qrBqJUzfcDG676BYFp2Y3bnvTkNZu/ruzeq92viaj6RD5aSWjl9DJvt+dkphxF0ntb+V
LO6ZzGZnM8ubYO8NUfUIjhPNyCo2lLhWvW1ZGzupjUdDuLgOiPMdtk2A48xvJW7zMkWF4tvOeG3J
kVkfrLhPBZA7VvH9EHBYmG8crFHHtIEWNP7cw8sPwbKGt6XpOazWBE7V5Z9FOVfnmAkesoxZUD6J
/FVmHZhwKxIbg6Yat5+jnxmXTPd4Ja34iJue4KambKDgzKbPXCwRR3McjLeeRDOUGzykE7NLuBlx
W2ddx/r9uenSgRQDb0TWOsuZEn3MIqTKUbg4Qv1Z9PZNmzqIgA0XQ5psA/GuGlLGuJ8y7ROxCDDz
U6vAn1iOcm5xLHCTWY9hjrIWZyzy5RjVPbabxuWfJ9mL+kkunrrOcajX/L5jse3gkS+3xHkhhwQ8
jzDPkC0WKQ1k6GxJ9qbA6PhtYWV8rzDfKZ9aVfH3pqRcvEfOlGNsWNISbXh35drtS8ynIsA05Coy
+/phSUkokhg95XerbFDnjB6rHjOnpQwMATJYtN/h4o9D27UYQBdggvZrUhdoSfGLLY6jZsQYshd9
INOVHLv5HFY0KqupxLNqxxbiyEzMfKDvBZwNHg+6Tz7jIiM5jzegqTLjrR+zA0VmEeFVBb5MDHoE
vXoDF8xhgI5qUWwCv/bs6whWY7Tr+shE0dEMyBPjOuu/oD+nLKOrYGpP5iW+zbpFtQo2t2/XPHgI
PEPtuni6RLAMjsfvERHB3ONMQufJEZSkEPKQahkMf/fWjWPC1zLziHr7TmgVBj4gsmZt8zZAsEE6
Na/okXMx7gYDuyJGA87NFnt/us5Aqz5rmaNqd4SLQVBoe5j3Ulri3aRBxzsTj/XZMyWhFraFULt1
R0jtaeaKu+/Ov9xpGcSg7wbWvQC+nXVrL/7g2Cn4WFNJDh0ide9FLG3d8/d3GRSzig/FxO577Vgu
bxbxDWeZwZDqOpQIUajjOmYKnbeMmPNF0/JAihIBF3WxfKWImDkCQTaZ3XWPgIuafInAkDX/HU6L
AvaHTdWoUX/D0uOECJGL7X1dcIfyYWkd2MBb0y5FrP9tnhfrauYZyzll2dTEsWsE5b4mT5oFl1WO
cDaafESSmhNY2If2TN/v6Xtz8U8P2YQFmjPNgcairIDztGL5EIqwufSBWteNy+rItY0WapmNtFeV
xOeu2b/7S2EYnTMoXc98mV6ycRzfus+Sqce6iYLlrReqi3ZsXUb6kxC1nw7K3QwEdW0O8eKl6buP
DMCiQ2GI+bcIi/Eh8BjD+LbkxLallnwYDsDFM4XBpysXYu9cu1gvenYQzsYNKxolDhmZlWPo+gcN
DfujJSvc2VpVDTdXsMDl5tDlDKoJpTgCf+T4gs+PnqXvcwdRRMTxgqW+0aR7bZng2Czzesj1ZIRD
FymlaI7OuIxciiBJ1hA44rvKaqr7YqhJoRxyptAr8hJtAI2LeE7L6SuoZ+cUyT49ZCjGvhSuPz8H
sRp9UkfJhMeKl351qJAfUZhMR8TpTAKyIlrXqfFE3yOfseZ3G8L7SKIrQoy29GP4rjBrX6yx0vy/
sdqZAbk6VWzOXxfCD1cAo64zYamMCIbv2fXlEmNP594xGCShYR3iwTiqWeZXJQtlRFiaEp45jO2t
iT70L0sAOzqO8qvrhonYzoEciFGFNHjCKRlcF9q4x8SHSBCNLBnAeTB01qXA/tDezcJJjoNJi7cg
VGe8apuOWL0rraqa9YmKbqtBcjeZfMplo1H3VgVzL9Z0UH3YzeBVVOpcmpxg2Keocepntp3yodDi
NnGHFivKoqCG9nIfMQ1+qHxMkXTGfXDTisA8pH7RbPGjma+xrceziILHOQYLq2CF7GtmCHLv6qoO
uT6grh4GyWY0d/RhbAgaUI1923WkD3hlk7jbwkxMDMkzY7eIfIG7LgFBOtq+uS0yScxxxlySVRQa
tS1b2grpT5ToT1EzlsXaEsrNdmRdqPLApLZge0YAJgAFpLTBaPaP0BCCt9QOzY5HITIqRQQAjlyj
OQ4eCoE1TvNPI4/3M3M/dd3b5ictg/aq6eYJvKAeG48BadRfOm/ONoMI7YcpNMR5GjPrLre8/hu7
TflpCuO6fR97sxjuUMNFOFcQ0h3jIq+w0cpXe5qju4TI0A00RXzRgTVeht5y1uSP0kZ6DDZYc90A
n/a2eHZjQuXZfha9Hi/tnGZbtFf2HX624S1IvWgTl4l3GzahezMqTYeaV6ihUPeR5OuDsLvCFm0T
oqtM4479qbvxhdJbDpe/GoQ3npqurD6lqhdr0KpPkWrMU27KZ8J2hi1uMJfZm/lmoSvMyGm6GJMr
XrWOiTogTkGuraizthEk/zPZPvGNE9RAYX15CJTu8RvY0PpMC7mAXzejuOikF3xCEjPtRLCXYqar
eh5+BpwGThWT6Xapg/pgF9YLiHTEpIVXrqRdi3Wl+3zjjUWxYVHHeWA3gombF/KkCKN5E4sW6ZrH
I3wXkt6HadRunLsgFh4madk/1NBqedBXpBEgPujX+Twiq+qZHcjcXTUqfvLM1jpXDHcZtizpstXk
svAuy4c0Y3qzyig/dmRdp5vRLrJu25jLVrP3iBGZuiS5LUeJudUxp0dTyuE8dc4iWeAHBwa9V9yB
SEEfGdZs+jK8c3qyRZpKJfynLZozYLMWl2cJ2XeqOr0l7oI4mkTX1kmxB71LU8/cyMg7sjFnmESA
0ROMiQjlbqmeE5W8suaO1qxIGHXH4xA/DU3Yrvxu7Hnids7Ja8rxMJox/WyYBDsIA3wP7Ls1znPQ
z/M68JWHgZUACq6Ess/B9Lq4v7CVUHglIUwBvyz2jWZw0oR88IF540OU1T564jbKtjwO9SGAbbKh
92dIHxGuxAoQQwliWpI2UMTOU8yuVUzMcc1kUudRinqnbXt0dvzMeEU8BnpDn/vNl6xV3rcAguo2
JcOYOOSwLz4a38feL8NoWyylVVN2BJEMUGtnVLf1uiA+GmZTi/KXVJd1oAJ1pRvL3kR4RNdslAfE
vb59xuIxXM8AWZwnnm/5VV8VTjKsyxC+aNanDrAEENyqHGPvvmBrgB/WAO86kBe8CiotPueWbca7
kDkQF5BJLZgTSw9oZXyIh2K8VHnXbSc08eM664KIBJpBX6HTabjzTk78ivyQtcDsZNRYInyLlVXf
z5FmvFvGya7N1XSBf+letwTIYKVqW2OjalednLrozyNWsH1QpeOt5fbdY6LLU6vbcxPM46YNbdBU
bHI+EGfAzO1bebJIb93LOHimUNM7v5Mbpv3iLhvIe1kRcJWjMB3LuDixAiMGIg1nxiVawMIgP7uq
Sda1vfleOWbzeczLgoET4LMBTUTJ0L5SHBAnmi+5kkb5MQ1jd2uE03xjJLNMt3GTuupz0DePjZqq
3Ec0oERk7yFSO8YRyPe+TRz/vraKlwYwQHKuitaPLk5lvvc6bK5GcFjguzgXjvgO2U7P2ZQjAMoS
/z787ktPcaiHiNJlXkW39WJed2FXSZxAbqNf5sXaLhwZxP5tbDftLU+/Y//DBv8vnfz/RwSGu+Rf
jB9QEk1UQE7IjtHDxcTi7NdFI4JqNdkxda0vpThqh07UTRP7cZ4A7oTS+ivTpMuO9LcXZOsauDZ+
E1NQKvzmboNgO2F/6+pDxVzn0ieU7gj63Xd0EghlQbF/JIUpxHU8BMo5SonJFYEJ4+3yCvQ5EIbv
fjGvrYS8KeUCIDI8yBeSidLzkECmgCBNASjmKqJsK73uixmbTkhDL/r5wfYWKlE7YpFNFWCVviHw
qnYH3T90CAy73dwTKNWtK48d8KeZfiIHkTHSsMURBJnUiRdKAneMx9J3mjddEOnOKVN9C6CjPThM
EBcpQcffxx7ZvJlgPsZLTG9kLPdOkwbLMqK72ehUtwvRS6AjioEQTfxFiSqDpJ69TCxv3HZWAPpm
6YW/4zX+/Etfph2/GPmQS5J3GxDMLrCAi9++9JwKmW2RWWPSXPplzPr0BsoCFHT88xda/qF/eyGQ
N5QBCP7s388uIJascIh8PhQJaBGGEyVM26rl++HaW0AkC/QqxkcJYJun7NvffXX4XUEYejBMSPNY
4F//aoVtDLjxJhh4jJSN/ehpHWxSLHvUj4TZ1KzIvZXX+zQBhi5p2/78xa3fVvhcWShYkCiGtrWY
S3//7CSpGRGWERalpI0h+tYx8CE/b8EaZUS5b4S1MGsG4nTO8BapUU1JOtaqq2K/OMRitB6/v6H/
aoz/SmOMUONPpSK3X6uqm4rh/bcRp/3jB3+OOMUfHjnS6BwDH8g3v/vniHORITMt4kv+Lidepp//
GHEK+w/+lwev6KfK5J8jzvAPf0nSQWVsEWiziEz+xojT9v4tNMYXYumSTVuge+ac//VsLxAXzWVj
Yhzyq3wit6xG2El6o3Ntkx0aLiAjyvSyJI1op3uvJUStk/LIwgaJ5txKTfxoYRohFrOekK2E68lY
dXms0P59NCwJb7TnTWd0H+aG4mq0VnMZuCzWDYqGzJqokrwCb5fhcLfeYghh0MgKc4mhz5J5vyz8
2GdP8jRlbXKNBNtk+D/PT5FtgIYRQOO2MjSbbIuspwUkTyjUwWxDEpOs0fTf58zxKrwV2MJWted4
etmm5BsMb9FGJRV93Jx+NSwr/tCzkV6N/MyrO9WZQtQSiktSFktKqo+ib8XlSrOi3BhmhYFaFPN+
cR7A096kNdF4g+4wHxKQt45MNieruh+IloXmvcuYgA2s7fJ4PbKiWnEHYUCIyIZVcBOZ8Ltc5ymQ
HGbLICQEi15inojlUNvKxwxv2228tUOOvEiFddJzWN72huPtCDQt78y5qG8zRNk3CVAmm/osr07I
g5p1FsxognXi70hzNvv1kjBBfENsbiffYy8uc/baxGqYL2iX+4uqxWvnxv2D1XVVsEflHRYkmWYx
ZZoK8n0llfM8Frm9y5QT7KE1ZUtIYRRdwSNIN5Njom+pqxme/NDdA/IMsq3nRe7JMbT5rTO8aitK
694fbsuwqDadhuAvYvNWKIW8EY+Rs+AP1NsidniCGzXeDF3mrsPS2xpLZKMLrxZ5Xl/unWosTsAb
ogvmlOoO9qy4yoX9kqKs2ICdyDeTp6Zd1cbRw6TcdusZbnnQEGDN2qIPgq57H6mWXtjo/E0ESe2I
jnGfZ0g3S4FniMaRBNa5LhneD3V0yMLI3cEfzb/hWv+wotDY1QLIHOzVwrrnJEekB2sU8rJVruBs
MQliKLLJYT/grHPvas62NQa4c21GyZJ66W2MpHudYSyuZh7yuwRbwcqdAt5llxB+pchgsJSVngog
eq/C9+NjUyTtvUtRfTXhtT/5gKfgzCZE41jjACpKgvsbWs4bTlvNDJTeskHPulLEOm0yU6A+QjiP
TBEZ4/2ke3dFmoKo471HVnJsPQVRMaY7tOF6UVtbs/CIz9RJnAT3mh7Ua9aTEQbqwbZzVz+4OPxc
sXJBBlnPluBcYEKTpWdPmv4dQKkoeRnFXPaUB0Qu76qwZvxYgIHj9QmgDIPJxsPQ1OaqyCzkKRLn
ldwKqzbcV/jxVXbU9YLXKxA+8WngkYlqLyHFDA9Dmgr90P/QOsffhc/0oEP2lufMHKoNWSCVDxbX
Jdp1arxw3gwd6vcNp1kcv5XkJRJGnViEL+ZGXXJ6Ypc1t+M0W9CFrHRcvGt68sEzY9sLtm3p9Hl8
mPpAvNGj6v7Dz0Mr9944RqEamAn19QkJsoOcp4ry3uEXD4Q/qTsuSrvEVH30WOUkjqzNllpnbfcS
hRLwtfGHMeO/T+q/elL73p8vIu+T+svX/zl2xXv15RdX0I8f/Pmktv6gjYXtivEHrOp3R/0/lpG+
9QfgaKpBrlGe4/Qm/3xO8xMUqR5oC8xCNn/0kwDPPyd+sF6Rbv2dZ7Rj/tszmpLbMaHBU3zTef0O
G2llrGQZkpZjoBlYZVNSo7dCpADlKwSQZLuvuhyGK7juMJ5U81owjkcJiMK9VgV35TnJNw3qPdbz
ZYU71Hx22bEgqSnajDsZBe6M1vMoIT2txWT4O7gRGnSnf90UBPjao3WbjVq+h0555WlEAYYGOIg1
qYd1ggEHVwkhKsEKbeg3Zar0Grcnrge/wZJf1e3KNIIZzhB+jdScz3Vo3npWh1lW6vd61OPKzfES
igkOeZ9+65aU0ZIR4BaW1rXvjHsNtgLyZvUtzKsrbQ330eiS1ZCqHYTCKzXNtyKbzngbkUxmBpS7
9J0qot7U7fzhInIoBuuDFNbXdupYh2CrlmXivEStOKQygPFjsmOouwWXbwTXVu+85kPx7kMv2pkx
OwsmJssR6HkKoqMqvmXNwpdkTbpzljxjh0xlqK0YKwc9PMaOvl80uOsA0/RRFuEHFQCx7Yk4QPY7
54rk6nmBxBq648CYJor09GQvPL8xHx891FO6Ea+Jk5+Q7r/LNiOf0r32E2dpO0S3FXwgTW503U+3
ouC7mpx+14YNUnaRn/B4swBDg48zkaWDXXOg7ERGK5yO/YoyIGG+RJi6Mgb6B+KMt7GxHMukfEeW
Q3E0QTTruSOul9dqCM/eGu18S1zlbW/rvUrm8/f8Z2Mwz43PlgzLyDen4K+5VnqV5+OZqtE9BDWQ
gSzlEzL9egbe/7/sncly3Ua6dZ8IjkQPTAGcluRhK1LkBCFRInog0Sfw9P8CXXV/W9Uo7vx6Ug67
ZDYHyPyavddGAjM4JY5aU4uKni80MeagWLTW687Oz2gqnzuLeHIIj0+VsCO11HNYp90AJ4zA0gll
WWkoGOzr1WQkbOHSLrsUrfs1U+K715q3/pzBL2SgsxjDcbVhQrZqelpb+8hqDRpBZx4T/J8A/j1s
9QM5dJi1rsCKprsZanqI6888+y5PgloHtK1GZUIhFc91or/7qBkB5JIFNTA3QjT21Hbjk6XKj0rk
HOsO2VBMz57MWE/J1iaEG1EqG2ZHQ9GvZ0jPtt+7XjtIUq2vTVvne3g5F2lbLvIZ/hw/J1pkjMiz
6XzN3G5B1sLjyBVxkSj23kgH8EOXNVeEQmq6N7es3VKR+gwGwg4Xf5iO7RbQ2zKSOPUEA5zUpBF+
ky7lDqNqRXqPXPaCYKxzlbZ9aGil+T4Q+btMnXOte1CLeGqabZ3PEl/mEbs/M3KLdf4Wuw0JYwyt
cYLlVls/M3h6rhQS4mi1ep8gbKR1rLYuhCW9IeGcwkKV4Ai47lYzi+SwMDexVKpHneOgpMtgpJ69
Bo2B47aXUkvv6sbCeKxZz43Gagb6Ibqw0f6m6qV7r2uDhCQtT3elAz3EXfJArr6zr1AHRcjV4jt9
sAdCrXn819x4b/RGQo2qQHlMInSUoe9ZNPK5kUEVjORiBCzYIHNgurxlxDEeFBs3ovLcr67mEKHU
zqd46j5YqF0RLPubANJfZ2YePT09IC3bp9T/Vw5SljvWmLOTPVqTRpLH2A7bjOiS2e3NSvT8bwYJ
vw7Mtq/mc6GZzGos3fvs+/4C9KIIHGtncWuEhywAar04G0x9AwcF3m++0q/TGr7SZspEt0u7ig32
F3bX7LrKzGPJCmMovuFxIhiA4zjXZ/AeuIfQFIKT2//3McnfwTObWoiv6RmwZwg73f73711rYtYM
9aH5U5fZ6c7up6dG8WJrpnWct0jz7ecFPH3V9Zxu//1L/wvP6vNr+0wbNwAY6cq/jMGYuczMZb36
2FedGeWoU+8WjJbbcXGVN3lxFL56n3uFgXCepnM+9by3PnAI9rjvqcO6ol6vRgaVjMTtow8IPSTq
Ymd489XscHxjFpEheumgbfIb9jtwbacHRtbPwk5hNSmUOV6pheQU+geyM+VrgoQxtDyOh//+k/6b
R4jMNABDuqML2zB++WCNMvOrxrBA8Rj93mrEHWsTCNDImH/zdf5FZsWnaenmVlphoQai//dP0591
T/EveVZ9KPO0UncLesadYDhBMe3nETQuwrT16p7tx507iOoezEGGITb5aCfO5a1UyQsKCN1QV4mG
g5QB9ZPmOxezmw5EWA4IJjKmsUnKDF4Z6mtiG8uhYkgO5W7JrkbR9Q91oZ5Vx7U/Gpl1hjBUAUQY
4F3X2UecAY2pCwKaye5sDkrLP+Lmc8PO7JdOQ0nzCKbuCGE3CxPW4Ih81BW4jDI0xvXOXXBwYgtj
Vedpb50N4MVFGfWbX+S/OWGwGG3pYsJzDWII/v57XFFFthb46yObjc9yQnGyYflwIDqax//+oW1z
ob/OaLe3wBbcU2AMXJ/B/N+/VmcsrMCtpYZbOj1YfXaumt8dmJ9v0i9fw8VgbmGb0plR/DqbylLU
CKUQ9bHxJ7nvM2WEVry+byc9XInlMODZLAzr6GvGZY79dOfW5Rmfx0uf59893EK4D6cOEEVuHkng
4JL1OZ3kUt0w8PlAkGLu3DgrjqXprIS8IMAYwdtfl5mzgyr1xWPAgpbZQ222wCoqQVoHBC8T5uy3
cm90pGQT/GYcRsXMShjZh41pAQd8cTOp4lzYyRLiWaRA1WlhbV2GJKFn4SSGh6Y20h0srKvffCb/
5o3ls4ApJziHSbMy/v6hbGE+qlmq+qiXNApTWmVhRlpRYEBzvdExpwYYUXOwTN6lwlEdxn0nAoYW
t2ilnr24AP/r1ON+jtc5GMBUMiITX1nUmRGSSzYYk3OJwWmHxIxfUiaDSPU4iSREvwir9bMw5ve1
F0HmZo9g/KiqWn7gTlPEyIrnhUIskHEqD2ZJ0p6cHxLb2dzbPJ+W5ODrnWkm/MfKoyou/YNhr8++
7KY/oRn/MTb+37wk3BnbX8xP6d5++R3NSQuPbJ7q4wx+lRIHBuHMt2Mx4Ytl8ptPRP+XeT7vicct
zLGm64b3L+9ka5kLY6CxPnYGgkYd2VXkxfk55qbydT6fFYdpsC40SOQWDUGeUwEmJbBXCsCxYd/d
1L7ElTC1O595X5BtbpZ68b73hX6N7vm29NFxsq/OA1U3ZmTK/r3K1wdVMnR1t8uYxywxi2/xvFWp
BG7mq7hBTRiRzmiElKs7Fr3efuAj/WwvV0uZEdY1wlsJ28Ozw5+Q87SX8TgE5TqkJ4WI67MJimsF
gWUgbqMe56dsoJH0mPyS+UirZ6/zUzckoIItnziFCYOtfge5/myaVGu6O0bZNnDe/kar+CfxtD2Q
ciQzykIZt71GvbIvjTs/OcnWQNiFxvsktbBsqZZEnN8ovB8RCvd+1zE3anObV2yI22vfVu/dMEQz
ON0Q8eENC7gq9BWlONDQr3k6EWxgwYhobNKaq7M2Yeev2jbogK8Hw1CeaYoPVczNgs6LB5O3w5mH
GyzAbykhS+dCt3HITJFpdEu4NUbYv1BPtphdSHa7lIP11eiy393Hzr95val1kEIJmz2i+WugNpij
vGUNXB17d3mH2PWAg/5CfcEvz+a13uqvz1a7GXx9P/hUep/vfJ0O+2Xu54DsuPeagRZ5kTVZvkDs
vKkz3agcEjj7hlfvfDUux1LvkTtkBZKaBN9+W5fJOxEn/g1I6jRaE+5FtPZQMjnLw9VlU6BxxuTD
8jyZlFuiM2WIT2sMVUK2WOlRWSc0htyHqQl/C2rEfHLz8WkgQQOly/DQQe+DvlXeTOP4YNmbsrdk
mYkv3Izaeb2q0pkIlMqDcafBrGyWd6df5b4DvuzSHUDxcy4TlwhN5vhkIpXeqvnB/ef9+n8Ttt9M
2ADy6tQS/9k2/diM/yFY6R9/9J8zNu+PTbjP3M0R+p9O6P+v9zdhXf7VI/1Pub/9BxRL+JIkHrES
tv+CszSNPwR3nc0rgY3aMIlJ/F/swmx/O/r/Wm/gNRC2wHTg8X3of87h/tIzjZkBJiTPmqPCzTvv
/BTFHpd25h9Swsn2Ts1BDvMg9+59VOIQBbA/XJiON9FEmKEXdeao86Bm5gumyuUOTXP9OPVO/OZb
Ovr91cTR486rfZTdhiT2+R1dZVt75hZ1o8JZFU4V4dxGKINOxDevqfPTC8sr+sXSsk3C1Nqy3bV+
BlSgWxaqPAbLqWLmndcffYU5ECn2Yu0LrbduU7gNd0UaW6HWMA/YiVYzyVNfoIigqK/zSDNTAwml
6tknN4tzg7OA8LXBIIZmrEyTTZNnnjg1Rb1DBz4hS+CbitoqHn7yVQhb7qwaIE481gzzPNmi33Ix
Af2ZmgNrxEGwSf1coFGamcOw83Z35iqqj4wP/GjHtrpjO0JMi75m8Y8VXVkbFMgoXuQK0z2M+c5e
LPyaL/Usige/ENDtVJbeziNOBQlL53bou2m5ItQusSML+XYakEbnbcu1Uo/JaGxZMCDz9+5VwffV
cnlwTukxKeHCzACvWbly7xGWyzc98by7uKSSCTjLhR7FsE/ryC/nZu96FYJrrLkKv8Ftobf+nd0T
V3ydkyZ67Pn97SdIItfsNzBZpekGpcexpdKpArlr182jrrfevUYfQZeSchMtnn2sdO4k7hhCWAAl
nQD/m2etJNFGjW5zW3QtAOCV3czOcXP9jIdwDmG0jxZ3s2H3x1WrBn5m3dyjL26/z9xfrx1EiRd2
uZYZ+oy+nA0i0f/QtYoUPyQzzrbY8O+VZNGxcCs/ckcl94ocsISDH2N0aE/mGwO8HhhwqdnEDqTa
/M0jXiIs0LlcS2m6yX5cRHK2VF5nRyS+w3oa0QIthywetWsDhP4czqBydigSvZpEAxakwym12RoF
yYwM10Uwg6/SVGRueJpuBjqToS81m+Cb9E+6vPmJmvdQ4cOddz4h9AlR71BJtX/w6T9h9csnuL7d
fAzaJ84+lRvavvjE3Ft/Mu9B53r7pPtk4cdMsobz8AnJL2E2ZS+G7EHl2/yFQZ/H56sbJ9ojZl5G
ZEWMPK/CwDcN/UsKjD/2ofKXVBT+OxqNjdZv/MnuTyrh1pG7Mf1tE2RQtoL9FxvxP97Y/2JLARhM
UZ7aNZmfM7yokeanzQ2izHbXc4flW5IAAFTqYJTrCOILnqFndqcJdL0tgQD5e4zVD4Ic62ezkqHw
SCvIttwCcjjBHQxGT5hBzfeAJigj5GAajTFaBqWuNE/kp2Zkprr49UOzYg7Bugy8S++xxDbqPGf5
uHOJQGS0nEIHbBi4a5b2w145aWAphgQtH5QHtnHJDD1gsu5e8MY/EsWVQBadN6SR/ax3HSSXcRyp
ZcfmdvbEg47jhZUArTDIqXSTqyasujH+etLBXIj2mP1ufSVq2f/MF/ciViN+xViESHpuy8faobjN
p6YHRkB0pVX20x2yWqSTG+h7zqCLWs56yVpvOZQW++2UiPg9YeHk3Gj8KZ15QJh1XSOJt1hfmxgn
NzErt6vsbrBGxIB4EEFijeoObVx3+xwPyQ022/nW6UESZH3zHWJLe6gz3dtl8RLvYTqzL49tEth1
oz2uDcVMOU3aOSeJ7mopyXMZ3eRtg+ZEiU7nU7iEmJCmi6J+aLqXOW/no6iS4QvznoEHY9YOSac+
xs7B90FSym7oMBDhCorfzMLWquBTyQV9qMrJ+TDEaXToFuAAW/ZVTVjc3vcR7wYSFMRBjoV19mLm
DUrT3PtRpj7wRa6mvOoz3KsW3s/JWd3L0rcEcoLLR1bttdmAu7ONn/3W5pW1qxiq7pheyPFrv9cN
BhIW1FnxVZIBAjaHZjrODG9f9YN/aNZJvso5Fi/4crXdMJEs2Mz1egFsgbeknbtjZVbevcm/uOkx
Xd3SSj+78M1FqPuE7yR4Qi4sQ3UVIKwv9LOt8uTaLyoPiXNtt6QNZaMbFjjGAMs5gBqsGau2PaBy
nAzdvJi4zZGTpKoLNAkT3gUuBX3XLc74ljGkSbzILRiT50GKHt5EX7dRNmK+F2a30VSbe4b94mLm
RR15g3UCB8djYM17gZcuVNvSxoAzG0y9pZ06MAc/TbZoP8eqYw5HUBTpWEM829yDDoYFxiRmmC8t
aax2pn9pyAl9SOEi/CAcNdmhTvau29h40/zxI8vq5CuqIBWAHxJhb9lfasvWSKTpi9AwiwmmATkc
69LGX5LOOjBgfcMq9O4ZrX1YGwsvXgxDxcyWr8u0+NFQAmJ13e5bW5VFMJniVIBmQBpgyJ9J7E7E
z2lNBBI8P04GK7nQgBrMgiLW70pSRHZFPxc4TJxLnQDTYsQ37iqsAEtgkHQPPjXtZom2sFovG997
hxD5x5inT6whKKWoL5jG6CwvJnJVSFGL2C5ilve3w7Ww262Yab1woKvD2qEBnq5jQt+L4kkzHPZn
cyveUsOFUZ957s9O7x7GSf+I6T6wnWEh0dzXmhQrPNvkuKlCuGd/QYIrkWaiyWlfm4RegF38mYTh
mLNTyt2EjyXyksk85mqpTuYkT/aCQS939C/ZvBTXJc88thDwonrXM2rIB0B5Ij9gP5HnZlCP1pr2
ex3HI5tNeKZpvv4YqD/DwRybR8b2U5jhkYaIXZkL8xSMkTZrIAKp+mqvxgYFv+a9x4nxlSyo+FW0
tnkLQpJcE88GDTDwXNnvlVHpJ0L+WLSlmbySKPWvxtb46VZzSF3wg6lnm4KWKSWZlT1ic4kWqbdw
AWQtcqbJc9IDFYv7oGtLEgGxwghC9Xhr1G5818XNueNDb8qO4DRxSZceu4MLgzVngxctqQLdq+f6
xZT5F1VIh61qOqJ3R8IMVqZGEJ6ODYJuRDcTiUtI+sGGK+9aa3snwg3yPBAUtxWbrV7fAv/C9zr7
dHnNh50lMFTRS6eauI3n/nYtNzPi0IcdxN5cVm/sRYG49upp7sc7qQ8QOOobqjXgzM7KpG2IVbig
KKcGBCC+EH+JMxQNcGSbmc2qyrXsa2iGeKmqlpBdpwuMBcJbwJhrvTO6uvhzjPN/jd/vGj/aN4YQ
/7nxe/qpvvV/1VSYf/6Jf/R7vvmHLXwDobiPm9vdGrR/Grx14fzhmAa6fGzfn8rI/1FVEKRrIcEw
XGzKLK/YKf2PqsKw/yCkhv0PAbzUbptI43/R8enwWf/e8jGTs5EZ+65BW8pMxdgWTX9p+XhftKlt
GnGaW6N7mTTLDfpyefdwvFxWojp2qaZzbDHcfnBn76bvJdzDKW8fZUMcgej687iw+2k9d0UHN2qn
JTad+DA1eXo31q32bXTdBix4I9qj5cVsoMGqJv1d7dqLeW9ZWWFUUG5K3T2teucZF1biovnSl4AQ
ufSLtTEP4PSRfYEQItguFKSiKpDR/jRUuKfjIreIl0oEh7ycu679UnpE8zHUxLCgnwGFOwbb7Ngf
dm4qrH6flpYhz4OVZCXnIeYwIQJlLMRrZowN9bPbLFBxMK60XP3sU8FfWPjSDwymFvuEVM8WHLIM
//OneNE0FFC6W0xtlJIy8w1BuPcjcXJssatBY9TuurQRE2oIkrHEI51VLmkqSqs/FEwfrxBirxs9
3k+v4hyvbDgPvMb7CSTntFsbtmyR1+THKmHLpepsqIKyNodjrilvNwvPfl0m2wpInkqPWZ89JrAq
+bDG/Ab7V3PMjfk5b7BR5lDKAr3yyXuYE9zcLb6Tl0xltJ7LlJ1cT900VneVApB66ZOqBu3e35mY
c5Kgnny648R5H1SM7WKcX8lkoz0AHFko85So4llNRE8scM3Pnmd9T0CL78y4GB9Xb+whfmvVgf7o
mbVME3D+zofeRZLpGfUBkNvDtGbP6F8/SKwerta+YQBeJJc1bd2wGofXpurP1dTUx2KAb0lYTqTW
ygh6hG1XUgqdgMT1Lk0qHI9G8Swx+UYjp/4OB/BPYB7OTeWs8d3sQ+rqN/eWP25zdpIZCk7XgzVZ
FMvrdGugko2mCYxXAqSHgxzAYTyW3Y03zMbOZcV8gsOW7Wu12sGoJWm49q33HezPdKgmO/vupS1I
JkYSO9na2kMiFwvkWfIT8Ghza2vDI3e3eqyrpTwIiaySbPfsWBcwtMZMOAHwTxKeanvcD3gPTpwL
6b7rDH+fVDa3Vqr5h8mZfzY26XQ0sogzOTsCRs34oRkJfG9Ar4STjaeV7Cesy6Lqo6bBsNfXA0Fx
q4ZtTEzlDoEpLmhDPel2LYKuLJ7JIj6RlkB0dc8M2h60F3tBkmsWKj+nLeomDRHMhwnH6G1cXe5O
RvTFbEE/mFrSI+iFi2syD8Yrxxl44wGft5FJwAP6HIeV70RguE1igSdAmeYTd9uCeOJoFGJ8YIIy
u4+lVcg7glyqGm0CohaJemBPwevtYhcyb6iXY/7UY1ADdqTjWsWaZzBuTzpgAObAV+PBAsLFdP99
LFss1fE03SEz0MNp4rFI/KmE+arU8qOVHKq7xLWW8zhkNev6eZmxz/JoqVBbHKHClu92YxXPw4dO
jnFGxx4z91LjmH4seU/Ksjf7Lc2YaOV8Yd3Rv/Y2T4sRpFAS9vpUiau09iskW54M01bD4Gigv2gL
Jr5L7hzI3uWUUCwXGkHPYNMbsChdcTHI1tyBcigP1Euk23rrVwXD+9nNpLqUufaNV+rFWDMR1GXR
EGVCJ6+11iUXRhFBTMivai37EfdeF2WGzJ6rLseWDg86u2FGj3uyglsbsepiB1HFX0BuFSBjsH9c
S6tszroPJdE1p2tMwfIBJZ72WFi9+82o7CxKCr8N18rvcnReKa8xdDRjF5Nlu6fpEzdOvDTkpAx0
fcMwXEr8u0hYMtjOmlgO3fbWss53SKcEBBKDA0BTVRITUk6kDjBgz5YeF7lIjSDeGDatt5IxiIvw
fjaXVzgQNoqRyn/vjP7eVRYsnL4A+Wx6w1fnk5SDt39nmNPJKnUPVCF9dzDocmBBbVm7XBu0K1TQ
6d7b2Dy1WInkaRQg2MTbED8654G3XDKwSberJqabJfNzFkyjy34GSI/qc14t1xh3kHpIQvEtFYjZ
8EI/z8dA6t1h0RJ2rOZw44+cWuxlF4RmtEKCEMrTUFh24MydHST6/DB6hFsUwCh2zQY24mfz0Wmp
g7a0xNiKCTs6qn2miD7mug2SJDTWreMGTpKEBNDLbjQlFm79E0BK0mQ8Nkgt+UBRP7QnFPv4XTX5
oVr3S5W5zW5FBrAXvSS7Y8HyqVlIjdJaEZCAXuusFe0P+uAbys0Rmh7+wHXeuk7DrW9ZSgvQaXyw
tVjy/bwBolbG0EfNBhrVSox6wCgxXSYI9qFdLMFYkCtgwAu4tVvnbd3gUzWimV1aDG9GUxRXtsQi
qsORCWCZLKyhc/2aZ6A/9BvFai6KD8i1/l7J9Q1jD7jjT95VvtjxTdyQDojFnqOftOjvpBLNoSiH
7i4ujDhMN2TWbHkTlztOCkckYHPtDzrOn9aQlfvSpmCYlPVSdSMo8KJvn0uP/9TaAYeUtN4f3Wix
5esRXlocorho4Xc1dpnf+0YjT+KT7FUgeJwBfo1VLCIOU0J4iEl48UhtC63BfMSwC/ExYfiUK1SV
o5OV3+F6G2G1ccVGopr2+eQuIdSnes9GrbpmN0u+0LJa4WQu3/s0XtiBOm4wQ0QJZkJyd4Km+bkX
xnpXmH3DL3T1kWGk7qhqfmGSb38aivyV174YGOrU3lPr2vxZPMmPENtPTqnmkM1Vcj/25XxnD3H+
SnrMo+04M3bP5GIZTX80QfcQTZHmEiVRzC+a2a71hSnlHCqb3mIZvJ21xo6Bx8XFmo69FVTfRo3L
SHvWw6QxGL6pmhEbn3NgSL25nfR1OArE/UdX2d7bXPTiFSD0ey7j4XYVppbvpimdjrkczFu7ciaG
4Lmqt2QmDMzkKSEanHzm2bbNEyGqh9bz7QeEVL0IOTU1SgxDGqFNMNBH35metb2omJ1X9FlbRGvn
HKTUbV6ZmhH8kSZ3hcAD0D9aEvMR4efGohHXHtPBrz1ZYt/rpD2XM9GnKJrIa2kT8wehGjZjuMx4
B7AII2Mlzq4IMFKqk5wbZEBZkWKUUfai3sXGPZSfBMQZFmLM4XmDd6E8ENd7By32KqZFdKOJ60Ad
2eLlPM7O5P6IE7cKU6N3b/3Bzl5s2Vk3+pjZEYjQcmdnrBJlI1eGOdixd81gNg+daXUZ7SHoElUY
hFeLuAHcOeBoj9bOI9KIxQEsyY0qmehdvo9daJPENhg7yfeFasTRDphC4+qAFCB74TQrXrjixq/l
rMRjkQ/xUeRudhL2TMUbt865rSdgGBnCIoJAUEA/JwZZS1eTtkBkX9PujAKFFyIV0KJlVvpnWDhT
mFZKLwJl1TIC6Cp2qwDQOaxqeBHeOv7AsTsdvb7BFgLK5tZK0u5LY9qQldwe7k1kYhMpqg0jRHWF
FKIbKuzJNvxKUJ2csJjfrdGPVl+aCChKuUy7LOd9uPI9C8Mkhg7nyxx7q/M1IZ0eG4SnuFm90fJ5
ETtYqCQqMvm3Csu5OGaRvk7ujHeL+OTHEr6VHoGN1W7KWmWvcWXXe3KDKyuqVlUy8YdCAf8+8QLL
KjQPFhRAVxGr+H7i/3pUFccrkvXHuaI2Zuw2fq83NKyWumhfhzW56j7hsZ8c2aGaqicW1ahphGsc
5g04m2/o2aUa0qhJ2jKU2lqygumkvZ83ZC3LsK6L7JVFTs6iejfl+nhd1esYWEZeH0dXJXfAEOLl
wXPzrrlVSarsyE+UaJ0C579jUCzA3vDh9SAENlgE/KDczBjUQXBoZ+uR0GSnIKV+XBrP7XosQGnl
B3MOef+qVBZ4oD7Xd6CE6y4y+5RzFP2honRyzOOQOvaLAXMcjeycSPeI00rq37EWxJHQ8ji5zqYp
A6KwiC5H95fMkWOME6I/QsE5fYauAY6hyeOIHedBtUSaV3pLMoEN8WYaFlLE5k6eOp7JaBzM7Bo3
chbGxuh+VF1jvYt6G5h3GePqg6rkU1/4cfaKjWEMK0j6TBmByHg9FJ8IdZP3k2z45OiMFSW4zsYn
bLPOfcZ3I3aZw+m8w/ZW7CHxrN8EhfXVvEj0/vTHjSvFoeE/e16NdriX+FW/psqqHma4NudVZnNo
VJaM7FTHVKOnlblLCtQruKCoDtoCmn1BgEbX5c3FstoqMvkev/RUkTs2Fz6QNT3HU496quohuiqj
G3Zj6Z6Y9U5RQ+P+MCSZv+8KYXyzLWUdyaWXQczqDN8QSEMXX94hSwDDdI3tXZtZ5fDx9un8HcrB
dIC6emuq1P8hahCTfCfYD4TBWsBYjq1eEpE2jsk1emdPBTp62h3PTbuHBWHvWlYS6JLXLZQtz5CQ
x1VK+APXeEwk21tPTR9s0fZHLYtNaJDcJPXskMlGUEsfwqpaoDea5r6JLZT6vqvdDua6PMg5PY6s
Km8Uabgs72qzowLXyl25pOlPKR3rJo6zjIO2TcgvJg+j6Dn4R9gFC1bpcO3AioGmmrh05uU+HYR/
mVQCwZ5R57FwMnvHlooDs2/wLAn9zvMqGEt9rxqYNHBlXbbCdUPuFoVd610Kre2IHyWUWy9jK8hx
tr0CYnYDc9686lWWVq+a7F+hAxcorr2DZStdBI2cfgjFxeph9zgtFdENOo1nBp1xGFEpYcBa8MYF
+CKJbFnLb+D/0t3EpxUYtfoqPZqIxIuWtSWnovza59P2vOHJ241DTRyGMs0d3llysDI/PmMzwCMO
ChqahHDg2eA0DbVa5eWug7g2JpZqr4G41jwtvXvQReGGRmdl12WSFHfMH4SIRkuN3m6SYrr0A/V2
LiYjarfxj/J6eQJJUe6IU1iP7P7Fz7mmRcuHfDpW1jBGs9bCphnIfCpk9z6kaji7FWkKguSWM9uU
KE0XeWLp1XIBa+iw3Wq6X4s02ScsbunXKMWWGrWQtebVqR7lVIQJouEXlgtkrsDSMFELPFNKPQH7
aEO3G9yr1EGa0KqVwrFJSatZtzH7qHVRPY1vvt7ik1nMAJjNc61x5OWTZe2l03nhbJveS6owKppt
x4JbeBMK1dh+WhuoMPZaGFf1kl5nWg3lwO0JmEwfO0f/MDlJ9/NCdVQnksSRxng1U71ktl5bP3pQ
vZFIkENLrXpWhCt9SFlpK/FjngN8GQxyqCk5sq1xqgdvGURCwHquR4P04rdJjGw81DThNPCX+aEF
dszKDKIKY6dhnvd2jwCT4p9xuVUqyKqj6T/UHFjoCU27cfjxYhc0R5cOGm9CtXNE0Z0ZgwfzmpE9
syRxxEcl3ZsCjdjt5FgMCXTsfySrFGRiOuTs1kg+ET7tRpHKCy4x78Tf8K+K2vswEuPByhsODy9L
z6QbFefF5nLVzfk9LuTYHgqtIC/b2TYSLoG6dqnOa+YWvOr6c8eVFJY6rPPR2GaBsmak7RMo6eoO
ix4bsFScgQ1G72iFSW9wJDiqm+Zj3pDrNrVvZPCd0UeLkORyNjuJdhP77F7XEmsr5OCz1GH8z2bh
7tzCKc/SZvwHzhUcBaU+eFxks7HVXnfJdO/ngC2qjCc+XmyW/vV9a4FoZTDjnmoL7rWrDemB3oUB
4lppt7NhvWS6Bc4r1sjiAyIWJqVZH1Ihk13WVPpRkTYddfbYn2rEfkwu4IeJwv7BYtC/HzUgDnkM
4zZtlrciYedsDIu5d8FbIhgzv8f2pD/Onr1xjti7I4Rv5p92706PnH3waB2bPBnRjueuZRgl9Bz6
kmbdlJ2nMWfJMlzioiiOoGlurKHsw3g1LZwh2eyz00YwzrpBpMWZ7BxWjmuzL7JFfuv1pnndlOiE
X2IlfwfUy75BXwrtW+NU3a0rSu2Yc+F1YNpddQTA0l27BS0S9o48jYi9YbViJTuzWpbv1Fm8WgmZ
nyShercNaMibdUjHdy1zPpAeLDLwU60/t4yh71dlAS3K3BksVibmL56yxzvDSK31sunKZTC7VXNg
ClrB5R5MuRHBnf3myXdZ9WcqkmiOuhCJgYSfjnzOErF20VH1YjDnMjhm8fS0JPYXKgT7sY2ThlCp
ZTjyHiAk6Xq2dL73PHsE2pELZTwmguVSn5q3nt7H3yqFEyqvYg+zsoFMoaRJ165mg6LmumRNH7TD
lF5RQwxqnzhdg90uc8azVXP+BM6AC/+QxAhqGRKVabBxxKhpKqzNNc0N5d0M2g/8ZtM9d9Jqr9rW
86CLN65P5AsIgcMiczxNnAuvTqN888IuSjxN/AecyGvH9WVEDh7wGscMjRhQp2yJSRk2R0n6Jk9P
Gwo5w41u6wx6s5RdxIXlB0M3JlRMeJ4D3RjwJHfDVglxyrxWheO+YZ32eLXHfDhKL23YGKuWotWD
JgkIFT4VjBL1aI9yYPgk2JQFtGEen4QGQPBTeJECc4/qJE5UxExteVgKBOChyYu2W9sN0e32NN7K
4IqmBK3k/+Pu7JoT1ZYw/FdSc48lXwoXs6uO4uRjovk4sydn9k2KKCOIArJAxV9/HkBmB5NJMgO1
K7WpXKlpFk2v1b169fu2tVGj7yC9gxFHBDeZRFi/B1B9EVEuZelRSitF2H9udvONcrdYEIFbVNWB
LI91+VqsQ5nTtPXGuBV6jD9lLQuvl3RQuJM0L71Q3TV5mRUH+OM4k5I7P5K6Exr5ZqdKRF00m1eh
3gjgPLemdM/2JQbO/lmSXOWBJvD+RSKMDRjvvER3p6TM0jBgWR2sdANmaAPWL8qPxIJJuQUbaKVb
soIDNab6eEKGP8GfmLG6BPyjQCWW9LY6b3oFfVsSzxfWzhfX+7mgOVEvi5QR8O/dl+6+P7+A9swf
Bks3+76MVvK3e1kQqO17CQWfJJioNKfgbTBfeOu7tKfDoCXhdeehhjPDpCw2Ox5UfGJxGknUnQxI
jX6O73f98822m4xoUO1fRnD/CSJ7uXsZUnD9J72/Etob7byVRYWTNoRE7Z7lJJFuIn8dTSj0N85W
9DcZic0+OgX9qA2h5MVKpJgyYANcyv/I3ko4sW30pUt8dxmH6+0nuNHUM9KZfbI0kntLScdmaJhz
mn9yljGcR2I1ThNzKm1kecTiREcEV08sCej5GICDPlQXwAK8tXoeurJxDYp0d77N9M1FT+pTkA+x
L3002HWkRIxD8s0xHFZmOobU3L80euZDYOzk0eYesNXCyOx5tnKHigZl6b2xIK0o36/IlcXZV3p5
QJEZy+4oUvbqSMLQT91NJIabOFPOfRGSswn9IFNItO0tCrVkC3xQf5DolJdL3X38zQP4MWSrsD/L
4h0Yib7MMS4cruSBZRO6ukBXNsvbnQ7zQObibBZ6XkgCa6N/KfXX1lbn+IYcK9xzWeh+kinPGUBk
OdH9PZ93IRBTd9nVNgnIA2/8r6ZQ4G1ksQZPP/IoZ7fIlNhmENOAY86BxxaWAktIy64VAID5pMg+
IDBtBbnE4nZv0OIqhE6a8mL6nczn+yt6J8D+uVjfRWK9uIZl4+xeUs4IrJLTzV7b/CXtOAZRoFRX
uzCcdPdEyDvK1k8jCBgHlHLYK3Oxvtmm6xuq7ZbZoBtC+DWAnTPmCF66gjUrgwGEwso1zJKXYP1m
mtRPx6ESxDQX3mlAIPcUlmtAQZMtZ+3zFVSIUbQDLLz+l7V5Opy/W3Zi0+/Pg4I9deLs1hEp26Dq
XDf/9jr0guQLudbf+dHLgk6ct5CdAzQER1I7By/GVAz4JRFLmyGnM+fjB5qEmqahU18MTjK/YAJa
0qv+8LUExI7i6LzvaEk79Eg5P3v8l5+s1OPLv3lp6KVizmcfP4A44Fy82dP3O5y092DHNp9/etmk
FVZf6VNqXoBzyhv+80qYhmmQ5EbIQW3wuLKBjP/bdHAk4ZEFmFRDqHo/57ArLl70YwswzU5Xzt8/
VMfFVd7wn9eBPVt5geXRhN2bJo91QJrjuBzkl6eB1uHwBzAJp3fFRXHHYyXIstzpASsEYNsrlMQ0
wfLekRIUlZf4NlM4UmTNFIA7gNBTu6UWgLzWtUB1jM5WnPrk96kFGbqwcqEqkXc/lulfWBI1rQPR
Hkndas4/0QLsaSR/OB4vFf6erECm/KihFWj9ThfoPAThnLzn19GCQGuLDlNBVqhMen+zQM6LqZo5
BXopUqfLml9O9afP3+sAZQammdPmvbNVQANz1PD5NbVDY5OeQXBRrgIYVG0VUKAIpN21nHcof1+P
DzxSaRwRmR1VIYPSU/TS/LGn2uPnrqBvKIrSK2/1jqY/LAVa49ff72i8W71v0Hklv45dYfH64QuB
wKNQ0C9YwRtU9SPCHrreclbE1p4jngvBf/aDKrZ8+v0hrsyDxzxuqv0wrzkt7/136P1HzVMW3v7R
l5X3L+5z+PfDAz69de1e1VNVH555TmzHU2jxiqj/MMyJvSJA/8/SfrDrrV9RO0vy3yP5+KE2zkfT
/xXBwrcrOblO5K4GnrKxXPpBhkFdcBGgNRfs24GoF/aCysL8mkoe2kuoqeIjytRyf9FYNq1MYnsW
VqPMFV3u25pLDgJnmnjTtBYNA+ggYGkq3HKW9taOnUpSPmzo3lpQdhXBn4TfT6hmSVcP9WZcECC0
YIWf0Lo3q1shnZBZy5tq5tQJ6SBWl8zemVCoqeQzNO55lZxiRqrsN6oPnq2K/xHpvDTVz2e0j67E
FHLLMLnpgM+hhAtCT9RFGzkDQGPRwQwGtbqW825sLUgOt0diTQMX13TAn5+uTdDDyC0IZmTp1M8q
ScX7y91v9cHv28VlmFKAfqxmKG1acC9j2wtqqweMWG24l7EdZ08oM8Hbt/AKx7YQ9tRNhZMkNZsG
+K21oRJv6npzu56/gWm7hRk+9vAF5MBrlk2z95xHpqlljz0h8j8qZSphuQ0qst5tSXrIkc2R6FYG
HgbJkXEr5f64qUomzkNsH0VPJI96ZvUUvz8nJ87GrvutQ2an+Zi3J2f2KhKuV3fryM9j/DbkXzix
cGorFUzxckvCx87Om9bcGMLb8OgTZ3vyjfZClQ4K66aHSAuL9wT0tXsytGOQMnVvRlFrzsrUWOvF
DSzbP577ai8nP2sq/sr16hrXsJYWxPpLIpL6rkYB5tbCInsVO/Snr4ZYvMoyJ9JUFdevdFb4+YHN
m2K01+igG4r/76tcOK3c4Kkh5lQ7LcSDX9C+I4RTCylUFRrI6lX//pL7U7hoQ5X8mdhuNbrcEA/Z
qaaG+NWJ6VhQ2/PBeai04Itf6o3cUBd3Nn4HnH59ah7yVU01cueI5OTZwdOYqAXju/PENAyEV1tW
6PKcUz82HntGw4ZgXgkq7ITeLK/6zOcyTT8OpJ7mn6pj1+f+rZ5cy38xXTp2/Mf/AQAA//8=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47029579-8C47-47A6-8FB8-C7B0588F6959}">
          <cx:tx>
            <cx:txData>
              <cx:f>_xlchart.v1.12</cx:f>
              <cx:v>profit</cx:v>
            </cx:txData>
          </cx:tx>
          <cx:spPr>
            <a:gradFill>
              <a:gsLst>
                <a:gs pos="0">
                  <a:schemeClr val="bg1">
                    <a:lumMod val="85000"/>
                  </a:schemeClr>
                </a:gs>
                <a:gs pos="100000">
                  <a:schemeClr val="accent1">
                    <a:lumMod val="75000"/>
                  </a:schemeClr>
                </a:gs>
              </a:gsLst>
              <a:lin ang="7200000" scaled="0"/>
            </a:gradFill>
          </cx:spPr>
          <cx:dataLabels pos="outEnd">
            <cx:spPr>
              <a:noFill/>
              <a:ln>
                <a:noFill/>
              </a:ln>
            </cx:spPr>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41B2F8E3-D7E4-4465-838F-980AE0E179B8}">
          <cx:tx>
            <cx:txData>
              <cx:f>_xlchart.v5.9</cx:f>
              <cx:v>sales</cx:v>
            </cx:txData>
          </cx:tx>
          <cx:dataId val="0"/>
          <cx:layoutPr>
            <cx:geography cultureLanguage="en-US" cultureRegion="IN" attribution="Powered by Bing">
              <cx:geoCache provider="{E9337A44-BEBE-4D9F-B70C-5C5E7DAFC167}">
                <cx:binary>7Htrb9y4su1fGeTzlYdvUht7NrClVrfddmzHdp5fBI/tSNSDlChKlPTrT3WcZBInk5k5GFxggBMH
ie1uio9iVa1aq/rfd/O/7pqHW/fT3DZm+Nfd/Muz0vvuXz//PNyVD+3tcNTqO2cH+94f3dn2Z/v+
vb57+Pne3QZtip8Jwuznu/LW+Yf52X/+DU8rHuyZvbv12poX44Nbrh6GsfHDD1777ks/3d632mz0
4J2+8/iXZ+cP4afnD7O+s89+ejBe++Vm6R5+efbV+5799PPTp30z808NLM6P9zCWsiNGMJWYCfTh
D332U2NN8fHlCCNxhJGiMVL406znty2M/HOr+bCW2/t79zAMsKEP/3899qvVw0vPn/10Z0fjD+dW
wBH+8uyl0f7h/qdrf+sfhmc/6cGmj29I7WELL68/7Pnnr0/+P/9+8gs4hSe/+cI4T4/sj176xjb/
dXq15vbTEf0thiExJURhFn/4I58YBuMjIRiPBX+03BPz/IkFfd82nwc+Mcx/3/0jDXPhHgpr/j67
MHoUUyWUoOLRLvETuxB0xLnCmD4xyB8v5Pv2+DTuiTkurv6R5khvG/3eOqP/TleRR4QzIWIcP8Yw
OPmvYhiOjwSWBIIcfrTZp+vwGMn+3Jq+b50vxz6xUPrff6aFbGPd7f3fmWPUURwrzhEj37cP4kec
SUUFJJ/HxPbRMH9iKb9jls8jnxrl4h9plOfW+Nu/M70weYQo5TiW7HfyPvgM45gIyr42yp9Yyvdt
8nngE5M8v/lHmuTk/rb8G52EsSOqYiTJpxilngYxdiR4TKVC/GuD/OFCvm+Oj8OeGONk8480xvnD
dHv/d6aU+IhywRin6DFjfGMNAdbgVEmlPvgPpJwvI9cfr+f7Rvk07olVzl/9I63y0t+Wn87lb0DE
YBNCpRSEP4Ys8tRDABFLRQgR4tOsj3nkj9bxfVs8jnpiiZf/zGD1+nYooVj1fysSlkcMYC6XSj76
yNMK5QMSFkwhhr/nI39uTd+3zZdjn1jo9T8Tdu3crbn/6cb62+bT5f09l/kby9gfV9pfkgxfvfOv
kgzxEUdwURiV3wUbcXyE8AH+xR9r3SeQ4wkB8PvL+v5leTL8q538f2IXft9kn8mZza2/zT6wOl+Q
Dz9+9cN2gW16MvRH5NDj2Z3c//IMAxiHc/7MFh0e8lUO2z1YV/xWp30x5uF28L88ixQ6UgzhmElE
MFOMQpIMD48v8SOBYsD7EK6pkFjBS8Y6XwLjBPBlsOOHbxFkWclEDAWzxFyRz/zZpW0WKNs/b//j
zz+Zsb202vjhl2cKQeXdPb7vsDbOYhkL+OJIYMYIFzBRd3d7BXEP3o7/X0ysUblVzTFVxdtQl3Pi
h9pmQqI3JhLXboqODRr7N6rFb5YQ8HaUy3aYp71fpMrWqCcnNLTLydDEa2Jw4CfxWDc7t6BuI6Pe
pH6K3fsln8TGllJtrBrQWVQ03TsEHM1VRBayWyM/bmgT1rRTWm/zyMzZWMiratLqMqx6Uyvfnpqg
AzxtbBIa+j4bIkI2S2Buj7xL+6m9WAbCk84zn1TNfOIGub7gQ843VgaZ4iWMN0THdVosc35S6rJL
WIRfhJXy3eCL14K1OiEhNDvZNuVzjzQ+rSisCSGjL7EYXMYj0V8qKjOmm1fjvCQjnddk6QU/buV0
a0dcJROdwsaxbv5Vm7g4rQNbExqvNumaXuz4EFDmmJO7YJYhDayZs4bSe1/NdMtGkm90LViSy/GW
TEtIIz/tq7hut63uw6Zajd6t3hQZWDUJpTRXbT9sfbNsVxtd5EvVZGPUz8cdjUMyS4uv4o40b/zE
u9d8qrZtHF6s2LdXNVfqTDfKjUmlZF2n+dg8dx0tQkbUhNLe9PWbcbX6RU1LdkKHyKeUmjkkXTG5
655G+TWAcn7K6mWVSdRyd1x40Z/lZafPnW3Cmzwmw33MRfxqbmltEmvHsBFWqrNyittsCDU76cdG
vZAh1IlpaF0kDZn4saeqeyt1JUVayal5ZWrDT3lTxjtEGnzOzIpksuLG1tsCde5M9kRtOk0xHF5M
RpyUY98nA+nM3g15XiWrRWbfR+vYJ70ysk90U4cowbbV58hbe7ooirckyOqdJFMkNnNemIwTnb+q
SGOvFc3bbG61vca1xedUzPaUhSo+K+a5etd1eaSTGEtdbHW94m1bRXPmEZ0vFz7p89HXhUnGgs3Z
oAewX2jdMfUhbxKup2XjesVue0SbV4te0K9ulPQkonSs0gJI7uPCWXhPOc2XcIBROs2LXhOgdPDN
ZLnZzx4eKcm4jBtkiuWSFHA1+Zgv9TEfJth8vxTLlWwQrLG1aL6qxWhPB8tFndIF7NCpBh6I/Vz2
WeO0yZapXTazb7u3JfjfTguov5J5HtUmn/UgEln65lWHjT5fejbc636ddnik3QOf3XyZj7a7+LCy
Kq86tZ1GDI9vCJEvirWMUs0dFynNS/WCzXAHWeTb901bsr3hZrwZKhZSKxYhUn3YuKftcrWM3L+U
cwtvbPKKnPAJgshGUbtkKB6mXRVY9e7DTau4h9nWIp7GBC+En+o5xJlisb0IXVyWSVlUY8rXvnnF
4kBeBxNpm/mWyReOF+zE1vl8hedgN855kpJilOy4m8Co48jMPmpXsBrJQ7dtQuvvvSz1uUFWXCgs
ltM+x+QqR5W6Cn3UZiXcyDpZY56/i4nrk8DbUicmn+FBk4IZ5WLqbVOU0bVd+2m3ispe90Uf72zj
4+yDtdrQ2mtdLINKhzo3PsV+Uqmt4OQWyfgZ7geWJ0I15bQRBTx+DEuRymaGW7/CP1qpt8qxJSW9
1elQreeDKc+nfrkco+Fm6gubTNy+M1olRSuWNFbPiR8vUCguywnVSePL47Zy73mIT2Nqm8RHcWqI
vJoHuqVTufNifVW4QWw4mtWZEPDALudZPUQJ6RabKmLslYc8NiaE2nGHNRZXrKteDrjC52KCGF5j
VWyE7GiKpWGpbpdzPcebMFebIbd7amR+iX00X+CZVFtli6VKghLlTti6SlQ8sWzp6jaRXe+Op6np
Uq/qvtxEDt+bYk6nnjz0ZrKnfam702odh8yQFp9Qwu8c9sdG8ReQJpu0nkZ6QfoifxsV5M0Qqbtl
tG2ymqHdNlPjk3YxUxa1dNlUw9rUCXFkSjsh7PVIGUunslrv24mnZC1Nwtdy2HZ+vjbV2O1jWe9o
5cuU8xUMrAXezv2YJ1VY6rNa4JdiQSSRcX9Sz0t7ghShxwGC8AapsctmU+cJisd9V6zdNrL2bY9G
lszGorOlRnLv4OLvqkWgDZ/ytwi3fRq1fTLi5T1duqtOK/mgidTHLPTonRSR3eC6vvF4qG6XJaIZ
+PqQaNqrFI1mSPIh9nsW56xPpnWFeECn5rioVooTDqVLutoNifPrvh3uy8XnGTJqOZ9LF7qMFpP2
qfEELYlZ3ZitEzFnFovzBmL+C7hWLkMix5d0XVgWyGhs2o5RdVybutuwIZqSAZPuYeCkztaWnCyt
rRPadbdjY8mmV0O8qfD0BuXrlCIL2T4mPd9FYrxDDL3tS7pDS5+/DLhbEkrrKeE01KllPHruGH+Z
LwalAtwwqQAEvVEV5GEz0I0HRe8sqLHIACSoeyb5dCW5xi/rpT9gCBnTdGBi2QefB55MJFdzWkzV
y0qOdcIG1j4MuawevHPNPnatTABi5Rs7RdMWcnrY1gOMLVqaLatH5zKv7AvK6Lwpyh6QFY14Ejqn
zrupC+8MWpp3ATTIc+GZTTkgrMQJvW4a8CKI5F6PMi0N79O8blWciLkqzqbZ13g/kBzPSTms4pzE
/bhVRd8icInilRdzdCGwU2lNydyDES1Kc1dE2VRX45nkjsGNMXmR2J53JGFrgDQ4j/bcKiz3jLd5
lve8zfKhz1/FvfZXoV51la1Db0ziYxOd+0LxE0AK9Q4j22d6bvK0CdyyrHTze9MScoHbwr8MTofj
rpT9a9F7mzQQCzfFGpdpkGHYRKzTKZLrSd0CCmunKdojCwGsw6Q/tjkf0s75Kq3yJd9ajRUsq+l3
C2t+lUOjksHl4aIWEXrucuO2DbVu15NySsdQ5ylghuezrbYsinYFKUTaqPVt5ZztNpWZmnQOvUtX
XONEl0OzbRnyqXU12612fT7rctk5G0EaGHO65c0wXa41YLx6sgNkrkldLKFvrvtqCMeK1tFb6uNz
bLrhIUgNAEQsfht3otiOTd4lEe2LxDmtN6NbwcUpJcmk0BVkUHth5DwmXTwuyYACf0W7eTeHudgM
dL1eBJXnsyY48UpVu8XgnQh6SBvsMjvZ4qGflx31kPKm3jbZpKsxm9E87/WEh3Sshvwk9PmZLvor
lnO+kbmqTpZVzKd5pcrYb6qorHEm6HoV1xBd8akcI6GnrOrKBne7ug1V8YKKqt+ACw+hSGDDbCqS
OIoKSAlFj1BSx6hY2lSGZplPZsC/6xkHqFKnVdHWPFuGatrMqiNVwsd6rpoE8vZoN63QNUmGYiqX
u7JWYWKJoLklx5ANX88texGheNq2Jh7Tgo3hOpfrmuFlHc6LitttNXH23PP1Tb9Sna2duNKxjdJq
9f6qjA3ZNDGvLnrZ8V+H2S5pRcz6Kx6wfx5aGW01nh5csZAscDI9V9NEN0DmsD2bofpJeDlcxqEh
Z0GK/qoAqJKRfKSbJZLvgNTJk74dq9vgiyXVkWMU8n2+byMtkqJCKK37waTTpOc071QJqbJrdrNn
eodUfBNHfk54zU5XCkC7aap7ScKUsL515wLXaWPZXdmQYZN7He+XYhUmq/AB9BeL878iFvy9rHl1
FoIZAMcP7JgKzU9cFV+jaYxR0gOWiTb15OuTdc3VACCBLWdMu+hF17Tr68ah5vlQtndQgBZtZkk/
dknwKz9dTG432pR3fdtC1o/69l5O4hCzcu+3o9HT1mHk3gJ8ERkhdL7yebymgIGuqK74Ba3WYkgw
aegesbjfyGUFTxtNeCXGMJ72HTVnazOpLu0X31zUppc8XRUtfzX9gIokr/S8bXEJqQDFTpoESkML
OKCJ1b0qEASOqeD4So+Feu2d7N6utDW/rqVFXTLllEUQ8mVs0hEFc2MA9Gccr+o0t95uBwiMmcLr
iV5yk3QBiiyr1/pcF2N4i/2KN6KXtE64KXXqqirYhMDkF30BoKSyqoTCV8f+hhLkijzztjcrtQmg
Z78u6azDOtUbOvgxcf0wvS+Htj2W1Otj14fueI7MQz2vOhmWXEL5OJzVbmyhznLqSrRouixK313R
Kl43degB3VYsSnhhVeZyqjdVrPI9LOwlFH75Rsal3UZVq04aERUu+bIJ5Cv64M52i9Pw6Ec24fOP
/7mxLfz90BXy2y8PDTy//fT8U+fPD98FTMmBaB6evunA+nx+Fsz+kQU6MC1f/fAN7fM7xM5jI9Hv
vPjnWJ8DHfMj0if9LJz+xhQ9jvlI+mBEjhBQPXHMqcAU+lM+kz4YAY8HqongwAbFBIjhz6QPw8Dw
EQrdKjjGDAGF/xsJJEAdxiRWQoKgIuEhf4UFYuhrEggdFJkDHw1CAAVKiMEaviSBUFt2KI/W6FT5
vK/iLXQEqGV846aYGbevUHtIXXWsVFntJLiL5mc0btqQFW3MuPQJtwvrigNiVDV9biJCkViSyJcF
qrpEQWE57Ma68nO+q5XmWp/xIkx9mazw23w8zqGKjNlLxCe44kVSjO04l2d4avmy1oD2ZZSUKgI+
ZBLKtHsKrOkIKCY0ekn6PJ/QW2JcDnlaeNct11W/AgkPhV8R5AtVzmMZX2jts+BjBhVcq0jUpnw0
1CQNJN5oSeQS5UANcdur7v+85vGaf5dq/80DCIWb/iO3+bYZ7kBJfhz22XPoEVCugtMYrowAL3ji
OVSAUkJ4LKGl67PnUBDqASvJWBEspYTi6zfPwSCIxVgApRM/UrB/xXM4POhL+hSETpieK844x8Ci
fvCsL+jTvmLNGgpTnTky6uWWQZkxJIZJzzJUxpGJgax0oVqONbVDG51YUnbcpTGX5tgGjXYiGpZ7
R+HGpxHqeDpXy7SezkbIh941cqOFFG7tj40vRA30S92EhV1HQ7lCqZJMIyHdcN9I45oELYWSUHuv
awX3HenIyxeTHSfwhO7RL+gHJxFh8uht8+g9K4vImDpIlOBX+uBj88HbyEfXK1ZegyeKyfSdui6J
XG2oUuh9RCTDLfOrSyrTtcPNAFIFzlTFaINe6176ddyZblKkTQfUGnSqsa6hGET9XRkNbiv7brnk
pDEyXZdQwVCxROu7ziCpodsRGPiPieH/0taXHa+fZLCDJ0GzHQF58ffFitcLUJym+M6Yz97HIDlR
IgVkH4ShHew374NWSsTBwyiNQcWQkJs+ahWMQ9pCBPr9GMgUCBr/PjsfQ5C2YkhXhwuCpMJ/Sbx4
6nvQ1AFtxDSGhhvGWHzQSL7MWvkYsOZ5H87H9r4Ymk3Z/PrFaXy8N1+qI3BYXzn30wkgwHw5gZtp
03YzTKAqAfmnTcb4Vk/nOk7L9v7HU3E4ya/nArmHU0j3lEEYAbH+67kWKEAa3jD8vOLNckia7cck
CjGu7vm7oZoLdVfaXHm0Qx0ZohVgCV+02SOK+qK9t71VsrgoRlaiWO6gsEe7RZnxQSukdHs2OiBX
2CkS3XrSDHGVuxtVoeVUsMjmN0vvtxXRfD/4Cl9Wva10slR5D5wjMaRIFAWOCcKCiMKQhIlCicib
ti/r6z4moAmkgplJ2g0sovWJFguBODiSvcOdfrnMzXja5D2QFuu0NGHbTrqh7an0vNrwWaznCtc8
vIssgggXFaDEKE8cUACc0QsWyW49rXwMTGkAIpuZjE5FHkfA9D1iCvkBYPxf1Pj9/vcv0jbG8Q/R
LsD7Uhe3n9uDPyTtx0Efw4Yi0ORAQIP6lJh/CxsxOmLQFQ9XHAh5BA2ooEd+ihvqCEMzFwE1EpI6
tNnBKj5qnoCEDxIl9HExDHolZLG/krTxE78mkPvBzaj80GbB0AHcf+nX/RzNvm8GfGo6NvkeSsdW
z8cO1JpdXiIj2sSWwDqeVTWOwks9G3Yyd0vZuWSIO34r9WQI3oCX0gkK9kqsi4Oc37DqtCA9UENx
bkDM6s3ght2Pw8RhZV+otQSkY8YUHC0QwJyTpytXwxia3K3ulBag5eDSRMANghK1TBKdh2gBcPvj
CSnoyU+nBLkag5jAmRIAsw5R+AuEE4GjdtFoi1PoJT6zXkZV2kwYi13FGLA8Sd1H/TF2qHsbhz7u
53RkE6gmsRinfMuLEtuTXGqQn9ZJwqkYkY/rjkDJfamMljSzZpwvS8rwTUOg2N6x3NjTasC5ywpt
1inBde5E0ru+XVNgI0EzKYKBs47ENF81a682BK/81pvODknVq4MaV+ZTkTngWNtN4CDLJAFwlkpB
xB36tPXDOG7zIVqeL0KTG4cpXIJAG37raKuBR4xil62+w+dO2VqnstBLkQUdhyLDh5WjkjVu05cF
ucE4AslJywH2NriqfxuVy3xZiADLmIlWc0Y56d6SCajSVACjUl7MZQsrihdOgXHD5fzS9bwEAqCP
CL4hVYmHU2KZJOdrHYCQEnIR3RtCR1PuvRvg/kGyW9OIHBjq1RlyE9GGzK87hefoHSUeTk4PM6xn
8Xa2J65TbZtOroZBuYhg6qab4NVurGF1pJpMm85rj6YkQlVVXubAEIoE2tHbcsMChf1XoMDeVqHI
X40L6LnT6GB4HLBrN70WL0oxwqPRAFJjphcGVhDM++FNGczUHbMVtW0G5wgVG9cUjkVHDYjZM/c9
8JirBbNOhBN8CvxvU+7Xg0nk4XCAYa7Bfh21p3EfLXijGx8dMsgUnpdFWF9AswX0K1QzOC8tGFab
vtfYZ4NbwAmbGMMqnQDxH0h40mQsl8Wm4T2I9CTMy43wxJ9HPJ5l2lY5AzKMj/a2qDx/viyFeBVN
Ep+HqWsuQUUobklg+hiIX6ZSTYy8NUU9ve4oquYtXuHKlgHNlxNAa5WWVYATb5u8XvZkFnzOuJXx
K+geGPwLoleQmPkk4dpMTsLxBt0Kd4H8zOl24EVkGhBEeoqhtYABuUQ3FdxIchfaGWynacfC+6Va
xu4tfNtW7zsgha90C4pwJZpGp7aAOzJA0h7T0sb4ZiEHyzd11IskysOhhghr02artN1bOBlwLlkZ
cMq6syHfDijqhjfQNzFfKQjxLotWCQesSUfErm6QPeWgb3VJPg+gTk8VyPBVTuZLRnl/PJbrMp9R
M8LRSzvCLGKuK9CXwdviDORyOBcQUto8Gbmzp6asibuBgiWKXkWjXPszyPqRu1zmGFbSLBTC79qG
JX6pGWrrq3yq3PHcRg50j4nSk3ViECDWpYWzdN7DWc4o6C6J4wIOokOgtOeNauYtg6hS7rteEpp+
uMj1HIHhbBSDH4vp4BTeMXjKHCjEUMMsudFjhGmqsCrFm7lRI7mo8hgChSqgDeBO0oDPS6EqgEZN
C3NGdVHNxzIvXPXOYReKDljtwt9TQGz1awcRApfpnK/cXdjWGKGSuYjyOJNNEbmM1BieBEiu2g+9
BJv7xuHzygMV/FqNeV8/QMVISJ+wBQTKDHhBUFJayD9rD0pEVYiT3BDVEmizgE8+nZSEQmXGsQT2
JNIFeqfnFfQ9XahzA927b/g05qld8bWcijmkuLXjy8UuUVb7odzAxRhSOhblCW3ifEPzXNdJq6eQ
wAd4Fr4pZcuPoyGIcGZZ1Uf6dVGycdiyjgtTJUAtAo/adPak6xR6NYCWlNIWvYvMpBNvQDitFwMY
sQyzOsY1KX5tQDl7mAuaQweRMxe+EWdjcP2S1Y2bX0DTSPGO08lkLSSpDXRA0SvV5+YdZmW7JQYV
eSrXlifIS3cZFyAwyK7uaULWunmuu6J5SapBQtfE4LfQazQn0TTPqXHFmk1tgH6FZm3POJvGbAyy
eQFhvXtXxWN5PbHmMkg0Vztgbtm2X/o5QZU1u0lbfV0MonkZWjYUW+eNOYshgW2aul/3TRTXW0WZ
BvUFuHiQtySEvYnaG0g63RvD266Ebp7BbJVG9nUpxOFoWx0nSgAtlQo5zuedmGlS6KndFLkc3msn
3aYZGTsma1VsQYMg57wYJNuUiJslmReAA5sBJOnTfmjtTjX90qQViF8nspzJFujxF1Vuux2ay3Hj
YI9vqtp10CcEoP7ELDmesqWV43nvWX4dd6XYRcNab3kUizSqolVtF+jLOI9K359CwF6OkTHLSYhw
fLL6OoCc41zqCRvTflyq49IM4mbS03qPUFOdxipeT51xcbP5MUL5BswxIHjgC+icOIZa9Al32duW
qqrpcmiF6RyIyHmTogBkC3R3ObWpEAj/OXj58Y9nfVJ7AhCTwLxC950ApCtZfEBNX6Ailq+lLAOP
930DUVQzDYGh8wQwxo/nOdSwXwM+KYWEWWJAe4/Nh1/OM5VWjENc5HtWHxCGRA5itpm7t3zOIWD8
9cmg2RQ+2QoAWX1DA2Pw4agAELhXDbTNWAudX0MpmjTSY5z9eKpvgSy0IkLjDWBxhAHPP4XgRSy7
aEZiT8WCz80I0Bt6TJp0UB7ak6RVf3BLvjMf5gLYQPi4G3xERz0przHoNdY0Ld+vc5m/ekxBpkSQ
MbgZAI0MeoHj/fEeDzfva9vB5qC2hqTCwHhPwfrSFszHzrO9EwbQlYwOTVgQUCEDm5lADmQCRkGj
xgTfo6iC9PHjBXx7SRU0dMI5Q0cpOXwA4OtLag3r0dzUYj+O2h2HENGTGQd7+r+YBTp4YiEwJ1CZ
fD1Lk5NgcugM2xe+dMdASEBDmlrCHxzm9/YCBSV8Ig4+QgqO92QW4Sl0eUSwl7gf1EZo6Nchc/e/
uCY8ZhRRYHShkfPpNan7ttedtnxPcge9b66ESwF9mHLOltzjc9/N0/oHJd238QtiOkQT2Baj8N2T
jYFymi+hEWwPLIx4g0dV7Fc0ARSBdpc4g74a6AsSwwpX5Mdm+zaygNwUU9BBEAXd6elWYwLs89px
sq9H8O4cmgZOPbQvbNZKqLMfT/WdLcLlAEUMMPihc5l8fUNkExxM1ZL97Mo2XVpsT9fBd28bBhem
PlRw8+HW/HjS7+1PKAYfBQd5DfSDJ5NOSBtagrS2bwT0hZmW0ZMGqXIHhc4fevqBmnji6jGwExxo
SAki2reeViqnEMST/f+wd2bbceNak34i9iI485Y5abYsWf7LuuGSyi6CMwHOfPr+IPms35Kr5XXu
uy4qq6RUkgCBjb1jR0Ruuo+jpBC1Pyd+aFd3dNz1TVtUMMLSlTR5mcnrZnKtHhretKTQUHqP4qL1
n6oMxqyQvUvWuTWVvI3KAH7Ax9Pyb3cK9OHERCTEv47ZZ78cXE3uzzm9LlZ47XKhPM27b8VicV5O
hcdSK2LS+o8vKX7fu3BE2VUcz+DFUfgu2GcVeEnKGXdhRRa57kJbv0uGZRm+R1pwZMouNeu9yMUN
jGD1bZp8mu5uHi93qndUdVLZuKkjWVJ+GlZRyf3HN/hvc0KkZK2gzLFt512ctBXdlCli19dbRNJt
+8WjyCz3oq/cJk9mZf8JxvltbaLaMLsBKIclCuP/7UNQeW+S/nW7mLzUe+rtIiugkTcs06WjGv94
dP92MXAj0z6jX/zb2ow2BxqOiteLBb7ybdGU8ZXdR1Q5vt1RJX18sd8eNSOLImA62m+ceC8w9y/L
qy4t0fWpvV4EqU9hiWUGK4uNSJX48YUcWuZvt1xAuDTJg8/gaAy+W8iVK/Ml6MKZDEJDyrGp4cad
FfVD+ZBa7dZfdsUEEuJlHozzWdYLFUno6kRV5hhs1XIn8xKcwJoplna92OCMhFqf2VYAlAXq5R5t
SOmU56qkOJ4d2NVD08YwQj8eye/Ph9a/aWIYdgCI9rvdkTdr1IV131842xrt5wZ+dj3L/JTZ63+d
dcEyYA3Ql3GA9Nz3MX/IbGeYoGleaDtwzyOnYPyqVfHBcgynvVn+iB+a0+uXHMjjWDOkAhoOkUDL
/v4pNVvtCqV97yJQi/cjCJzpQntp/PUFEAnCHlRHbZX/0C6L84dI57xfIqjjUWIHgcuV4TVwBrzd
Zl4FUcqb8+JC0Hustz3UbHqopzXYRtfZzUsaPcOrKr093D3R38RZyw500fecOQOEp8RxivXOHmtQ
xK00eI3SoSksRnxNki1kHek66IvTyOffhsNqNXzSnPtnsZVBTRYlHPXPPlzhr9osr8riMDitAy2R
i0mvXZ84Qb/c+vMCNNanJbhfCXCUJrmasnAfZbNTXvu2Veq9Lcr68wzacKODwTotXh7ctquwtlMb
NrBPp6HZEhslBHxgu7CbXR/6Y5xIT3dXQ+mFAk54t837dlUbBfSWX8xRLnbeVPnoaUYhVYxGQeX+
APZtT3P75G5F07JnRAF4NHaiEt9nHZWA4lbBfomXzoCha1bK22ld+G/EPlt7HrRAlKdYx6k8C6aS
qqhRG7/dYFC9Jp9TmYK8xDS5nER17DXZ0Mb6B7QceU8pMk3hvuolLs+zyFruumWr5a1bQ8G5KjM1
DZ97t+eBOF3I7m5F3ZV37WZzXuhxEOqINw8iB9uJrjKI2eVd2In++9LbjGJ2C3/74QbN6F1rJQwU
NVc85gWpjzoydP/Jh3O93XfIt+JD6RTe1cRsTiAaI9hcXg7lcgy6lcuDg4BcDZsECI9q2JiHCZVI
vRsDmYrnbXabc7UUo3W/tDmXVuXGqRXbjQeEIyu3dz418+QPdyK3ZL8vWS7ylnq11QiVwrnbWbS5
zqcJEVO5H4fJ2m1d06GfcQjh/paxgppmopBwwjkPr7wpFfO5XKwq5VwVqE5aXYFpRd3Yb6eFtqKT
oH0CZcxGe9FfROPr6gQRhwXWyChwbqwc8cZrHgBmz+rbMpTeZzJowc1EELrrZQoQEinQtnb5Jx62
9DbaUKW8QnB+NXIzrlzEF69w/Kc8lTI99BBDu7PXbRU4xBbb7Jk5dIvoqfFzoLfZX8UXsQiZn4H2
gs07g2foCIHPKlJRQGUmK595dXqDmbtFPz6veTtPxyUHh39tzQgENKnvmkQi88jtojb0nmpRGCRW
A88nXUH5swgbBP7l+AuDEZBRgl2FV35IPyIp7Xwpjm1U2v1lHWds07qzjDpj9ZhYL50891jQ58w/
943iRoQNdnLsIGPeNZtQy+O4hC7M9Sr0y/IuauNlvPaXSnwJigJNw6jTfP0RWXQyDkWkHO/zKjpQ
YLmSG7vsvxnNWeLTBpBtIoErWCse3ZySHTy44f+QmJdDlvh6aDs3qfKps4okTbcabN6q/OKi0j1o
/QqnQxxB0LYISKLwYJ7a9gLUBkI+RABk2zgV8+uJ///ZFa/0pjfC11+ZEnAOfjnnfxOCvtPP/tJf
NX/3s1EaQOMLXdIk4+PywvH7D78CqsX/MSmBHcFroE36ixY0hMFEwUjyA4/QIZv42SQVOMagWYGb
ByIFGgb34z+sx9vXI/kjZahrDsf/PbnNFRG7Uh8Z9gccDuddXUrg18g5S/9HJNKBCtHpvM4CW+uo
Tb/6/tiVTyBsfn9s1Nqv3n5wFl8uO6pY+zlrtEdrsnWWMryIpY86rYQMpc7muK76a3Z0B+euLRe/
e/ZLxI/t3gqCqnB3WRh64kcIL3u8q+QSVk/QJrr0b7d2VXCTBTlM4aQWec+tADfr+pMU9jAjHqh8
XXZJi8qqvhLhqrjlrK7Fekmh0xT/WP1E8+YP2e7bwpZK1o4d08j2KG+Z9ffZTSjqfJSBjH6kc9sU
6gwlWeWdVd7U6/Bs67OBI23LybL/qew0d9I/5MDQZd4+o/gF+nRgllJPQAJ9V+NuhRv1UHfy74Uo
Tao6tK7vStofjqWKo+ZY1gPiwSHzZGJ5FmfI7ey56GR3wtuC2b0YAmDakqaBcilLYz+i3vrDHL0t
rpA5U0aazjH0Lw+zKUMh+rXgXGRuOVK71vfA0pPtoPIIs1Adq4jIZieNHoLgsfTtdDj/Zbv9XND/
b/LOy3Vhsr7gXvBkqXjfXrcb1zZsLTf6jgSh4nCaqHboSXqp02TJXORj/qlJ8TQcEoIu9hjJx5d/
q6s2lw8N9kCvHrQReeO7rD6DTGCBtLvfrbAKlUub3g5oUo+Q/M/bDfjqJrdEK67dUq3jfdnb9iYT
/CgqJuW/vRPovYZgDOIK1POeoghOnVbFauvvXjCz5Y6rCFC3HH09j713yKPUCx71yBQgmg3AqR5b
e510fKDHYXfzH57K22KHafGp8wHxKEQDIMn3qAzUYbtYAen/Rh1AEnJqVVen68FK6z5eoSvphSXy
8fjFu0jGNSFpui8bFVT7t6oni7fCj7vBepb0UGrrbIGWzIaol1bimjjOhbcZ2WG/Ol2yGNxEocy1
5Xhfd0Gx7hqLE/U+rmWtm73yW+3cQV9q+uePb/NtpUQKDhDnUSDRlCOGu+95FuOcRtpW2/K86EGz
COyRZAQWKR1J30oW7U7WfQcVzGyaYW7NC62t8Q/P57fJgrkBRAdYYFh9HqHt7bYhOemHtQ/aZ7Jy
ixheEL22GRDUHlb/0k194n6fwQB4qgu/IaLqrtbCP4toEU1loiTR1kT+VfJXTY6m49Jb6Cz/CdUQ
7zcYjCNMEhxjXsMTDoJ359Pizk0XI7R47oGWkNsWQ99V463ahrxrKNpXmDg7K6wnfkfZU6Mmjspt
hUKGYvu8j3VVZLt622DA1RKaG71HWgdwyEdKrgrpRZxt5J1uvBASHatYBUw7GAp8apmnOBD8YZuK
t4AGkSqA/oQXA/0XalVOlbczz8ps1ARj4jH0W7/waV9HPksxTcc4piww9aYEQ3yNnjQC+R3ILeGk
EymIGq3rwQ3UcZzdP+8h730Up5AmGfFjAUPR7N13y6Jcyr5OZds9dppdpA5uX0betSMkhYHbjyvT
Eaf0Ub/WclnXMBnRgipEObYzB3eZ2lLrTNdeQSVsUSncRDl0QWu3eFNdxady9M3jaXs3ZgnBZYLY
0umi3L5uVVDiDmBXlTm0cmbfkPybWPJDFwHL9jWqwRHTxPULdKhJv9nZgBuAT5EIcWY0z65cspwE
Q71cPo4yi95E1C4FH9GSPHDnudWY3GDo/Lp8WvoArvMxnrSY7j233YYrrUncEWTVGjazlaX1coac
f86+NVGTel8nexIssjCCB/7PpBqTo38cG95HTWY/pIeD3QuACizRd0vDRbOaibirHjdR9zqjZWuH
wAczTa3q3B3VTKD4+IrvoxE9TdBewbmNyS1dgndX7LXdy7l252/uNprFOI+eCX8O9SiHdzApP3hM
C3djEaL/G/rsOiSwsE4/vg2Tzv6ahdLXBRMCE4MAZDu0ZN7dx+ZOo6IBXX+tvaYe3GRoR9/60Sqp
iEay7BuBDCps89upjzIiTif9NjtksEenNolCCvwpGZxMwT6NgvvF1VWEnHIWwXQ3RJad75S/AX2x
iGyZFLYHHJ54aSDMZqevPt21kyS7OE+LcjA7f8L97JPDeW/ExaV2l+kPqNX7uAafOrKNG5fz4u1I
9+JtGCiDVDaz6sOHacR4JT74WjsksQj3WLeecXE5k2JeWLZLGbu8ZMNLZgtsaZY0xhGzk96nS2CW
tKPyDRJM3jmuCZFq621xVNXU4Rqx+WvJrkvn2uTUYo1qdmcoFNvoDw/xXWSLyIDAAI25DE9QoKN+
OyTlNvXWFo3zEA3SZW8NXWZuYLDc0Wzdl31M73vl3lJADLY4sdKEFN0pDhpLCtJ4sfjmR62iEf5U
xQUcw3yuzDyodW6Dm1QtvCuXrhniiptBfyytULvHLtKo6nYr5wXD/cPQ3lUADC0WdHcFWwU2K/ne
26ENSynCamzXB2TvJlINWrG0tmrL278HOyqdxrDw1PY1dBpzPtYWkBVgRFBX2Yq8PRBDdoxda5wf
yFI104ENicvqc6eNaNLkVswS8+aqM9FtJGwaJtZMWBvISLhgPqQ2/0eNJZgKWs5MxYAxBYYtgDIF
W0LG4LzD7nV+TCgsnz6ehHd7NCJdILsK6SGa7vpvqa6YN2TxgbK+THXYEh1e01tHRsuEyUjkyKz5
U1h4dxyZS8Ino1PDsfQv4D8cHLLWbgm/9KNghQwrfMP8xNnP/HhF57X+IZ2tdoGKWLkrE15NcHKf
aoIeszTrpRpuw4AuSHFMBy8iGBho+k7jkMsJUFts/GGBwHLz87Fl0HiYSmhgDXuFXWQeR1Yu5kFY
9K14idcinu7stm65E1AgzqYyGEyd+vFsI2x4GxMZvDkECBICb97fKyrSQWgaNgxGKdfAIH5j6Xa7
dLbT4iZwNk+vByV10EU4IzhxIRGYq1xd2BV2RRgkke1YlzqrLe86rWXo7tTcLtnfdl7ZZ3M6esG+
DJu2+u6B/Oq7ug1qTN3x25k/eZOwl20fFU3sI9Qlf+zH4zz70XSjlUyXNkGwWosr19Yi3jeQfcSu
WAbQr6QFOtyKRDaT9rBNWMqJzUBrdF6rZLH8wiuOsSNG7z6ohtXLdvYi0AWfuniWIiV/S7PhfJAh
mRlUL5yiNspalmJ3vpRrOiaq74rgOMVh5u792lq2LzNc2/zr6FUZBDZvcMRupT5t1yTIBhwk4tzB
FCLzq+wM+saAbMGeN4hCjW2fxCwkfCkIw9I+dGVbew84+WSl9RDjoLN8WYbFHa6tfmisO06McPxO
qyvQDxtkugb/k7alifs5XrAIOaU56AbuTF5Ut0lctq4jd6HeehU9i7qImu/S6dpp2bNUVvUjHod5
RiVezdijnA1po/xoTx3gV8EprWE/3OAzZJXlaQpQgFTyh4wad2CWF/g82rtGdoznz3ETuu8k6nx7
COxD03hdF56PcZrL6qrxl1Jlh2LKhnm6ghydGcctr55H/w4KoavOg8KTWXRkrQSInmlZILjeVX2U
z3GSWR5+DXsJB72A+5X1Fo0q+KucNrsynj0C7NTlo/9Xa42B35+zOGYrBXknbRE3Y0fWFSfD6kZL
8KlywpAXOBXmh1aeQzpC3I0+BvuFtvfUM45NMQ2jItBd5pzBbrbCcLcWfjmGp6WhyQ5m6k3mXLR9
K2c4metzqDwtKU4o8a7wZexn+DF0cxfeFqlVzNUxLF3L6c7LcY2j6VNQuD6sOwVhlMAV6sGX5dcw
SxHDXnpe1TNT1qoI2ddEbSX9S8tNdVhdiRymcXWLFryI0sNcEAiyA04ULvdOyDK3tE5WhUjOzuSa
q73dlQV0tGawLb/5y8lgECucoqo4fkCyrhSQdxgys0405pwgOxFI8yHcPylLolRscnpP9ox+10nR
uMGxkLOZMbeCfBcnbS8H676pQxPy6QchBdzF8wAb9LBBHA1OUJFq3te9DlVikMD0qSLkH86SHhJK
UklBkdkIWOvBJ9F50vH/R1SLmefGiwuwJAvgnEcBNB5J74dSFDTqiH0FmdZujmhdqF0eSR+jKpb8
qMavA8zivGG+LLm1JzlunliuoyI0t5zzpLvtPmBlcQWXX6nn1FrMAgu0ZZ68v1r8rIprMzXThKoT
IuoQqZl7mGgYMcaf49HaddUzgJvkZ/7StcF96dNodHfeHAMAJV1Iq8Y+/Fw96dbHfGRYWGZw6bC+
TMbIqtG0Gl5y3NjffPN/bu+X166NR8L9z6m2Xt/+n0l+fR9IAc2U0OlqbkA0lpyeyzzocn2Ch7Iy
aOVsfJdGkjlultv3FOBZGyf+64NqN2Qo2YHKe9TZeSPiNfVpH8ppDT7FNZZa2/3k1BVvcTowNr0D
5kinmLYFLhAz1k2+ww+rMLPVc/w6g1B4PUaoXscknZwabde1TTCLs3WEVs6meX20r8sjSMuK+Qm8
nL84+GFlBr8EKxYtx0xAlSWR8GTAD9dW2aF82OhQjcMFI3XN9L4upA0jMu6SQZpPEbnu+TvXD11W
Vz9Ic+uvE2pt88b/tNBTvfBgwWAti/MNefzS0fgGRLLRW4w0eq7iIjPIRz/zfPMpdNSzCLKG5dP7
ZKwMXk8ku596sGzzgZBZecGJJOKlamyzHerNN/ffjFhkzQ9jlVVZfmyyiM+V8Owz96zs11AMl+7r
WskL7I/C088pj4tJcztL7pZ8CCdAy8WLLi855yehtsB+IHMromnfKWtoMK7pEafpnV9IRBQQuTuw
zQrAAMiGxyTH87DNzHZGNWGAnnIdgyI6liSLy3rhxn21tGe4/iCb2FWxV9UTdkwZdT4uASPvh3/b
80LS6Fc3tRr591rP4Ha+PQugIgWWX93QMEoBBWZdcHUhs3b6akyPqALSdTNrf44J5cVxcZVDhIm0
rMboUNUcsZjdWU0a9+eorvW2fKOjWhBvsqpty/LsJ5xcDJXUxXGUFfXu36vXe6571hWS6Ti5L3sG
JSDa6KRPMd3ZvroyaufhQbmznIOz4XXoS5z1TBHONlvJiMps7v1DsNmCKAcf30yfWOjGogSEVcbL
K34a9eXMDIjRMeMd8tzhRbPAeb/KQR8tLP42cOXYc0ok2EAWa1Bfu53QvAPCqalhJx+26/1PkGUT
fqVTfEyUTp3zDDsCPmN7hd5SynJQQ+V7JRBlilAxeKxraie8LSuACf+yLgOznwa4BoDwGW6VhEo3
SFfOvH4l0mBb5tKMLs/G3DVQgTNGJVh8UWHZ51/qtWKU32bSs9S6mFN41PlN7BYGpGxHjrvrsEzd
YPgM979e0wPMX2uVx2DusB/aA10ILCNDQKDg0cuQmCoO0znm4W+WtzGqoKnNsVH7qVlu2sGoxdm/
zmQxtCDRbm7n7nQxbzg8hZ/LbZyte00yDaqwdRi6PBJvWV/W3G3MADQxM4a0wx9UHSkvDUpV5eSr
ZNZx3c7dYxCvUolnb6mC6iYIkHrDc3PafrD+mXNRLOmBEw29VQLDqlTWLqpEqL+CSM7l8AWyUpFl
u9Rf6Sffwb0UrvoewyRXzrce0xptn3Q5TnWMBGrry68bvpleSxM1oOBIBiFackrY2/EoRlZ5Td92
N/FDK4SDO9OZWvY/R/L6LFVXABBjzOauZlgv4aaqJhP/YnRAvJD9m82b97V5B+wJ5gwjQvMzX9iI
xXaYLJo3pi7oRH2gcje9jRyHJ7ZyRraY3mwQ17pDwUY1uzKuzW9+LllySiIRlgDmV68QvAmnVrbT
y6rdENscbUe3owwzrGdmSAQ86HXDYPN8Vo3Z5Zm1GTiwp0/Ei0daNpyrzWZ9ezb9hxtwS3PnZU6n
EafElwv5OuZIQ7zBw36t2Jq82MLS6PlH73P5GrDKV6BRRcKA0Qi3DAjZ60B73r7OatWmiVS00+/H
3EcMlQwzXbzpIncyk8ZJb+EamHia2xpfNpzVlpwjSepjlkoq45g2476Z6c47mFBtTpkbj6Wmxj+x
qNiNx9cJAQc2Qa/kK2b4XK8XVnEJb6vCg/bj8updQW/4ifRb8V0xlhLiN1hZDgHJadk59xIlDXcd
ZtnCboCfWd0oyzM7qJoAXjDWypW5948vb3DUX7qu5vK4XBjStjGUYOO+xRP0uLQIrEOgqtfQWIAB
cxfUAeykjy/1DkBnN9mQ/bkWkBX/fu/8O2OSGKWkkv9ZI3a5tO1OdannfYLlalZ3HEjzUEfcw1gk
nvZ4ZD+D48f38hZCgJPI+oEgxuBph7P8nLfDRszlAN8W2X1MVy14zH1h8vG+jxCIbtg8/nGef78g
dDtYgwEkaMBFo3j+tStZSm2LqrbTO4XVRvCYlZz45+FaEuZ+7uyPBygMbPe/D9aMEOwWwwThRI6g
HfXugktVeFmDsOnuZ8SYMfBgEcEcWn3/uHh9NB2LLt3053F212Jfj42J5y4GzLh9bLgX/gGVe6+C
tk0pFcGoxyYF4vJvBPA1tq05XF11V71uqpm8jj2+jGVKXM+jKecRSG9c2ZkxRsjcgbKkuZGic9WI
alNR2R/92m19O1kILeuOUK94O/sjFTf56lJP7ubXflb3GmY/ntb3j5EHZ5itPh0TISCXv5tVzl01
OIs13ci+NJEJsSBPsOvxkv28WtHo/YHJ/m/X820epPknCIJ34Gy4kI04kT3e/Dz2Fswbi8RGJOy3
ie6Rzf934wPyxxeC8aEkwWjmfThw5xQkGvM+jhuTBZMkm6cRlhX7At2KOTA+vuDb+AM+G9N+Mooq
+CgQ59/jmfO6LbnG8+UsbCxd+ruwrkP3MdBsmP8u1JlL8egQx8CAptL/TVhep069jlmQnb2mIpMP
OsI6clTNy8ej+knF+GX/gRVyKQRizktjPnrfLrRt+jIhho4nvTm2xB7PXwwbYeT7l8b2n35r6KHv
2j4DW42TGnmXCJLBzwZRX3JaQ8HJdm3ZgfxcOR7Yg31bp36WtWcruYHf3uCNXIpl3aGE7UlTFEIS
BOiF4zXqUFfj5gx4ldpBX+8j7QO1XbmLaN3gNn7t55UBxYj7KW1qyGTXZYZFNpSZcQpyASZSQNU4
o9AI83pfWUXHo/iZoIQWfyYT3BjNUiBDjzgsgpcw9lpqlLNN6Ib+7BC6KQ1NGjBP2F9ZZ60TUScg
E+YNpFjBGN64fWWSORieJvp3NEfZ7TbCctTpZT/USJIxNYibfA/zuirG5D+Qh+LYlMnPROZlqdJZ
m5lfxB3mEA/VBLJEbVEGDpbTOFnf1zg+kinYdCvybFctMKDzE3h+VVQPLmlvjPfpil9Xd14EtmXA
gB46pLNbX+uweF57V+1lOdbAriAwIV2GpJBD1KY741cw23WiXNhDzm2sYojih0yhDFNf/DWetvYL
/QbT0SIHtJ3gph16mghf8g60OdtDQoJOcJSwREWxqwVJ5z8rpWcfXfjBMjuPwl/WIboBNku7z00c
F6VzKJresqmECRzLsMPWn176oWlXni1mxs6mV0ReIBPTjtRM+NFu9dZ0virjfuiRL1fFnFNNx5Gm
L5pLNAeeXQ3zc4DweZX71CPhbpI6bGr9VwPyYo1J9Npy+xmLFP3wLLiKauJ2cWxkFcCk/JlnAXyb
PBHZrTl0XpdG9ZINNiECMTLqGEYMVokQw2tBJMvakNtwSow459Ka4i8E8Ta675rYwhI19zMfL+1s
vseABguXNZ/TU+5N7lluu9t5rZfpDCSjvQt14OyW2Jc3YT5U+Mp7k/6SsqjPPLzW+oTdJ58L3VV/
ZXbe7pdYwBKNKnc4UewCKTlYv0ed/diWbMdm7oIrNCB8sYAnJU/XtvSxCBfvULT5+GkrqsE+sHKH
A6Ipt2LFBvXfshvv+SKG7lJ7VoaVbD8c/B4IGu5LdoY7VryX8Rx9Djup6Ot3+XdYqOm+kh32CV7T
7P00VhdoKOojoma6wE3ne3x0tDY7r2jC48xHnkfUY896wd8a3kP6XcV8A0K5iAoFf1z4R1nY7X3n
gc0nFRBNj+1rmz3MyxY9VVbjU8qP9Zc5cvID/Hz7wsPOMk9ay3KvPGA6xMV986MvwvQz4GEOX2lw
4++CVg/1jOjE3YRnRH7s1sY6iL4e7vrJA3AgFOz7dRkv3F6vmFfWc7RLQ3jZ0V/55MTrOQyE8e/e
8fDeaseO71DI8lquyeT60Y9o8MN6b6WWvqhj6Ah7TwzF52VyS+qkGguAHq71Lo1k+2QXfXe18I1p
l30gzApNfdNDzaYZude4XNthOZ2DflsXeelKZx8R/b6LGYY07qORkJTNnfVt7tT8Q1nWsnNysT31
fdFikZF20Ae3rWflyqpDqyFaPe4hspfLRTBmeOfa2AvdrCIkEFNS7SZcPNwLjFir7kIvSh+dbnT4
8gDUHyC9X/15/dse0/TGE2yfqR+HPdCinSfZUk/h3l9b94B3W3PTwZz/tqL2OxY27W2sS8cSDgTC
8jzz0fqPrvdEZ7pNXBzMTi1AQeLY9fB5EU35uccSu9yVw5A9KLmqv/SC9i1Ry4jrq9BdwVcuoCxJ
aL6nJRtvkdsOL/z5NnZ6We2wPCmeirrbEpo89demxXqx6ybxOaaJcN452DeP2kYQnDdIh6JguSrA
+yfaDiivAX2GJB0tRUU6ZldBZOEWXYkyftIWSc0+Ij/Dbbfo1W0wBzg3OAqr/TjfwrNBtPIWng7c
jlnqB74XpDtN4yJORTcFT9rFUZs6+WHDhiU6qc5b8Vqpsx8rE3KSQziOB9LA9X7QGN4n2lN0bMts
SGw5TecBHsInRR4qkizs44e4GeJnd+ncL4VO2+dpm7YfIwt8j4OUc+1BLDjZnBR7tajhnvwSw1O8
RK4s3ZePm43+3q1ECjMLOPlGrrbHWbYQkewCAztO7TI4C2nM7Lq+KU6lP+oHuF0u9z85F8JuoHIH
bv8NXE7dxg0SRLFW8X1d6+0y6wt1WEJCLmUwXw/RePZwoUdvvm16/LI0yqe/sRQnODhqnW48tIwH
uJPzJ+EO4+Wiw/k8R87RgttEzSkNatT5KoBhCeyBTN7S6VWaSv15cyL5EAGdfFNbNHzhwM/O2Gzh
9SasAQ5TkB8RCvtXdLjxoBhqVPPRtjYu6103xy2z2tsSCP42W9pO7WCG2Ec9Yz7TDaOHWa6/bVc6
9sZLiEol6EDdfsncLa6J2TWGNGGJ7wI9v93Ubd6naMpckHltfbdSBw7a1ep7Gx5nq/EbifbhCKQd
XZW+O4XDwcYJGyf8Ku7Sq9nqsltQlurG8tbmazXoJ/4GG5whF1/7mgymGMPiZokL6Jd+J/KLuO2c
x9HCuW1X4ZdyDdVnfMidaVIniTWwt4ulCC+9tNXRMcY1ML6oZdTt6ePisD3R797jIoCzOl7O8ZTU
btrctBb9/svVUiFzHdjzoK9UPNHoEYuGuo8Euv7kLp71OWzivNsFSFDbg4w7fVcYb4UDLd9VXtZ5
2eZ7Szc+JMQ0FdYpnPp+u8M/TY/yZFIPex+rBRVKyay1c1Ze8B0qga740gIyl51fj+l0DVpSGOcM
kX2ZcUpcd62NlQV0vVTsZ0GKiMTWD4avfk71p4kjuhv8gMQpa6AVnU1DEF74zmI3xZfNXVNnStZF
Gd9/h2Bnn0ceHYGTqtZG7+XU++P9q9AIbVoV60RbaVaVO8uLl/vchTWTOPgUfX7VCc0Umhg3vkiE
5rhYmh3fSWGH1+91QYUz5Du+GLa8GKx16YtP1WoF8eYy/Y291Htwmro0LK3O8etPw+AV0bBfA6xn
HAD2vmU/RLQ3dyMCmfrgibGSV6WkO5vUDTDvbhsW1SR8rQeNn3AsyrMm9/z2kNEovC5zYNL9L34+
AQY/IZBYocV5memOduToh2vy7/49oVe6QHHGuwd1hf4+4fO9d/GDdU5tm+KCiaO4Mzo7UjhptTt6
81DRZr7QJLhbLa8NSczGaM2rHZF04A0ten2+WJwghBLlILsKR5dMiQVpUB2KUB46VHO+fy1wpR0f
aObW6VmhEKNk0/S4bTJ7yGT3mGEZZtSdc30/w+04pFGqT9hxK5sg8X/ZO48luZFsTT8R2qDF7AYi
RGpFMskNLAUJ4RAO5RBPPx+S1dZk9b1V0/velFl3VQYiAHf4Of/5hdsz/vK2y2o1q5veKqaDyvsg
kp3cZOhB08QHsHbqx76p3Ljv8dSd/MLm/arG+m3M0u3gtRVjvGxJr5kw+npkLMPcxRuHjX0XDLn1
iK1/38eFAuthPbBg8J0p5nejleJeorryk8HzsquhbYixwKAoS6YlU+kZ1Djbk32W4Fy32LybTVcd
RJc6dKG6kQRj3l6KlFAFUyz2pSkZWuI8xPA6oC2KTTNVL83kTcdtMc1d+cMhHOPb3g2JNNz2Bv7g
DHWxn9MwIBRpQSKVlZHtDkoSplOncEghRE7nweXHJSsg9+OGJv89Ze7dHXGnV3HPppzRI4n+hlOe
w79wRRUXJfUFXyF94NQpDhN+ctHUyPxzWWTGN5C35QBphwwOPagPnvTKO63U+0jVbv6MB+qnqoQJ
ltG4HTwzLb+2s0k+gWORuWHpaX8xmRbREWm/lPhAAY5epNLkR2c6CHexqIhm17otaUsuFPaUbyK3
vG8izYxnYVjzlWJyGzuya88WkPFnwHdT7O+0RaJt0rtrN00t6lZejvsitN9ssTfDa1Pvp/ZiDq+t
wt8sqdyCQShgcotzi9MUbTT0SHyYNW0tYKGHn2pkVbxHQlcrSue6koP5muf5SGYJ5m0NAVleTgwE
nxsBf7Em8lU659qdTC8eMU+remotkV3Ush2/SLq2PBLSsvRvHLxzj8k/rvwnbRRuPMpSOxWdY37a
eQNYYSkxhSjM5a3jLOXrhKU7xwOd56GdUthQpDdYV4zu+kuJ+VkV9hklzdUyTPJVmONCSA0wo8Is
p1rexnFlr7Ap6dMmCYr5rphaqZCJnEqaUlkXgNQZlCncjSjmoY1+t6GQpofay8dLe6V/CzXKkTHG
e1JzEq2r4fzqm3I+j0NVffWkWiIxWENMPlKn30yzZzwyXfMDWEHUcKE7znl1JPBjvODt18zJ0uU5
mUpLsMc2bIPW3lj5bGgRWRDwitZad2TSS4XCAEYKiyjCoSgvbaEOmXIZpdRkHwiKtD7Z21gVpWtX
mNTUVpNuz82Aud2t2RokYNBVpGIgEMZtNxn1xpRV61HTTdRkt+6Ep1QojK6wXipooxqRApq/lGRh
9I1Y9GuBa0wbRHTbiy3DacvrYYqwq9GdNc6ZX/lIPmFz22vcqDWtBQFYqWnp0TDRgMm7Cmst1woX
aN7BdOgn2RXPWSbsNotntgpjFNQ4WAmHaukw3CaFS7jNeconrf4xdGTDOUkO/6kmPKRj1vaY6iaz
lyOatWJs4n618Zm7KycpeA54jw7FVMJkZgagoLnz87/XWuARkyaHslljnIgW55nYKDN//AnWanIf
OIxVsEOjppEu8hLX2X10D19gn4OwDzfvPbNTfXGP8Ko39ltnDEHxdZJzruVh4wN0aXS2aTm7HBG8
jsfPE84LnX81UlAuN3oZ6CvCvWyYOnHcmG7xtDjyyrZ8tfypwZXJqcZpbS6tiZ+HA2ALy2KIIL3g
bvZojY4s3MSFqFqQeDBN3drCQypGahx6h6w7YI2FDx00vTYWsJCuTchclO7EfRy3NSANYPTtYzF6
9bpKUFgFklpEUKqmaraTrEEBXCVyhnETgB00rX+1UfoRhKJVbsoUTKWBJAPL7gI7IWvBso/M/erP
0p+qTxrsGqxcW8RnaJnZOwlsk/pdb/YcE9jveS+S1h2CPFY9PJUl3MyO4ePmTusHy/4iKDJ158CO
PYEDF1etnlqRMN3pujTWlUgxq4aspQIGwVKrHstgmb0z/lkExVmNXPfcolk0x37UYTEuPoELiHOU
eJebjuIx7W0k0C7n6BSP1rY+DIU2LxQIGjEmHjlQEcFijnPsXXus47T2l1dtS5dVhkY2d8aDLwrh
xHPRNG89snQ8O0tFa9BsmqIb6UsjTygn+gGvOkeodzIcdsSFitpsok3khLhxdKXaoZ4MH3KOiTI6
SnWbxAh71YeTMbTeV9KgbGJUvNTM2ghAsXDoUD0sPWrf1afY1J1pfIb6AG0i7CUsuwhOR6cokAwT
XhHg1k1G512Hdkcdfr0wcFtCrBa9xBNudaFlQwuVfXIQV8CtkzXUDXOdyDxrnICRFL76R3QLPBgP
D7nQglt36sgXLKMJwOx1g7DA2kiD+0nT292TTx5cQ5JHx8OOd4/+ICnhVnzXIC8BHpYyI5ERQtk3
mss5v/fKut+rLsssTlQwLop9gpBeeUVaZMoou3xoccm7hiaZvWe9wZ33522BrkaIYIiZX7GEstDn
T/7iTHdzTzbZjcRyiumwhy/ZzJpGrCCc4MEAPvTioGznswFoUcQz3Jgvs2WjI3QE8SXYfJbQE3vn
sUuz9jDi9fbs9oMRBh48xLyvNhj6w7aGSI7WGzSVZhGTRqMQdVVE7oRBoQJ1ztwedtrQbNBBs3Re
+LoobKFG0A1HsvFW88CEiDmrbiEsjDNlKV69GnoH7OqQmU+hlQ1kFWRENl5bk5yuMtPAKUd3Mukd
IELIp3nxRljHY8OvhA1AFkyf+1lYU4Dfdtpe8Q5Y1ZCRpK1rEboiDaCjiK7Isab0S5hXwCV3Ww0C
EG6ulG4iFAS72NJrEmyI8gGhcKDTQRupZaws+WMe8obkmWGJ5tFZv3q8LdTlMja9jKtO+Q8DWuGJ
yzlERGlwei6s2myvLcyaLv28Eh40oXStw95Ig0tNy83XtSrExYL14x1cvTKCA2a+oIqZGuYMXkCa
jTOUPYJ5u1jjaV5LTO16n+SvKS/8ivdvb1WXpWGuzmF0Z+ezluZyuQG5EhZgQFuvuG/UxtcigPEQ
1hAxbloYJnrioQCnKQhMVA1dqhMuhXA7fxKECc4R5yZVHfV5nFt95+/3zb2drRkY2jLb9AbjReu5
g2WxG+FXXy1s7557sl1CYp3BHmFUQpTKFEu+IplGm8mREcOiRRqVx3U/Ie8ZwF2+NdmkEZLDpo77
Qni34zS2F6PTofXAn/MKXMA7aanufwYxLjyWQea+SnOzksXWhwfVr+ZZDC15gaXy571a02uoMyRa
ht4w+KfByhs33gKNwgmLv+XYECxUPaCWLeIecCvuWep21FnOlFC+4Eq8tjncwNl4ztN1eQ5wngrl
MOlIJx2R1H6V/oBWrMe2Y4+ffMr9o2FjOtDCQH/W+RMn1BZuHJT/ZzQ3/vXCkP8o1ciu86cXCMrj
nZz0NcVju9UN9sGGaSL2lawGuz5yHvR4QfhEouHbdgmKpl3Nndl/KQE7Yn+hUSFLELuJBWvfz5pf
2Y8l9r11ZIPq4/jYGIzCYFoKyyI/D/S/T4QED+pfOaBErWJm4KiYnulo21o+9PbQ2s7tWOYdb/nB
93duUt+hf4YksGC10DFrYODY3torVJoVIxa0GmZstfoy5md9yutyO0PkXsdPabHMzpuDe6c4kctT
j3aU2r0+arGvHHvueXkJ2CzMtOBHlIFRkJcH8c7YKBt9fSXcR7i9vpyndQHFDDFbcA623cz+N7dp
Rl4qnRTVUvEec3Ldianz4CnE2upmGYQWG44VdGTKeFhVK1poNg00dtuBCprL9ruOh603xAw0Ieol
gyT5j3iurcgEbCGZpTuJnDXYMQbJymzTu3tlYR1aHAprcfv+c+vP+J/GDGJ9+j4kQ1gW3JRlOxCZ
hRenT/yCLq1p6F4nsSljJXEqk8Uaza1NSRZuBHd16pSiZy6DCMR6/yW2S3ZSdcyzRXndl4noLiJ0
C0Jc+Hdw4T3ywLRxoGG+JCYvrVz8VQPfU4e/Gc/9LhBh+IeAGrtBakym0njU/GmM2+j0HOUigze9
REXyx9TbdIXD+Km36gy25+zvPsV6bfemF3p9BUkzrJijDNFILq33qfwYdP319/p92svXwrTKRa6K
Lw/DQ2ZFv5MECmdFmpQV3rto5a5tqn8SP2oRVCxErWVc9jeDyt/ZJ/sVkXFzN3btMCPf3SrgV1oC
oKE/6uglvtc/r6h+smosp+kZzQ9ebk+Q4JS+aEg+ipJh5c9H8V83h78Jq/FIsvhlcfybnQOiwub7
21i8TeOvJhA//+wPNweMGbx9fu6yViiO/F2u/0e0t2f9w4O8qjN8/mlhDxnnn7b3REM5rH0k2jAx
EErxPRgn71Hfe1wGDGrHxwJiJ44Exn/i6IAZ3e8cFBu2DFZ/Ojo6NMY66pnfV5djQlJz20KdWuSE
sYnYPMm3JoiccXxeXfHq66pkjrCNCZ7sQSRKdyD5dxUXpDPISB/9J1/54kKDcX69TNWV8nHN9jSC
JrseWxJda3CSViDHezlLk7QdbHx/4y5DM8M0NDjIQCsinOGDyAvMe0luU8yBBRxh+yIxOlqNzOCa
DD5UVBKaGDG21+NSDM+qCp4mp2h5BbcmXVb56mpSjytkXnTCJIG2yuvPUvXP+DXLaHOUBUrsaAmM
xs+c/A+Iql5Vz+VdRz5XbfGjzUZ6XDgBkeea90ZOGp7Z8HuQFQFz992za5RoFXqy5maNn0eaJ6NM
YIBYad657/0zfJ6RLExujQrSJBtrlEGl+GEKbQldl1vZ+v0Q66QkQxnjFuBN84mfwG3Q/XNdDAT5
9fxXisQbMGVbS3LALZSzZnsqMW46tBCVY7dz+bfCvp/9aUz2vyxtuv8ioGneTLcJYR4OhIsz9XRG
Y7vP2uo+WCuVVAOXrCgZLh0bS6Vmtsxk6vhClnSJld2yT3CeQLI8kp2DtvmxNl176qwefJT06HgW
K6kfQZW9pZVGymRPPqGuj4nVELCLY11JBkrJAyZ+cneMMiNSBocnwE0B/u4ye9Gq7UBHt51mn7tn
DVx0dryzb2hPH4uk6HA7W+1uiKXHOjBW675WPmewHjALNVSEJbaKQFTuVcGXykrywi2tJ5yspBNq
GWRceMFoJkruq2jkv6XbuykGQyDmGczEI443clN3b19ZWBNRLhH+0Tes5x+4SzGwg/8QVnPxCh+G
Z7/xv0pcz0PEvE08jz79nWr5m5q7NBhYjSI32q4Z3wZRP/TPH8+7zijqVcWygvi4HbKcJcNJwaPv
aBgmgpkvdCP7wSZnVRNdFvo5q9P3WCrtvheyblw/VWjmQ7y9Xi2DL8LO80MlBcnh3C7P9p7WjSdP
Wie7y5tTnLvq7ZrsdxkF3vDsAa5HLmw9NhyLyWc3ftyMRrIpZhKrwYXrV1i5ZpKC/l9gWeRghc+i
rcSQXqxNYDxQ8MsIVSF5iv2qImuUEl6vaSa9aPW47m1uqa74Dlk+XPqDthwz1zSurC5FPztuZiIY
2yGwtJhXlQ1dbssqwxOWKNVGXPsmG5VOhumjyqtErFmVYJ/0Q69Uca9yh9yKfYGU23bSoXRTVVeI
nlp/2cnPbajXPG47D8RFluvNcdEtkQBhsg2F30Yfz5aoYwtr+4aYKrDZzGAJNIBtEYNMSePH84PX
uh1a2QfHAYuoBEFIcICxUsWgCjL6WAD7CmeL3xf2xnxx5TUW0Ecm9hZsp4/HPELMYx+wjBaQykSV
RvoiC0c7OTk/ddO4Fv29dkJ0wtuLhhn+G4/AED8yXBsY8rN7dDJUoxrJVmQ2Rnqh91Nz5RXgTc7i
HP25fNWImgg1aMpXqSD/GH5rEU2brp0yh33abo5B8HceHAgFK8MGr4UrDVwr2hpeX/TtL4wp/ZA8
AjAw+xjkFRQLbeHDjFlF9mC5kTfqFpMEUspweujPMyLI2GvoZhciBE5661iwfLM988Lg5Tbz6DRP
BMd0Mu9zrB+Pm9GsR4kbbyJtpSKn42cjRcEmcTLYRZ5sT8Tr8Q+P/ufj3WQGC1lh+6YFoFfo57Un
Pju/w7xHj3vHvjdJMzi6qeaHzghsKcqZxdQtEuovEzvR0urknd5cLa693Eye+IHlCrdmZQd83Gui
Y0Qsaj6SWWRwsBtXJPYyEiNM4lJY2Q6QCcYBd6ax1TGQHM5nafej8/i/CWtN2PQSo0reJ7ZWFQc0
Am8+RIsE3w84X533uW7tNhEaBm3zdOO1Y0mmGy69a7Fg26lVQ0VAKCxJPPznFleOhSjqGAUwrja7
dgMDC9tNAt8gEn3b+vLVLNslNmQZOBGw4pOTMbQY/FmW1yto40WBjtMPmTUAbDM3sKdk7yjCvC3G
O3xLXOKZXaPKvEMP0lpGq4D0sqxBPySbnUsDCmanXch0egFabN+HQL3ZeMxPYWYt4offWdrm8pag
74zYGPMJyKA9gEsvgWSAiFGNLBl11qWtNJKpTSY5hp9eB3O7aQQpN/NwI1D2eucmsIf6hBJq1J5X
qChRPmWqukrzwBpDIrANN+pWEI4bR7nmiiKoSbWHBt3DRe65T7+UYnc/WXy/Wv3sdfgv3L69rrFd
KJJ4DO+E3j+zh6sAIQBikenkFSvpzFv+oxAcLlbjP019a7Gs2HV2wUr/6+vubcm/XRdPYwhiWGzT
vPxeTwWrba7BKKeTMX+87NiDViHem1kT4SLFj7++2u/dCCXi/it3TrppI7PG1Pv3q+GiCJCzNdOp
WlkgeyUQiFRL0KnqP3/Xf5uAv2kCDF4cvzyTf2sC/i+GIm0Dhfdfbm4//+SPBsDYs1xt2Lo0cBZG
DLvh6B8NgGHY/8AOyv3JAA90l97gjwbA2sMq+SsfJjbtg/uLpZu1h1XC/+XjYMfD1f5P6n+03b+v
V9aMw/faewyd7/NvHPS6A49aBKkdBp5kC3EwjGDriqLEcVv9spUfaY3lz+xGgd6w1r/AFwRXEB8R
j+bPvMe9cTWTqoe2RxSk9zMZsnDBW13Mc8qmMKZIzgsDVBuPnpqhRbCeSm2eNWBw1Ay1OjPFqAcF
1gm+OMrrplpLrFOJdAay9WVz5YAGXLQY4+vnkii569VO06fS6nC91NxnbWjVcabg32XiSLmdUl6V
NbBJXS4TEd2OMJ9yl60SFTlSpjCo590VsldBgogQS8mq3zK06pW7PGwMoV50aTJ4aMZBXeP7xHDO
zMeZtGY14fMaWJleHZtFkdStsA+JnaAtzm6ddd5NEIy8godVx3tA0wAeMQcdj2Mv1MTBgFY9r21x
kmk/H8qt9zaapYYPBtZOF9CEVN2aTtp8HefVeJixYlNHThfk1cNAknoGcWGJhmzdwkHUfVw6nXpG
Fbd+TrfWc6M+6ySx6hRK+9DE4Ycy8JrMZ9y+OoTdRnUcTBcDZEOoxM1kZ1DF9lcz6vSdQAkfFnMF
fLgLMTtnNx28z0FJdo85zsFwLErEo4d86CG0KpZ6jFXHqt93nKzmqDX10RqrlDgrZ4GXU44e2qiy
JItMQaML6XT7NtYnkC9YAfUJkVAewymY/IM5zzMpvGUbAeqo7LCao86NzqR0ImOo5h9eWugvVDnZ
QTjsxoNIiz5B8bRi6Imt3QERs3Oc2kU+Gk2fXyKbr55bCNJhqitjpuvIRrweiB2Ozd67RabXx5OJ
FSmsH7TJe3Y9iwbDUZVkWdUdVuJvktzrg9vF6aCopf0UTSB5F3mQLl7YWrXAkcCiQHDyqXrXS609
o1Mxz2MNPxJfx/QbuwH2HWr04DWtlUFq4jAqcczGznxKq2I6z33tHRi7exjzNenwCFL/ps+OFqvV
32Jcv8Dh2QHFufWYnEHcW6g9M9c3rmq3si9E7vhfUWiYR0UYRxo6w2YYsaPozgaz1qx4SLsnOKn9
Tefr22s11mmMBnf9PBWyPqUbnHLcZPWAzl4Ds8Y6dLjFwrW56Rzk6+HYliQ9mqpIIwdORmzkafvJ
pS+h6w0ajvki+0JYXk1DP6bVg7AJ8yEWBm7gWB/HFtI8MWv2FKKO1O+dvJuiFZJ8cCB8wsRnifC1
9PJj1jk5o7zt6zSgrNOr740h1nMXYMC27BIKRQkTNun4VuqFHSMXniMHpstpV8hDhTBflnn9gkbT
iYjWC5Y4UKbX05ZYkPArbH8oQyf3bh6gQHFZJJoTmXwf7/r/nop/cypC69iPpP89RvbpO9jYMHz/
/uvB+Mdf/XEy+gQ4IivEHweQiw/741QkDRJzbjyeAMs44vjnv05F9x8scco5G1tNAz48xdcfsJhl
A4uhTwmAy8DGELL9J8cik4Pfj8XdoxH3TNQoBo4YJBT8Ceb10Fhq+ew0Zwx6aPSPihCvUjFKn2di
wWqEa+GO+c2Ek61rVA/dGhvDYh3xifBO2IoVEC7TAVUvIN7N0Nnu0yJ0kWB1iC1p5g64Z/VWUmfu
8ozPVNfFq+VYL0HWGGda4yqaAmeOCBNkUp9673CVxjOGRdnRIbs3dpHpRUYq8mjjtDyuStdBGCwE
r1uwDAd2HCrxxhdVWK7tsy07rJX7oT5D4toOeuEeJuhd4CNKjxQMqFujT/1TA8vtycwt8rjUYOMs
TFZE+5wbU3c0lbZdDMBteZyZrvua+lDjw6VmvBzWfZZdtz2TFmJX/aul3PSHae7NuKm8ezUZwTWR
mF3s11n2rcphbQdwXE6bN6lYFB3tDOyRI6+L5jQXdoR71nrfyhYwrTGbg6uJNcSg2LhtvOAia0Ts
tIu40/xUCxm0CxyqZgTq+2h8IhD3sdetBlTE1iH02DY2Actwxu2a/lvbjAtb5NpFNTQSG+9ui3Kt
3OIBGv5152KImSCfwEF5nqcnSiE7QUfuXeHr5hxtaRApxmuFTx22e6nM4Zr0yjQUk/nkLvXytorJ
TYYZW53UE8P9BocknPHhObgcS7Eml/XBLkrvdeKIl836jRHucDSkVZ4mlZlHbPbSz+Bc7aEsU/cd
IzyxXk+rWV5nuM+FlS8XYuKWkcjEulIxfhZMEBn/HDqX4faqG2aCgNUMsTiDPLX2wSvsqPlHRkje
YdObxY+6dGfeIEdELz4P1dVayk85alvm8e36ojGAAA3cHP0aKa66xASN0Lha5yEXQS4TmVGEYdbt
x/km/ItUd5tby1DtdTUbnzDnkiPqBbs7+VMr7olR0C6woKGOqfvg0iYNktk/Qah9VKAR906TRio6
nSoDqTBg/CeibVrmC4qzA35gOFhsGFtCb5F+ZBpdlpNGYNa7P0UJDx7zk9C0J9zsK3PCcn3elBmX
HebkA8a7KMW2+k7TcNt3Ooyy0e5f96750ladl1510N/yS2zrv7iYfuJi5BwBGAztDNsIC9hjNVql
8EIVzE3wtiGsL5IMY4TbTS3D3TARpfcWNFa6XdkN9Zo/Tp8cuVh3vY+x4ZQwQH+y06FMgn4ykqyC
qDy3nlmjWBiqNSY7TT5IvBbKOSooMU7S9gSUeqg7YokdXTRjHpPw3noXzeAAqMW1U5r6LS9K7nsN
K/uQumVD8dZmqf51YzSKfIza5qZbvdr7Qi8B4p4MeH7dN0swpe8ENcNBLrYg5A0X5oat2Yk+tY+s
XEeEPh4ieMn0lIIRdSzyDH0MylcPCoB28hult2enrSggW3+aRKxw94RETkycfT1ndfC5hhz4IgxG
FEC9q5HhJzHq1DxMbO+a0bPfV9saxdFMF/I+sV72KOa1IsCqxUhJOGwchDXhVmU9JOBFN56sjNRP
gLkK/ESfZcH8cfdtH0WK+scMdivzOitKOMfwBdpbz1/N1mWq0OXWeIk5kqPHbas0tAQLk1Sd8frt
otzlwIyX/wmuWIa9wz2Gx5yuTxXKmsue/Nc+FC2c5wiexYyLgeVeA2J0Z1EE7PvFSWNHVDbec5Pl
Eelg5sfGU/6xhQ5115jV1ZYhSWJG7rRXS+7kl6mE/YGnBWp2QkE9NpUqZBdPgIDhWLrmhe/1R0cj
EJG9WvL+ytwiQRRlaQcQf/0R5nWZuCblHEAlg05Xa5obL5/aB195mLi5nfrqEK0J3dkKLvFMAsvq
eiOG1JfRY4wb/dM2VXpYw4B5w+/0lTOqv2Hk7B5mDwJtoQoYXiYjlMdsM9LDQv7FJwd3gHvb1lIO
h6Y6AyQNty1WiIdKW/UL1ejpG2MF5448wHjw3OzMqzM9YXirPwvPKGJ4/f5XbE8w+xpTU57oSpZL
b/O2a9sx/TDrFhEz2i6/oc43LpyuRSWRLQeaBnhfo76VzGtzQ4awN9Ftrel25wZlCWEQaBbODiZa
7XheXTUdUTpsRzoK4LsSvVAE3RI4tWrzWwaoMLv7xfQvCxhlSWBaTON7FEUz139caPND0yhg7Jgp
mpY1myO15YCCZZAdMXb1D3IQqgqN2c55NW72M+ZBPWchNsEvNMHjNcGZxnc1me3BIYIzEUZqnNyh
s74ApsrEDKBCSoPcx7KQED7Rdd8Ife4+T+zD66kf+zvU/cEVfnlwyvKmhAG/0CJaMKFE6xBjbFbu
qdrUN1huxdWKmu1L2k76DcqDgA8ZXCqBeoOl6bc6PGhLvxkIDR7BCx3/zkHydkTV3r/4XhN1+2DF
Wrbxvh+cBUYZFLRzHQzB/W5KcmmUon3FnAoN0VLrgO8t4aB69iXtGzcymlqnePCgeWurlcBE7X0U
Jtrz0qT47+Rtd73QvF9a2lBU++nfxYtmScRguV2GizF+0hBHAdYP2UAsirckkFxgrqnFDTDW1Mnq
DSDUMzpD/toBC3tuCFfUyPg0ffY3Cw3kBJU9btPCeTEXZCaLnRMX6+klbwJsV5GsNGo3IXq0cNjJ
OPKI6s7yp8FdZXH/3/r+/yfw3XECgKL/vbyPXvCnhzlc/AZ8/fyrfwJfoFuGhRkm6JWJubfDB/4T
+DLtfwBu6btLo7+7yf6rxLeZfBvIqn0KfHp3hO7/KvFJP7D4QBL4fsJi/9Hk+0/WyjBRqe9N/F9w
l9Bx69xRvl9pFWxhZFITmapMQTE2nyGn0dvjQhYJb1b3ruasF+WiGsHpIcavY2urT8IeFixVgqb7
8svd+x/Q6n8zXuDb2Hj17/QSnebD5Y78+m3sZpUiyCfF2LwxbjKxkUEzeS0c+0UxAAnVbE9fPRr1
IuxrnwgdfEb2A3kbPBtCm9e8B+Oo3/IZBLmaVWV8YtDtG8fVddLvBpZpy09SyNvyf7Lv7f/wjT9C
4X4Buvf7t0PPeGVgDqMDH/7pGxeoBfD0GW8wBczoSbA2/KRsmrTD6K2tgzv4YpRx4YFLb57Ljl+F
bh1r1RPv1Kt2fM+XYTCiQpNOjDqshaBc51QQXu8I3MJawm/EhNgLzvEQw6IIPg9593HSL0kxaO41
SYyqPv71c/ida7MvCug9OkQD2k8D/GRnS/wSVeatGpxiWQ03eH8Hn9sMPgcjepOlIaE/3M1LHzzK
1Kie//qy+1r79V6iDMLVwYOIwVrkH/vX+uWy6E8yWw5Zc9P4m3GDydt0g6Ye27w0//zXV/rTWETf
rxTA8oBMRHvr7c31r1eSoGZbB/B1g4LafsHlk8yfdKSYCoXME52ovS2y9JUpKtrYuf67RbMvit9/
KAvFdEybgsPl7fCny3ueVcBkQkTpdcLBLX6ihqz274Dz4JDAyW3DVefRH+eqo9HuROt9h9SPaSSD
FYZ9Vq9TGJEvHpUeuhyEXKYV5/66fpeakrGuoQSMAGPt/uRYRHr9DRXL+PcHhZ8Irw2QBtxtqSl+
v326OzmN46TatTGl9UsBlzULDU2MFDLWiiH3BSFt4jXzA+TPW4cfFzy7gjZGeT9Gb9vaaCVHCVZk
qb4XveW9K0fm3sVfP2JsWv58lzHCZRGBhvBuZXfu4MYvy8nt/ULv89G6BrGVaeDHY5AT+fSBwY1q
IksJBeG9qldnIugi99CSNADDvTxWO5Qnqq5+kASyLMxI5+zLXNbtGQRzDCWA6Cekq36cYjIVTR84
IQIGMMO0HJqbeQcSux1SzDIDdBESPkijqfL6hMSxejDL7C5DskqG2OR1NyMo5fiBV7o7dGkUK2HZ
vT1t5JbNfnlV7TAn+LV9ke/Q5/aBgs56DrGURVectQ+cdN4hU4NqmZjS5U0OyIMnXQNZnevRO6RD
N53p7synLjdmzFc9DTyWyi99ZfoOSls0nfZt2qFbiSLqjIWbPBtdUL2TqOSy73e4t/hAftUOAvc7
HLzuwLBhm8EtEr4lgUZKyNgHglyB96ChnfHvjNQOMteDBdwsg9s8hcIU40Q2njhqzDnCh5Bpy+hV
z1Rh+aXZB/LRQSRynIJSM0FE6+3Fd1t6OsLGtwPUhuygwXN9Qe02/8CVBHwcDxGwcmopcPNlh9Ct
HUxfP3D1fofY6WnrU8N/im/TjsCDvYPGlx/IvJfO0CY/8Hp7h+6tDxS/B8/Pdoef+3kH+YsPvL/8
wP6tjznAYnnLlQunv0rxJerGug6BjtCfvudpbprb12HWlp3PH0ApEO2budblaPXIi6ZJ6jejGJks
oxfptiOOJmOKNURBL1iaVfuoE2hwLleL8LuJZ5CikdR3qkaO3Dhu0pTzcKzE3CVEAGR61Fd0k7cQ
AeibT2L1ZvKulioYr9wBNgKRLmlrDDNkCUcDS8rL9JYOw3KzqPMlVHzDIsHg0FRFH9BGcXjhowcf
IdLSwAig6KYMGfB/2TPc8oAwDgLWvapOhpSq4OA0Wb0RyurwxmxMgdC+znuN0cjAyP4OgQp2ZW1W
+D+0SdHaxXprjvhh+JN/44BIpxf/j70zW5IbOZPuq8wDDNoQ2HGbyH2pJWtj1Q2syCIR2HcggKef
g+qWxKb0t0z/tcw0F9KQzEwkMhDxufvxwnQ712aoodp6nvYt0ktDfjSSLsS5dqDcFAG/iLdT5uQU
q7ctLhPsetRzusqesl0Db1bDOWcZL1qVL+WoppMiQKS5rt2SWNTwDVFB/5LgVsoPZuN3GG1gmV2x
DlFkiWxhiBMtmC1uNlcib+2wnlXFAw9j84jZ2Ei3fcU72JQdlrGNJ9SMRziZqvGSeyAtNho/lQZY
iuiPDW7FjE56M+oX5whfZ+wu3eQFdUTzd3zfvkOksSPuCXlb1gfBRH+PizZ1sHThhFnHZRyu5z5M
MaqPTeWD5h0TKzDhqc1kA5JZO+lhZm1FFRLqx+3iVhtBn0h5kLHghJ/6lmTkz59bCZ8JAbdPBGdK
jTE5rE7F2luDhX4CAsnvyLjBDRPDr/EGSzMfp2w0+hun8qdyXWA1v9h9wSMpwk7MX/CXTtwtnGRR
vBJOpPquxiqktu1oz/EJVHv3e70d5etklDw8aybMSAWMqXVmtEIyQ3QDZiaM+gC39iaGE/yajSM7
Cypeh4fWdsavVSPN/eCOUbjxKD4iNu2F/Dt2VkKKLppB3BAHZXrXdrZ4FN0ynxuZXnhBB19XbaCS
JvGew69But3FsXQba67/XOj1cnMmSd3u3KyV7Z2aMOcFer2In3IseGMlGARx4gnmP+N35+7OWSWb
tSd8hazV+qFxlzSALq6Gx2TkoKxk7C+d6pbNp5zUnZ1qjtqUY85Ll+XMTI8a826G1bCUY+bLWx9Z
n3hfZD1uLLvgU/Q1UMmVTEvK9/x04KdTZVEa3xdglMkx9+wKIv5/rKlGV8jbWlgT8QOzkgylJKD2
/pLjrGpXsd7XJHdB2pmbaaiNZdHgxxTwiVhAyC0u++SuyJ9JMlJgP8AkxmxnMzxXBMLfx4JY3ko1
yXQ1O0XLX8Q2N0HzBqn14PG02LWFTv2wH9WvFn4PWhotGRvH0ov8/kTzCTGSqXFr8sYw03aVwWVd
0vTTtzRL7TvVtyStaoqT0pcRbbjdk2DOf0BaXdaQuKbQj3OAt5yxJ9luK4YQL5oe5tt8rDibuxbL
3NSM8hoDIjphx0nstW00BgjIzLaYU0rDf24SbYg2mVHwM5m10PQPVlGK+nvOgjzh0eWW2gCf4B5J
bDKPW1KQw4aHzFifRNMbDm6prBt40poDGkJTJ2+ND9lHm9imH2e/a8QHpJmppV9NuAMgC3yTG5WL
hU8yAuo6VHwtY6CRoYBoPgzdRdFf+JAMbU3VRru3cnIG+3lcuENExGmerLK0LC+Fo6yz1pGh28i6
yIdTBJJbBp7NoO+RnUj7oYOUAj7kxu2wSmU7YgMYB6/mKTDVDxmZ+/iLKBkXDCv4GOn0hP9M8/nH
YHKg3hJdOWphNX5F9mVElLmMRA6xr4t7hR447xpi7fEmnhc1Pza6xLxTaTbbNznt2mTn8Y86l2Wk
oYKJ3U3L4KPiWxu9Il5Cvi6jZq9ts41QpmrWQwYjYzdDs+etWoph9BROehuE2B/qF9JM4jGRyJz8
HGL/mXs9b+8KH7Vz2xuVDwg2lw5FAv2r4fXYXFdpOrhPNuH6EXts1FnQTzL6COqQhiIe7tzRmyo2
+TY5OCDPxwxay7PbVNK8AxSROQew+z6fSyktuqSNRkloTgGzsWI31neXLAt5/w1o3W0rvVRCotL1
w1Rb/O4n/FQxpgHpXj53pf9VSv+NUmowzfjLUcqlLLr3PxuI/vg7fxuk6NZvOukBTtocc9l4/Owg
cjAX4bFGpFwyIsY/HEQWtiMOxfriQwNeSnXj3wcplvUbVWIcdQHf2TZhlv9okGKZy6Ht50Od7eic
5fiPicZAZPGXQ3MFjNMIw4kZbAWJPMgAySF/AYoPbMwh094tU7PY9gBtcBXEZnWJjEwLMmZ2HzhT
5xKeam7ggNZlrQ5yrnOIAIyZv82N4W/yIvYsJpjVdKbmpcle4tmqzyWlTh+JGSl/JfpU9SudCrVp
nWvDYO5izSmfXApPjEML92U4KjNuxktTOcVGUtdL/YqRTTC2nfQCSNoKOMx1K3LiZ71nhLhq2BsG
IilmYENT88bIF/ePIbODNSh9CqbEE99hRvTsEM3I2vqc0jFSj4UtA8uR8SUbCK/2nHD2WtM3h6HM
E3yUcaHuh1rbGUlvrEvDfxkL9GJJcCLH+IL5YjVNc/Ki7Bbzcc9ElcTZWRJIa/YLzAl/x8jIucMF
nSFrrlyzsbuVKNjlGiVVr5iNw3QWK755rrI+9+IuJoN8pF+L3SiuLOc0kgD5xhWZTvifE9BFs1PN
B9xDrWad3IYCjiUFvaqs0YG43ng4YzaGMsZLmVhZbGV7N5to8kGWnT1cLQGTcg6Z+yRWTIVxJaXV
0LsnxDxKPmasO0IYioUz7ROJ0hexPRkOIoezMZwoKcDERQmtoHMuXVqdXbdaV4ZtvQ6mIa4tlLK7
rAYR8eEXbpX88BPR/mBDbozmjYFAlosHNw/F1unipX6bRK77pRphb6xq2H9nWDzpkVJnNglYQkIZ
TFB4DpQLFCZ0n/SeYxgWojhv2MSk421LOGKlxzF2pUyl5ZphXBSAERBHj1k5h1l93s7gNXYpSgPq
sLp2Tk82mWS9sY7htyNH1l109DjOwXdgQsG+liD1Xi8Wjzx1M4A0lN5sMY6376VRZd8MMobm1odH
Z6/gaoM880IYDFGXYHwvWl8cW45bK8uMsmOSx4nYozq+wY0YuqVHwb7TuIL2qrSq6C1qIK1FicXW
QdnajjNOsXZ5uUvmmJxTZ6Hui7ITOzmmXnJridBd5bWH6Sw19PRkiIgtzGi0A2V4QBsGmBA3VAgl
BuJMZgEMS+YjLAqdJIs+QaCU77xHnlp6LraA828c2aIQ9pZzBjxBnaZKwzfZYEgv8xnEQ4Kok9Zp
ceyFWz3RfH5jF659v9zZtwQcdYZ7qPZOLS5zAsdHxlUXeGZlb724MhquQKX/KMWk35YMBr8QX5xP
ZEHHczmk2b7NOKNPsRPtkgSHVRi3WApqtg9UubS7ymFeF1kauU2cJmcvdZ8hfd4WZlIHKJ3OGQ3a
Pldxre2TpB1fkKZGKr/o8DmD9jdec3tSxESmueQsmenmFR9uvxFFa/7QXE/mQcfV2KZz0h36LvuG
cYUcSBxiKtYgz9PFMDjWQ2WOyPcGwZFvljdFjxTbRHB+0sb+2uVlvCv8llqqudIOmZcZgQkgYVX3
Q3YYdac8pgozh5cghxH0VFuTioI9LSwATioc+sRJ6KiGSYrP3u07ziMMkR875Mkg4/o8Mq6+57ZG
PjSmM7052PHIme+ZjtAE5Jm1ewR0QNkJlQLeh3IKeednXrwfwrL44NDqA0GhwmJV0RntANyxSDLr
4oAQfe1y0k6EGaip4e5+EFpZ5SsxTsbeB0VCAn1+8vREcB63I6YMLq5v0tSs7L1uvpFiooFB9tpa
jcJK1kp37FebCP7aFNV8LRXZActtxhc2fgWgnaS8GFlFAH9w1TfktoETj9mRoRi1ILXreVNiLdkp
MDtfjGLOb2cR+7eD8ua7qbDLLdb47s5omuqEfweRVTRzGrTUiNFLBd5100I5fveqvllbCqk1AUDS
EV2RZiCTHgslh7wf0GT0fTEU7qtpdDOzJm4tSPgjfs5uGhjkRJDIipKV3xsb3Cne4FxwmUQBv0hz
a0XCeIpAjp680ZbHkpKTu1rAK+oI0XBlfTl9j6eme7CHCGRDjUa5bvUJf40E3xiEizFXiME4QAyd
+gCgyfc8j032n2gDpk2MXyVVEmhIlue5KMf7zNU2/ZT6l3ow7HjlTrEMDyZ+movURb2mECB5y9rB
eEzarLq4lTc90BTRKhJJ0r9CC+v2g9epQ6nC2ALQYyGXyli/ZUKQvuR+Wb+Qcmruij4LnysMmade
1YojpTc/CeyoG45qyW5qholqia5e4Rhp5dri0+Lt6wy9OxRInUQsYL3Rv6VPFL+0xVqL7YIwHoeC
mqa9u7p1I5MOxbA84p9Hhs/TcTrR6ggyJ24W10tpmVzHbvxiKdde2YN0duS0BxkkdTgfRSycbwb/
PuCosIjvoo6jipPo/ss02+1et2Ye9B6NetkKtTLeOnHqEL2pqsfQHZpopdkMw8BDYDpce6M6A3ds
tm1l9X90l/13c/zvNseUSLKb/H/rjDffx/95BR/4s4sQj8Dyl/7YHROw9WxysH9kaMEP/F1mdP3f
XIdkq4Oa87kHZh/+t4CtjcyIJsmy5SJD4NT7x+5Y/82CCb10+OmIlos18T+oTP9FMIAxgrfCRbdc
tCUw/r+oZGLAsaHrUXmA0UUPSFpE9q3ZjNUNhWX/cfSE1yIPrHMtfEt8Sqc/j/2HFvmj9kRxcM2R
gdEwiZukN/3niStwruvZ3/z0VfwLCfAXmWH5bIiVBqcSTh4+06E/ywyNRk185em8Xg4XbDXq1Dav
EoWC1SnLPCChOeYGEI14HJ3YePzrF/9FqVteHLOAg6DIt0eKYnlzP2kctaa3qqQohhWx6z7IJcCT
zMTgnScxq6sKZ5+pj/7vPjIG05+POp+vytVCvWJiSYEVt83Pr9q1bM9Gz80PTS7UXZrJ7gMEATME
P27UXaRP//ELOoKblJezHF9niLq8oZ8+JlNcVZHJ8/dSC8uTy9h6PcmOY5Fnam/0PTmvf31ZfxWi
MSXZnCY94DZMjn2Oc39+wakVxIAxbe1xLmKh60kBGLfzzGOKZIiFmgMwSEBZKawD1QjiWg928YzA
4I6BRBQge+y27rWbDGMJS9g9ENpKtmehfPVlMrx/cxfgF/71G3FtzhGW4BbktMti/uf3W+DciZK8
6/fIYJH1qOWkJ05tlOlUVJU1zrk6EuMRju2ULRRSxqf8BqerBv5lD/TdcY5kwMzDp50tMmkxWUkn
416iQZoK2NkTN4C3c3kcdIMB0OcoNjdgAsImtJm590a7BP6amIHsRF54W9lK3MCI0ZpN7+rlqYKY
eRWdo+5CVKRsNaN921+9wawmGs1mNTDwrZk6MkFXdw6rhLOmZiH194k+aC9JRujgWjdwug5NmNCa
Cj8GkbokmyyF+M5dqphICfZ46tJZ/mDdq2Iaz4Uu0QmIxNPS7VsWo+ZlISBVwO9UDa0ittipOz+t
IQcr9suvfWJUrzP+2YNDSxQD0mGoXr3cHO4QHjDm+fXM8oVbDEyUaOx3mLDqinDLFJvMSvVqyk5d
tVoTj3ZHKJXhuv1On7VBWmDy1asDCqcPmERwVmsJVF97q+GTVqnFPjBreUGmfeGzAQgPtYw90nvW
cx09rJd3wL/EY+/zpTFh85/HerbfHYbO1zhq/Q2gXdvcTiQhvcBXjIWxGoXq+vu9KpOIQbA0Y2bW
carajywpcVBYNh/WmIaq3bUjBdUwfeCuHH2CJvmB7qE677C7+l6/6WCRv8hh9J+9ivV0zX6f+Wc+
WdwnQ+FY72XrVa8yAqQVcfA8+5hvGfCBFFxZjAoxRKWVFmB2K08NdB0a7apS3fWMGcY1GUguKb/u
6lUpRJrg95n3705LoLcm+Dy8ZGz0l886Aixik1kyDViuP1lWmzGBZ+GSw8vte5psg5q28pvPPwN3
qwjySU9YN2a51/is99LthvUY+f6W2Sc3MId2b+1QFFjtQWuH4Qnelg63oB2pGaiV519xSghOo+S9
EBm7jP38TVc7LWKil1NM9sBARWebFLJJHLYoTtMqJI3P8TWLhX4YRecORK9Bdspji6qk7Sa9T0bY
D9oUXqEC2RkRVpsgTSHRAc8GjUSvCO/jxwC7F18fZ8X4bpw0Y3xpufySeTxxqNagDHk162m50ryB
rZ1OPxDtrDbXuX2szFDSyzZhxcamRo1uho2euRIpL2sLX8+8sakaCIZhJJQ9qVPH6OXRoU8vkFUI
houeRlQKdCnAKuJLqxs11t2J3gfsLLdsjrvryIwZY2o42G8d9V8W91c7mkHkx+o0UL6wtzxIBKte
Zy6z0sv5xmv66INxs7hxYEUdi1g6N5Ve+Dh8cBmfRTHmUBUUETZO2BEHwmruPvwYh+8aHG0Ur7m5
/aMV0j67BnVJFwUmj/DZLGgbXQvNeupkhLOzqd8LAVs5yWCL7OvRZMkmYbGY5vSB3/2U2u2HFPwX
TI29uvKY4142wkLGe0cLeUrPTbxD569ebdEtDl8JT8KNvHzZWQ/k4pQMn5Vkb1FZonqd2oUIRMPx
O3mz6DkhMHjKSyN9TGA5viQNcWfKsmx6snVyeLFrmgev8gGp+n4I8nH0ykcHttcck/Nr+RjRVpi5
Zx8RVNmhz20l3vJG0+bDDOHGO5gwt8wxEFXLKRhYH/MdwzS/ztFgO9gt0+M/+NNNm0hmSv6jK2X9
/8OgpmLWfWCwmrpAcseDbfbasDbHWgQ/w6hJKNyq3lD9drYMSu7/TKW2JqPGREnU/A8qdeFq1lfQ
3fz5iidW80QVqYELwRvjZlVj1Ci3s1digzSitCcKQXvNOScsxqXLQ7zSnPK/TK5X7mOr8G5daUJB
4Ve1c0XFcX8C/PZKoy57kaqzvbOJ8hlAy+Brpcm02cQZQLEN7OeouWm8duLsnng3lH/wWIDlC7Iq
cxBdssQnacm5Z5U6MzfN4pC7tghjayqvllupjwpSILIUN6QWWEuJILCmJz7/zgAmeud00j+3I19N
kNHIDe+uT3hP+LXHFbEK/geZMhRbKTPyz05WUV8SGXiBsmZo9hOOrjwYbKyjO6oIvDMUcy1IqO8g
ysLDJA+Iy6o7yF/8ltCwsp078RwvG14YY771Pk8JC/7nEohrGiWIxrTl1h/1TN51YwFtA9yndR77
XkcStRFsmk5rPwoTZAZ+gIYnvzHX9rub8XxsIS0hndhxhjBSM2PATmG77Bgmjii739+WKGy04lom
7CRCTePx5VL6cKqzptkPE56xbmDvmzPb2Ig5Q5MzRggtSPNTbqkLtZWGGeiNX76ORl1Jsp8D7zrO
Kz7rOMy8ZNHEk3vFyJO1PC0cSiBzSlmjmnTPCJzHdWlOtpxjn4KpD4DuTg+hVtqvjhQsrFOjJeex
ahRdLf+SQ27Npof2iCv5ISs1/Vj1UvvRNbUP/X3EecF7ZpfzqSYbauS28LKGJ3ntd+IR/h6Pp6hR
uCEa10LMjVS8XFFYcLRa2Bz8g77ybB6YDUvVQ7h8ownjwPe5zxdNHDL4DWWunBo6Y9ZBDDD7XkjG
JAT1Z6FNlm1xndhaPgA20/oH/PyM+4J4lJH0rlkKQoVHVQWJHNxkVE94JdJYiwTcbXbL0U6NHV4B
wXYjA2KxieH/p0GY5fEaMgsTNAcKOFxZ9iCuIfVjCqDxBk7pgClRThv+D28zOsoxS+bqwtdfX0uP
lSUdJHZozY+PGrhtDB+SR8/k5XvCUQI6u4txvh9tPkftrDHPw3J3CcIAS8PwbN5HHku62UT9Vugg
l5pZwFxUqj6UFL8yAM7EtaCaBawRiwSeeEzoApLFqnPy9AcFqwxGhzLc++QlYFHWAziGEpMLq8KP
oql/aNl06ytrPHBfszHoa/0WHoF+a+fTsB70PHDaKd+r3qaECFDygyIWuU14iBKjkdCMaXqzdDRH
ZfTFPd82z+VCZUeefPnOylNGW5rJgDZ3NpGfXXossSuictOtPlXRUwXn4rUpDfOmHPLFjhTpbCBV
vcv8jJbN4c7MxZWdH5xKJnE/mGPaRxN8aBzDxfQT4NSFO8Iy2pPN+o56xBdiQaDDbWMDbqEATc9o
O5zw+gUaT+B2NfXDsoJIzCH0gfSshrigTn1taAfHnOrq0qZLtiWXrDax03BHzkPIdx8qJoZ3Uzom
kJTYdq//+hi1nDp+ksQsz+Mc5Zo2gwXBCOLXYz+hpMTniVftK/tz049wZKyaZeP716/zT6cfXkgw
qBA2x36Lg9ufTz80t3TwcLpqnxVQvXEMu+KxbhcbkqVEeXIW1PTxczn869f9p6P/8gF1HfGQkymg
vl9OXRzJM4ayqtqrJHPeOy1v9nmrcMWM7pKVL/NiujqOZC1m/sgu969ffXFZ/nJ1EUM5FfMD5038
igac2oTpCcD4PVXlHECoTTAevWXVTT5NR12EfENFVcOxZNl5wz5jcf98C/+d2P2biZ2wmJf99G39
Ew/j8PEuy5/HdX/8jb+J2UKgWGOyswRG60/t+e+pAOH+xrZA2AyTmK0wSfvbsO4vpGzxm+/jREcf
J3yAD938T4Z1ZAn+fGfpy7/ATBDREW8jg55fRloIrDWErdC5saWl0flbqPoEDHgyNpjpJ9vl9EzV
hVkcYV462cMc8/v+Kgz3uwTD9ECij5AoHW6PmJ/VS+pq8clmkw15mPrlEA+545EHnFu/BJ4wT90V
/RCrj4zGsX7Si5pYK+a5zMxPqU9CdBiyJLnh2QTgmc2Ot40h/B7ycDIDN+lrDngiWhd5ZmEr9aiU
igV8rsTv73kmLo8OfQzPmVlVZ8KLHVGAoT4afjN+YGN7s/LO+7DA7eJFK92dXsXVW5OnemDZucPa
2b6TrgGiqzw5cQowACvMk1R7nU4hQKOedlMkWqjWLuRPSRy6CYPGN6IBHnDVi3zY2i0s9JUB/etW
k9J4IQ9wthZdW8QKWlws9evUguTt+ppoYKe/ZHbsPylbTbdqUcYrJHKlKNkY0NxDc8jvrUSr91bf
GDdNnjeHHmZsQL1PfM4XwZ3OlPhCE9m739X4misyWTZUu1MNmnPH3mb42qZueKBF3dymhciwSIGR
mBcxn35k7LoUupV734i/94vg74+x+mILDxA5sUM2wospoM4z743JVrqxXcK+yitf8jh/oQIzvhQ1
9Uy6HIfXEMTyBhg+dPA0xo5euTgawHfxuAL+ZKPRx37+4M5s20BUyOqw3JFP9dA6W09gNKSsKaNs
0ejreCVdt+PdU0RVfHob9MF0CJNmCvXWSUV0tVKR3kHBnW/DUeqBXNwR0jQwf8a6snkVs9z4ONl3
VpLRNgccIn4YHSLA9mKp4GRrXgzfSLaODMc7fMzNtmhbahY8CwgMsWDwLalW/UCjpNovGi2xy91k
PDdzGKNDFu25+7RwKGeMPujrQUCvKnsvRUffwdRX7klUvixXUOt1jICTvkI3I8VGvJsMb+0Q9yVc
3D+baiKOWptwt1PqnydGTS7cbkoPaT/BSZJ+mkpKNgknjggqAcK9yDDDosj4SDP4RMezWzvVkeBj
+xSBaMw5mxryR9nP5YZWQx8SFPJOY2sfDknnlUlrA5O7MHJWZqMRNkDh43yBn23rLhJRPNCQNjTu
qVqkI/zHcptFtv51gLS1pZDM+UbxyXycP+UmZ1Ge0P3Q8hc1igCCeaelISF71Kst7Gg/AlKBeFV+
6ljeIml5eJirNZ5AuZl6Y75zF91rXtDyjsNJH7c+/hXid2xeQdt72dg/29Iu0XMLSdFWuGzF/Cg+
aZU5rWzmoOjExCZXZA48WuVJTQS5O9bLxHHi7DEkJADCaRMvGh0tDUANOdBupc3ZTvoTX0lnhRe5
qHqOg0IIhOQxxtx5pYlu3xTmfDv2OhUkijqinp81fSGGOsRhPu690Snvktyga+5TQ2RKPT0Q5a0u
EH2MR2MRG+NFdtSgda+gAyCSfgqSBZSjB5XURuCXdCSpSr/kCJf6omBGFlomOfWEpLdH2JE2iKC0
C3hBi/A56LW/jsxRP8y1+MD9z0jFqosDUQvjQLWFs4oX4ZRkJvI1X/KuWSTVMK4eNbcCcz2hHz/M
i+xKzB02qOZOe8DS1j1RZbbVzaLNmqYhgZ7b6c7tVbWOQxZy3Zi7Uyx79VRkurWtqyIKnEXr1VVB
VnrRf/1FCQ5TIrHwqOWeUV8WaCrzN43VTRpndtt55SE475GhtO8iqbWVWrTmybH6HwmHN+ZPcXlt
a0cEFX0A3aJOR3MOT1pkGZv9Ydh5Q6s1AWVl8tWYo+7c5Nm1LcseRo1TBOYidRuL6D0v8ve4COH6
Iom3GAPqVdeH88aKnGaXWyXpFCSaNZmOYd3DEv5OPmPYjOjstDQNQcqama3CdJRB49jaWWpWvSor
e3ypPkX6Ra53FuG+M0vntYcjv8XKVq1nCkUOgpnrhdmexoKF4D/asfWWLiYAb7EDiLAoqCwoxTvz
L2utcAyEi3XAWEwEEOLwE+hE1R/iWKh1pc/wUf3sCt75wO6BHuqGQ/gm1Rd/QoGcsXbj4X5k5/ei
KTsPkj7ndLA4GpKsnYqVVkfjsx459dFfbA8RW8JPeLy/Z93UgrbTzy0nmyvx6TtmbnC9Mz07keyn
iYV77zGhuuoY0pzHT2LxbAjIknMkD0xer+nkc6uNTQmjzwyjwFpMGjEHq+1CZNi0Zg+l2gvPSVql
O1o0ekZiiYc5XqfeoMqtAz8oue0XM0jEfn5lqIzGOS/Mz5HdsHyP4fiO+F7tNGypp3lo3W/CzbKv
DcflG7tt7lsztx9mz3qinwQYnx8CexpNIBqdNu88Gpc2te0OT3hre8pK83dK+7qDTNxoW6dxuRtw
Cuz7OXOdFY7Rlqb2EOx8HFlMforyjnkIhUQ8uYZVktyLqDJetbEYzz5PZbkyRTi8IEBoS3jZPudV
nBwxnm3JUtYBSbTb1LGelTZaKx16xSaGoMBQccgeEW6qXd959W3ldSJQbWVu9Tr87qURS2Ak5c5r
fcbfssXmU2bzWVrWeKoWE9Dgt3gaWo6+1ZzVa8ux5x92nT3KvKDDLE3cBywJtA6ItAt4f9PKScwL
04NiU0nxFraWtgLgKG+TqjzDOJguylFn0u3WU7YYlerFsmRpzbAjY+hv48XQ1GDHgwgQN29KK5wV
DnB/Uw442ihW6rfMzt5GwbpCQ53YRuPiA47yTYZXSutp2GkmKpvcxUjl+9PKTaOMYoYT+U6kGQY6
5OGzMgqkhz1C6m72lHBEfmBTlZ6KT6OWvXi24k/7Vrk4uXw3qm4yzIe5g8PLW7xe4+L6KnCb7DCJ
5VtdGtHZTQqWHRyH+yhc3GIDxrS7GmrFgUGg2IL+Z7CV0AI8WuNbC38yKIlfVruROoXbimYy3DWN
OJbQ/7fYc9R7/2lSI6/CJuXTupbixKZRCvMwaJZZfSuYo705AGP1xemWR3645o38yPu83iZ54ZOA
o0SaNJnuBXmSwjCdAewHxAHzZCWstLhUNMwGZgofcxzyWtJUEX2EHUAZq5hHHmkc4le2j/qUpskt
+96gi/Vsy1ANtE1Y8QSlWO84LwY+HsIV4UBP3yNL6D+QzW3G+Dj9+m4s17QURRuxWADZehCywhVo
uzMMYHw36hSG1JbVhZEcdL7qN2JE0d5QYbhxP02FEcPvY9P2bRBJrV3XvzsPFxNiLZnmbUWPHSWe
9Xu34oHExCJKbsTYiW+KjuTbWSkWhMHIAhOi6zYsGAyKB0+FsALW4UCD6re4z/GO0Y+X+fmjq+hO
so4h9CvaAlFmyscRz1EAFuFDEdOHIcZOeZU0jpjNCBmc2rpiXOICPt0VCMYR1hoMfd1qiCb1nVib
/Bh93iF7BPsLf6d8I/caQl4bqkM4hapZoaSrtd568bHHdH+pK/502ToUnvHLM9Op2fKK2iX1fegW
EXO02LWrcoUQVnw0oS4uZay8AyFbOutGGE43bu88zoCOV3VjOx8W7WPhCkIElizbHzf27DfXZkH2
Jk7eHLW8yu/1Ucq1Y5ZTtCrl2O+trPOW1WBas+vDQmuxhTHGNl9FUZzuqV2ElURV9UkvWuvY6Mwq
Y6TujZdJ+CrOBE/Z1Xg9Pa3KJxUP1gtYaNDOLUg0mm2ERtxUpyqRSq/kOpoeJNasm14ZMdxGicdl
1TMfjsToR+sBlSYMOhi8F4ZedHx0cLspO1my4RRA9jBaK+/W4ym8QMzIHyatwObcMtQ9qjxJHiMv
I1HO1pMzUzvcTMUcPeT23DLZ42LTDZTsNCas0co2cnmjhQM1ISW4wY1Dgu5A0Ur9EIa53hGb4o/2
UHFoG2mKaxdR+Ug0on5uZCO+iMqrvxRl9Bzmrn62oDmTfCwAB5tGVREb9KkS7Af95Pp59TCQx6b6
mkZp99Irad0Xsn53Z9yylH4rMDya1Mm7jTrevHiOGJrqGdUraTZlL4leJU9eQuGzZ/jkHydQKbhN
B6BQTY+cp1FYWhlWdGrzqMIlFxXbpEn4ESp4HqvG6eyJqXHDXqeOa2MdSnv8Sh2qDjNbg0rclGq6
q90lqlD4WXxtIp+dWD1T5Tbgpt60niY2hjv7hzG1Yizkc3K25RAfchP8d2ZjR3eVw82ka18zr5yf
YMssXR7C4cOZE4uGbqfTS8pSYXDnj+BgEne+1aZyXmd9Fe66pZyF2Cr82Jn7qpktrNe1Hh1hUDGU
Z+cbxLFf7oskFJS5CfR5LiMbWWE3Z9tkcx0XlIOwgkUbn9pHwqltTI3Jl7KD3H0r0qQ1gRczbLvg
CmT3PpQkM4JeOq0+gtFz5g+NCpnxTvhasnckEkBcDNr00hWqUo/zqCU8X7WOA2931+ut6cJ1713s
OeC2GjWeuCT01G7LqJZOYLai7NPV/+ZoidKiPeuGZC0oJLd+zID6Pf80/vkXLiGApH+a1umejoMF
r5XLrozpzq8WlqpWY5KZYryBSmuvNd+QK0GLqatyArwkiaM3Izd3Q2IczdTealYDwExsPJf2yn7G
m0nzwKDt/DlBlY53f/3mfrFn/f7eHNCnC8oA3sQvc8z/Y+/MluM20m77Kn+cezgAJMYTcW5qriJZ
ZJGUROkGQUsW5hlIIPPpzwIldYuyW279146OsLvdpoqFKiS+Ye+1S0u2DOjt6dw03dlvqBWjQyrP
v/4ioFUXcAVeDf/HC+Bmw0zTK6dzapuYjWiByUuv/Hr38jL/jCT/ZiSJtG7xvfxnEeHbP9hgVsP3
Q8mvP/NvDSEEQLQyDNJtyOCLw+UrqsQXvzGrROGGNgWPjfsdo9d50RDaNoga5GfOIhT8RiOEYuJz
0EEhBHxisW73f2Us+cMyAb6GCwsFNgJjUx+16g9f0sCSo07rwD0EARl9ZZLwqI95VH53Tf7iPv3h
Nl14EAxlF0GdADgszB8EddGIgZII+ugArreySKAgcoCSpP5QDYhwSjAqx0LjwAE4j0Lg56+9fF6v
J/q8ODYiqMZcNgJvfniLSK6KWbDPO8ROWOc7v+vRx8xI7ErIaPdkiNXPMQ+pcIUhGrqpVukfs4G5
eet1noDdS/qXYs+8H2RAUYWCh30oVo0+yCr2x0XkrgfVNds+jvUN8MPoHozqtPlfvIlFCWlRfiJJ
9X64gmbnAAsYdHhoNXT72an1rjTo7lJ/Um9a5BhEvef4gg02cWvLnJv3U4hWyq1jxe9HCtidV9nz
HZIiiEtSp/sQbMOOdJXiOIcypziYrMcyHYcdBQPEeQNv1K+dhy9fAggXUKVJLYeB8sP8u3cE2iR/
Cg/YtKZNZzKpmyG27P06+/zzq7Vspl7tcPjEeZ4KGOY8G/4E2HQl45nG4pUkO8IDq2I+PC9oT90g
2ovpMor7+ev9cBO9vDMO38CxF1njn3jwtoV2qDSYAso47S6cKJDSRpaCP3+VH54ny6uADHUEDzsM
JcL54fqFHccFDWVw6Owp3QdctUaE6SHv/074uCQA/Xj9XNsyOZiWc+FPh0KGoSCk6QkONtP8o/ZJ
N0lCvjNEg04bit0OlBnlAyOpIb9XEkVIU0AFc0iouIeLqK/IPWkvnVrWhp6kyGqsFFmGtIQ+xEUT
nWrECvuU7+YbGfuVWgtt0jbHGSqhlRPzInPjkOEQEAjZ216PxVmnh59fzS/7llffksAES87ltGFC
selZ9jXfyV8jO6KF1t18mMjqWWGTm44QVvuj0Xb5rs57G2NP/XkuOmMB9cGYUH52QH5HZrbVDLu8
6ciBzlPqXmIYNy16tXcWJdvZBSfzwZ/KEssP6iFrsh+ssGwZgk6FxaQrAoVq5uEu0SmTWEpjSsYK
pilJHHtss1Ym4w8cZ7Qdg+vexqPtHmRas2r0wuRQNpG9FZD9DgYSNIaWablNkLDue1EHj2yBs2Nm
oH+orDZhzhRHH9FqeEBk8/joENFy2xCoTGmrfee6DBC5yMhzt40kOthzGmSUo1cXOP9jmBddnb/F
oI39rCpWVamMW3h16pNiI4BUIxm2cT6IvRs5GSIdL7GJM228jeFrBzCzMB+bsS/f+XGSf26spJ5X
uRnCs10cbegjaqigdZXMT34AetUv7e6AbLgA0JHN10yqvVsKaOgyQVrhQinT6RbgRPt7lRXw0wn1
NuaQSKAo/8PIjeDGqApj48RpvDX87lSWDCoLz2qBsYbHWRoV6Y9NxOyrmgZEJXhoDL9iL5UxUopo
9wryaOD+Gqu+xgtuleK9u7imnTkxj3FeltdO1Kg3RpEP1PClqc/WuAiWyNmzoZoXxZpobLEn4TY4
IrsTz13k9XcZ16k6wlCBTef34jF3dhXppttO0hmMrRDPdUsWRp7YxkY0M9s7ImG7Nxjix3WNTYyP
hl0ESvT4MKlxlyTiYkfluOVsk8ehqNVKGTNta5fYn9inlRta9OaiuuImjbCLGpMErRkX4wbyRbcC
5webx0SFAyhnZcaOg7Bqjh+qLL6hWfxAfKB5SOB83UeWJne3896RSP1sM/XaTIje1kbmhW8HNwpQ
yHXWtT+P0wnSZriqpQYub9LFjsu8eZAmQ7jQYMRWj2jqyoqYdfb5VwZogz15mNVaAdl9byB95JeZ
o10C4WSd5ESeoyZkVQU6Y2InpYd8l8aBV22yKU2ZBHj2vut748rVdX09GKAKO2Alz1jozcuY9j5T
T+UGNnP0rLnVpARzTPVWe6WU5RwThCYHS6QmlmFuF48GzMxXYWvrfNyim0pYhyUsNEgGXKTIhPlK
J36i5xo/eciin4TsphObGolEhw5Rxo1z3ZkGDHcwokRYmfI4sgihsctpfAulYrEy0QxYxyoNfc3S
o/UAYJioN2dDz28cidkVEjaRknncbJnROetMjUz5BEoTy2ur6xQTwopwT2ZSNf8zq8acTYE3M2Zu
kNR49UgooAc+t+3NfBdlUn2WQzfVZ5PIo03UUBRg1DBpcQl9b+wS6XTMk8PSYNNsc2y2piSliXfc
nXyPZCvCmPINYiV1pQezf6fDybm1uVHPKjVbxFDR4CE3amrJYqGbNmFB2BYTvu5jQiwwOKrUf5uQ
uH1duShFDJP6oqiRneU5WUBE9pDbVU80KHGY8dsx0GhXo0WyAwa9/J55Y/uEfotgHVNPiMKoCw23
UfuCHPvj5LT5rmFY9hZcRXFsU9SmmpnBociQCGUdb7JtKL+8oo4gS7D/UEo0ZKXr6OQTVb9XTKyJ
qhEMmzPIMnB0Je88T5NbhqrTxh3JF3pJlkIWFt9qv4mIeSNA2lrbYdG/iz3PXY8dKtMpH0OT5TlC
rgi0MVpd4WPEGwBobEWYuLcWBwPxSKhSG4RnBzhMBblZY3SiVnHZqnjw9lA+nSTOE0SBifpMDSzf
pkRfb0Vtt6eMKSJabpQMe8ss231UGe7V0NXGveIFkhct5UpHPgpeVyXuhwlFJTrpRT1s+g3/LY/H
+85EW9wtKmN8SFd9bmV7n8nWvs9svaxCTXHlzuZ+aDkUYHWIs3yRMC9iZtTX3hpxQMKUHblzXY2P
VkT84zQM6crN0Z5h3rzroipc2Bmx3Hcv8mkuv59/7JygTa67vkRinSlM5OiKRwV9DwFeJ2wEXyHU
64aTVaFzrgLbSc7zZM+lPr483v9pWP+mYV0gfxSO/7lhPf8hnz89f9+vfv2Rf4loIEJQ9NGoveAz
TYrrf6E1KTm/6WZgaRJBRDtlO5hkfAsd1TdcPr0r6i2qKwpiGwOd9ysNqmUjAfq+GjU9mjZehrqa
LpoA1KXa/65OSwYHUmbXiBt/CQ1Rk+OiL7aMbuVqkrpUUkK4n5v6BJOQzBEANXKLzQisCml4+9Hu
W0THJjklLoDxc+0XqE3aWQpnbTM+cjfjknCCTFA+DUvqybDknyTNEoUSyoBYlGZJSGHChzuAHGrr
fhR9/b5aslR0B7qNZNslYiV/iVshz2PapUsGi88DmRMjl+OKnfCw90J+xVWTZHO+juMaXzIE3PmO
jGHf2yWkQscHfHd63CyBvr9nI3vFVaHy/FPrG+1tGruyXE3w4G6jCFfxUtjx3plkoyPIZgbxx1p1
DiABi23yHuwS/6/o3cY+jUHMfDNxW3WMjQqMMRklMxB1fsH6yom0QdnRlkhH7aCpLyEi6ntCJeVt
u6RcZEiVNxOAtHgdLSE42dT5BzalVbvOaEFjFpFImYGU5ywBnG4mW0fk9puhaSASNpspMuuhPUSW
i9K8JLwe0HXgEqhBE56a2txgTekqE+diMJ85R8vKopeWxtH5MkUEVcRIMfNIMgeVSu63Ucy4NQqC
5e5lXuWrDnII8lw3jeR8zlu5UNYW6U1IqmjclWiPFxTbyOwDLpv7AmmLAJbu8KAv7Da3fyG5YYj3
h2scjhL1eYursz6Y/USOCMKkItqQpymXL46vD3rOXA0oL5vyVV56UyFPwxfynPUVREeBIiddrvKJ
9YH1FH+h1s1fGHbDF6Kd+4Vv98+B99/QhHHsLj7Dnx140/+c/uj6P9TrQ+/lx74N6cRv+Ps8H7sa
btoXX+63Q893f3P5J+QxL6gvy+Zw/XYEEpa1nE2LnxG4Lmfmv4/A4DeA2IuINfySJvJLR6B4YbR+
36oy82G2CxeNKC1/CYB7fQTabUf04uh2h1AaqVhXHemrCr9WfpVgFbpiRdvKh9glX7M2EZAcZVoN
l6QxYNjmmaXydUfTUeKOYL/iI4RABUaco93MMYdR5KSXUPZ4FvKKCMUQRoBmpw4o2ErEhsVz9Djb
lfvkVfK5sNSa/Xr5KFvUE6Ch9KUnx7JuYqQ0FZa7Ve0V1E4Qc1itkLF5M3JeI8pACnfPig/DVzOY
TyEFiQcEPLXvq2rKTz1QboS9ZE96DT84eew3HNefzyUlMDYky7qPNBKgsjfCz73dEXvY1GLGgFjq
7hhLjhFKirx5FpIUSVa54Vo7PYGVy4UC9hYstdDvfP4p0UQ9Pz1Zsju6eaeDPRheNsdZOR51DhXQ
FyM/2LtTb2/sqkGfCDsNeprMdIvOCqPak88g7sZrSE1y7SWs05z1YZgIt5QGwanaCqaJfCZD7Xq8
VesprQUo1CHs3BVadBQlU88cBLw4GRN2Exvvx1G4DyD7gV16o7CusdBQY04kar1VOYmcdHGj9QSa
mXFKTh7piNQvmW8D/CufdTKF65lkVHKb5uQT6ZDzuSH6bf/y+0E26458sxHnkffQHW08JsjgQaes
mf1U084kEHTPWI4844AUiLTmIveBYi2i5Zis/CG1r+PAGin8x4FC/pqkjiQ5RIWV6wMgzCVMw/Vz
HDIsemuEYzASK3I+TuQjHiWiJAJtMjnuhjS2nxqDkmNnNSow93xV9GEk7OaJALb8lI1sOXl10pr7
3k232N7dBxAvxVuc4MVD0nTqCQtLf034R/iYaRnsECJ23qZlr0sbOsZXUesk7yBIklqAMwzlGh92
4GU5bqPBRYhf8yZfEppdbffV3jVDZwXfY5hWXjggTska/V5Xk9oHTo+os7DF58kTE5mfKEJrSnUs
atiJsjTfYSYYkjNw4WW3PBYNvY9HC7l2vrgNZFf72XaI8/4+KkN1k2rYfaLO0w19VXRT4tSb1zKe
gj1WOGvXAch7W4xBvi+D2agxRyVhgWQpLYN9bpn9A3jwJ3coxmsG1u94VCpSOGW7wGRGbegtqJqb
Mo70sO4tz9ulgY7Wjg/0aiT44wRhAh1IOgYdTuuivgMcWV56Q5DZoFR5h2zKOuG7wvdnt/G2ZHxO
gI43bG26qFNC31VA8sGCOBWueANSyUQOqMjKjToGgNMiFXWYLUEprVK+VFOU75aZ/tauBweHYpTp
9UhK1r5tRH8zijC7nQOB8sSY3DtMZ8QpJxLKvun32EDjsiDcJsA1c12EbTpuJpSaT1Ib6Q0k0Pij
6rKMqMT6SA6Nt9FNSO6uJxjUZHiwsxX+LOY+Jj/zzACJm97I8A8d4rpsH1r20RmqDyvZjokUmDrz
SqMIJkZV402h/2m6k6a5fWt4rtpjr6MzFQpYy5IWZxrbSmlKDVkMDi1y1W/FWKG2nTgoLNr9iXhg
z1NXEyqRSzLr/l3I+xfAgSkZjk1Z+/0GSVd3GqOM0YzyRk2JEOSsXCosYCycISfrxK+ttQ/4FAqj
nTx6PmyoNQPIfG13ZXYlSfVQazw7dOGZ7aGV8JqeLb+c90QsVOtJlc+1Ntstri77WEcEBtZqNB7z
nNXrChmYXuSsGQLvqhjQJQa6o3YDZvWSx1sTuXqxPcmp1HtjRAoMJ0ubD9HncC5xQNbcoUguLPPL
XdTQTD/AY+AOnZgseIbJsSoREHJqKJ4wXe0RnowC59hUhe1wO0z2veXihqkZOMybyu75TQqZ65vJ
nMC1JEv+25mnvTr35EArIlcIhu8ZJ990geVe/VMu/TflEszu4Kfl0rGeXnWHX3/ga6FEgJr1V7lq
hKex/LBozwC/297So32rksRvpDQAoHcEjhp2mf+ukhzS2HjmugGpa8tGiJ/6BRoKHeoPjSINoksl
z2qEYo7NxdJIftcoqnIYYCilwclsS8aNWU8HQqj1/czY51NZSX2cosHx1yh54hhEX5SfBc7f91mG
75x0rd64s2LfxEXaKHnniCF6m2s7cq5aaJcfkwGp/rFuedauo2oUxrpF1b0bLRKHcHzRmbrDdBlp
VKl8oPhGpyQLik9SKvdatmPwNpnrrCOWqGPSO1B1KMQqaLUGMR2TEGkJGshimyWiRX1fhYCVqPkI
7EJI8kdl+se4KPSZka18N6Stc08U76g3o2yiz4MASxUb8gYbZgLqr0qz9zoS7bMTxfLdHAP5slWf
fDaEYD4Uxi6Tt2727xoU8uVmVoJZtRvPN9pnWYH21VGf/dIwLnWVITb0ZRmfpWFHRxYEqDjjPgBy
PtXCubaTLM+wSWgrRGaMHlE3cXUowHpssZom7+EVx/NaBDzIet8VPrxjjC3KSpLb0R3JgBqZbadT
Ee9jgltOru3IvYnzS2w0I/wHjHUsnXSVFD78wsQmoN2yOTgx+S7eFKcOP6ll1blWQedjTyjkeOWF
HYlKUc6SNsrJ2uaRqIEYEudUtHN41WmZr4A8edXKDJvg7Kg6THeR9Md76ZftIVYJiw/4L7/DRAmG
dZiWRb12gBk+0BAPJ4CcQAHsmYsTFgXRZBxutxbaPBOTqM5uCY8FABAjiH0qRpgFkPyG4IrtB6qc
RC/AtygmbQ73ErTFuJyyLZlx3S06ZhIZ5rRVy5mO6BSqG0n0aT+cKAtFsvKSOb4LhuZzz58yHsxB
tylx4+ynoBEWBARMuNbgXOnhIzWvRygdwL+30cjDR4qq3UI/yAQnsSefG7qMO2/q5AYYsbsLDdEB
bRet2Fl1yBB/hnl9qwkfyN62Zg6t5aIN4uPg0WpjGPa+JdP7iUz4O/wSyio+8enaE/N7+LNcW2J4
ES1em7oDm3Gmly6jc9yjpy+tmt2JM0hUb5OHRn+BlgW8RtS3m6zQD04/gxOuUPmwfrJkdYgqq9kZ
dUQkD3foWtKEnRRUhF1f5iW3t+jWqkaoHud4bCuLDiDE5NBDCgLMTPxUlhDwZ/gMttM5XEJfBbbg
3LqyKbpuapNsrbl27pHVHHh8u9e6caK1MjvSzc1KHRizc93HeUYqLh0VbSqcgDPkjdY8G26tvE3f
jwI5PAGjaaaHk1125TbNlH8Uczhdj0IjwMYgtG/dcRyIvNPtlde34wnJbHmvrMqpVmntuXuS1zBr
hUT7JdyYOXtdHYg3lsExUAT5p6CrnQ0O8GRVp1n/aIx2cS6m2V/3VUuG3uxaDx1ZqAQOI+hchb0T
QkTL5jXqTypEwgLWLPdYWIz5HSret6HTFetYc2MbNXzNIcZLWSXbsrayNcEL1TpjVeuu5r5g0aw9
tOe5t1zteno0hUg2plThkRWK3pIphVnAzux7j03fhuMp3yqnc4+YTcqth6UOQIfTjzdumJvbdmav
pxAivhOF49BDMYpKYK6u5iZJTvAF/Uffd8erZvKKmUOq50zxa84OlJaR8dHUc02NkMf6lkQnrlwV
Z3dacjayPQkOtXacwwi28nqyjHDexj0ZYJGtx/XAAmVNmUanm+btucTTu/fppa7yzn42CZlZociX
OwDrGulvO9BjShZDVJLJZSoI8Yq0qAo04wVX2xYZNyoFavgxTRUPkYBIy5YPYZjZRRqsbNykv836
AF2i6RpbWP56X8Kk25pBwx7L8UfCCYPyqa2D4C7BTEo7zcf/lGGxs90RxT0I2VtEOUQvFrH5iH2q
+NwrZ3hP9IPz4LdzdWmJ7twqJIK7Ap/SjdRDcMxMqvBVkRu4xwK74NBN0vEhdQRWoKQXzwLO9kGI
FvYkIUA3AaSLw2y41i3dFhl9QztyV03qIbZKL8DIZaXngTXXtRlG8rp3Ua6ZCXECMutzxLEBR2ZB
tGfYZ4c0MlLsSCPbjFwGAAM48zciG2yI0EOiT2bRJDv44iUKtSJ6kyC0ToDuu/0HBUM2Bywu02ub
IFQ2/YQKAtyef2dVSXCjaPSjgNjK0iTzu1VRpFjY/bZ/g9vCvtZ4yq41qdxokj2TYDu3Te5db7Qe
MAra8MKzZqOYt6m1p4bkXdM2/Z3QoJKSvo7iFQdTe+CJPj8nOeJ+kTjMHUaclVvMDQh1bUcTAzMO
J7cbLsOILfg2xhQyDE9m64W5jf1jsnLzCV5SUR0wLnXpO9A/UTWsh9obeRLlJjxUXSdItCtMGtuR
nR5JrHIGsM3E4FMwAGeMclUxnEk5ghMUVPANuilaxYka95NZPk5Y9/cEZsdbvqTRkY+y2IxVVVwE
M+UNqFNaN6NBe9B9tUH/sz/5u/2J43oo9P7zOPG2+yOuq1ejxC8/8q/9ifcbPDWUZnboC2KeENf8
a3/i/LZg9ILApQrHYk4B+61K9n6zoT7xc8gBv44Zv65TnMWGHDoMGMkx9x3yNH+lShb2D+IoBIML
OsC1UTYKSu8fZVh5P+p8GsP0LstDkYVrQQlFPRjn3m0YNY5zcby26/d1YVbdjjjNJa1kWpJL8ggr
7HxuX2buPtTdVT+kKEDuky+DeTeQBh5fL0dr3XDyHWL04NPdULTmJ4xwdHnYaiBurzHALSbC0apj
Hmps/wNy6EOH6QPJ3Kcyq6zPAhJMzcOsDX43Fhn07AXxyc8Xf1gd0xOTbHOPaSSicERHLVhFs2ZO
a6wJwhvHVUu/zNFSNMzctHCMNz7q7GCRaZeLYJsZkg9ZGBF3usi550XY7cMt+oDdxt46ZhOiw668
5L570YX3i0QcnWQUskWfym4rGt7xKhg5ebd9WzQbyEMslZh9xDJlGRxP3u/polDvpZdkZ5d6cYMV
wL9NOxNtuwJqnaJPWZR5UISwu4Ro8PCGDKl68N0B8hKfhHqKVI23zAzZIak5ih9osSJUijWNC4a+
hMQEL8I5zSHxxGDRopJwZvQqxONuQy9HuGOSDmLtfNb2HJyo7t6pbu6Y+LYZcSHU9Sejr0xIVy58
2nUZaXwF+eSPK57QfCUyndqLuD3p9SZz+77beIWv3nMYtt4d78Q2sUPJkmz0xQVBXgapJIszAkJ7
8tlfLBPJYp7oU2fcTbHwNu4y0hnrxL+0miQDyFx5vLHVUBMdiTEDBHC0YuNtXYzFtlHJEuqN4xOT
QtaP92mC/76ZuWkwrS/Oj0TVZQJBVYWBtWsro7kGfZypG7Ma2YOf0JRMQbMOsREHwZYL4TRr4K1V
c+fkbVIfCWmxsI0JHuPVKiEWGYFX2UPviegu8EZXyBhxJ6DHczal5updSJ3ks9KW9B9A6KTTxkeD
1LwFLuS3KDSATSsckmSMmGjoMZzOy8zHJj/6lNVRB5CI+J1PZeurBtWon/tkL6vSuJYurLl1FMz1
uafQvpYEyV55UTWhvUkAUOcw07YKe4c6zrQn7rpfZELAn7zFAIpRFmO5ieOK8FuF1W3SsTEczK70
dyjK0rt0Blq5TlrJgKzuopI7m4jtCFicSocNS0A0Ok3USHmtdTq2G9twxLpO+DQ3DXlOFp4Vo9Or
DLlZjIaUnmTd4bjyb2ZdTueid819l/vjJolFrPjGOSRiZD4oycLw07NR1wUua3J2E3YCptdtcLlP
T3ba1/shnNv45Jg98K8h05dwND4aOqy4p4Dss1ilT3PPQy16vRta9Eu7eFT1E7Jh01kFakwetQ7s
eo82q6v2/EN0TaFRDcOBk0g9OO2SMmO7HlyWlHGuty/wraHxyyJxJJ+x+4xd+o07wg0S6En0A45u
4oSnPLEYMEZq3gSNYV2JvjdvNMDyi1NN3I+RE2blNos5zdwRpkyu2myvZxGcMiNAPxNM5Ghdz9YE
UZOqS9NldfkeU3a/Lax4Scnls6p3cYPnwEYrdjEaZcqdGJNiQzKtfcXcLNyKICNwxEgboomdZLYe
Gw0S3hSFzeeM/S/7vWv97Jk5tPEGOaZ835toabe0Cg73GgtzZp8kpZWWZwxHUtSddSHIed2CU4+7
K/4FZ1xZRgPLxbW9BheUF2hoLtD6cQWtFeP3xlyhRHHkZmb4v7Z7jw7D9WiioEg08oBIEvN/NJRT
TG/jlkQ3o6sZkXVX6Bst1E9v2YO+c/gKD6u0n4GmhJVpH/Dz+hfPTa1NjGF8M9gENvlg+E02DnRq
heHica3nab6vsFKei9IeQZx1UGBv8MDWN3rQXrYP2lo8tcP8FM8zLv+BfG8L9gNJJsD3zIFKDp45
ST5LLJBWVn8PL4iMcPRHc3yxZjBYUCudQml1KIU/LElZJBSTm9X2nBpnJ8it3T/zxv9m3ghbdqlA
/nM99WZ4Tr6vpr7+wLdqyoTP4pqUTMwQXSZ7TA+/VVNkwJrAWULOjZdyirHmt2pqCXpFk/ICevmm
SvGXzBJToJ6HnsR47ZfQyy+o2u82skhbmDaik8HNgCqfJcPrWWMNhiypVaBuwoodTI53rVEKxyw0
z7IEUJzPM8wyGcfNVe86/SdLqXQ/I967U23VHTrSMa/shdeZjZh9S2zo94lS7h269X5RxhZzGvH8
AUIwSlaMpedE0z0ggRnpxYgwJXTeJNGMbeEwljylPWzB9Ke45ozbEO9Veaq7rGMNapNGEXwWDZD2
8TCBPZ7lMfZH7pVj5M9GBpg0YHfcSC7yg1HVmLsaB0HxFjF2R5wzvbygKkDngo6V2T67EEaA5UKW
iZ2FMtOVJCaOU5GeibJL9q1va5ZFlRc9ViU7DM35jWjZqjeFHo3f0ZKkj0HmdC3OtiS7zDUn/Ny1
R81TcJfU0fgckt+2QkHGJijN6Wto7gQIB6kKHwir9u2KADmZLrwcClnMENNkyvYKi94iH8kWKUkS
54hI5qmeiJTIjVg9GMrCUbkx4zyLd5HTuLa/tynDRkS2LxoVcGmRxSKmzGWbz/deYaYdduG+rvgU
Ste2S3n850T4b04EAOv2Tzusq+eqf+6/PxO+/si3HQRdFKnDPseC6+C3WKRn384EkzsfZSQLBQdu
t7PEGX07E9BMfDsKPDoqsEE0P8Jjfu78UkYRdr4/7R1I88SUYXkuxgzvRyBbGw1BkcWzd0XSUIBi
1POtaeORVzFxr/ZGM7QwjnQEgyYvRR2d60ox5Oxc0+jCjR7o++EjtqZRQrL1sFRu0Qd3TnQIImYG
61EsDgqftL3mnCdwy/wdyXelM50H4LTJDG7EZ/7KoxvT+Q55bOldS6ftP+bxdBkcQpLXlm0QDJt4
/q6AC4IuoSVO3tbcFoHWZJ8O5KKAXbTI9Fsxccr03ra63ryuZqtw1xlVPTiYrk/7Q9EGY3sHnCl/
6NoofN8XWkDvYKyJs6GTWXPlVR3xjbUKn9gxOzUvoTy9ncPCRhHr+1RMQpExJuo0uM3bynvf+v6E
c7OePuCbZqbnEqyKshmLND7jAUahDRqlFokRQCtBb53rEpcAAJEPXu+2T3YvbLbzdRp+RH7/sZjV
OTA7YopkTsXMX6IbOXriNnWRftN+W1sC2RbJhAmKRYqwveBJI7rBVMoE3cjJsmLNQQ48ywmGTk7k
KdQirjxU5P/ejdbYg6kto6PdqWmvCee7hL2tTowe247OjlZvFTESOyRFln7i++BeUNNJoDJIK25h
SAT7mTLqQE9p0WsM1WNCc7HXwUhwtmY5JbFDs3EIBvvGcaX9zqiBq648/HO3tUMCJtTSGvaO7yPy
sfQVgg7Qi+m4RMfY1QhYckECAM/aiQmVSeFkM1iEqNUfDFU2xN4U7OKJRz1yyOuPZmn7xwQ4w4OG
IH0ejba+ro14hMaoDQWAVnvSguUgEXKQVvHt70POpia5oVbE6r1OzdJnCNoCA6+6U0bW9FSdyqif
inrjE8ObhTu7M+7xUWPwBhNR9JPemklkmR//OVH/mxOVMQ5H2E9qrHfPfcJAfHg9t/r6Y98qLYtT
0WI05HG4Arxb8HXfTlXb+e3LKOuV/G0h58HEX6IDvOWo5Vf4esDiXnVRBYsQvRymUuvXDtjXvjdk
8RD7rBDvm0eDaGOHfV1qMeBpRwPq0qVEeEbkaDqPlw6uO5qdqe0/fHdh7r5UcP9TjeVdjQSu/3//
Z/nD/l3XvbwYszumcMh/eFC5i5n0ux1y7M5O4SM5viSGat6zY7QfFZPwt3k6MNrA1Ni8j4mseA5l
1h3+Fy8NIZBqF8M4F/X1S6dGbs1DbTkXjVb4fRV2dIBSQUvawreAiBvM8Cg5i4H69uis0r/x6L5+
ii3v3LcdXH9BGBBRgins9cvbIkUFhJn+UpRLmkhgSBpnExBFc0rr5eVm3C9/Y2lcHvw/XG5elK8K
GQs85AkNfP2iVVNFY9yE9gUAs/1YgQ0/2qVH+iTTVWD3C2zaSQUvzsHLUBIi6fAJ0Uu6Lwx0ADDe
wBo1fpzNB5hVBNxqDaiZBAqCWiNXmtYV+3HQ+qmuaXWhftNOz0UFP/rnHx33xp/ehodJGws33Qhd
weu3EUyBGGdyji/4wviujAVhtgXZgbugp3cvUlVfzQsh/eev+lrv8OUTw1Ee4hThxuDvr18VyY2f
zW5nXTJLWo88n1LK7yr5bGZze3mJKnGdxjq7PlbfLwDbn7/+n29MX5Ahi6fXpCgPfrxXZBhWTIFn
6/IlMWG5YVQIlTqWrfU3mAPrL74owsJjC16OF0TA+Pq9RspnkWeO1sXBy3yPdwwuNA/AhR8mRP+J
Ea7zDMBquTtNMN+NP3GzGJlPg5WD4Pr1Ny5MGJ5LLyn+9K21yfAKWzPCdYaBpkVsFxX1tT2U5pL4
nv+d7/evbpKFAsB9yX+Y3NMDf38mgU4yU0NI+9L1A0nlKgF+/xL7MC4hIGWXOUche7jgZHazAQaq
fS4l3j7SJC1jWlmZrq8MD8h+3Lrs2HPTDq4HXGzbl+iQJEFLyJ+acZe5QTVPp5DpX7H7+SV74ea+
PlhJtOHzYwLoMl7/UcKcFXE0Biq0LlGUkZ+C1qQjGYD0iXkom/ddV0J3pIl+XxEshjMVpHmcanJG
ehW2h+YlXCRl/l/sNVKHbmMB/mc1Dqrp57/nX5yCPlOGANMzv6xr/nAnG5CppRc51sXVEFYxI8P4
tRbar2WSYgB5/e++2cwdXp8dHmBYmM60EBYdDa7r159uOaApNXPVw5cT9ZU7lO4z+4DlL4KB5mji
EkHRATs+SiPwx6bM0PhMkwof0jEHPy0qNXwSNX65zOQEMA1uglQ4HJzLd+LlEjHC5OFlpQs9X/r1
1UtoE+pr52gj+WFCNtZf5HUf5/8b/0EhWiAur/4/e+exHjeStel7mT3qQcBjMYtJZCaTVqIRS9QG
D0VK8DbgAlc/b0DV3RJVvzQ16+5Fd1eJIlyYE+dz32+jPMHbx+JJ+M7I6hwLbtfbrJ81KEKM+FRy
SwcY0W+r1n6f+0b+rrNLNZxqeJ8zjeIJcY3l0syOsqmK02MIZpDvSt3IidTS0sDILfQ8FYeCaets
ozvnrAEBSNl4L7rxSld0DVG0prOBRXiVDHvTbyjd561Z7oR+KvdgFcwMUhipkr811XO8vh0w+dtR
t9sDWeVXCCSbmylHWbcPmh46amuVxkeh/OKdaFT5YhZS7AGhe3gAal2hHS1T+qo0F+RiUGm9zwb2
7wszdLGD6uycFL4NCVg2VMDRAIHrpwHia9832sexLskrsWPfv8foKkXBmIPB7Xpr6uh4uglNd/BC
1UdIM4PPnQFvDHtKORSoUGiV7mCMOjC6O5UZ5zGH4SsrGbHAaqf4AlpDeK8gu46R70xJf2vMWBKT
cjDUbtRJq0gjuFVt+55w3LKPFvLt4z0WS+Fjko5suwVjBBInPVuPg9yhq1IQaEqD8OCLARP+imCV
ZxniQBvVAasNJSAL8dQym2WmdCaCL0kXiG0MMgIZw09aBJCHzsgssBaORSqAZtZvQA0WDaA2SO27
K/AUsJzkG7DTapMvJN1wc4tweEEl7uEBhjz1zMzyfh/a0NJ6C0efPsyQMDU4Xpjm+lFoXzFLO4wF
1AGfQZeayM10SD2BGEeaU82nSjuTNTaGqni64lamfcsSiLnDbtVuZubI54HOMdRnUH9dmEtYnjGw
Nokzrs24oSltjBbgkOZ0pkcKY5bg/bk5qE11ILFTA6MP8VZDZ2Ry1kxL1fj7yofBX+ASh5kPhynM
/2N9qBIwx902AoM0BHweBTm4IixVhO1HDnOeze0Wea1DIlQVHKGmUfysmL03RcGbxrm3uTQT/CJY
7Q3nuaO/Dg5X0o7E0iAuPxD9whdT8cCmgCiWdBpfJ2eEDWtFphiVgF+CzRRiE78DWLt9CnvJl8Xv
jY9KvqcRmWYf7GciPknTSSSfvphYsjMnuYX2Ae98xV70OXaRPSSZSb1KnA+rUUXS0paVNmOI8SpJ
Wjn3NNpiOKxDvlPR9uyJu9l1zFAM+6C5kSnRuVqdbruEW2HG8Dh6EIYLVTWXyL2sh8509Q81ZXgF
15P1meUsjjmlh1WyF2Lg3yQQhcjyzCh8LNPkXyBLbfA3cXk5vaUNR4fS5if6VOQ3I8bKIRghdwVL
koglv1nu/oKMNgWyXiOp4YKrGNH5pc8Z/xQ3gXwl6JhXCVVSPGga2EjBwd1W40gsE0pajFYoO63d
6GYKczFdixSl50D0q4r+lCSTuAE8FjcQy1iNrVk8TIIIPcvK1d2Ycdywy5z4zBjHlnRYtOmGrh6V
xbsX+DCQjML8zZHfTvI1axgMuf5/mKm0EhcNqk+zmMjRIgn5QBtbvrY6MaQLk+4ppwVlR0sm1d1W
KKz0YNTF5rRvLdT3OrLziczg8LBYQf7q2KUPfAbZFuarYd6YKVPaa2I8czFva64YRnw7S99t3XRs
PLKhtxFzR2ZuUoQ3TRceXFG0T/hOs5urwiK8LEZc8OzJlXCOqYExed7Jnjuf+DsTAP+Mm3dnIHmK
tgJn1KWKzsF9/Xb42Xz3VQ4MtycHxCmBbooOoLqFbHk9uyq4SivXeU59gLEzth1usLWWfEVYgP3e
AUwo/lwa9HB29TaFBKYZy3GiC00ZxM4DKjrfBs5Molco+UZtHFDc8Y9hItiAa8dlbYOZRpOfbvaZ
ILeagemRbsaXviG/1z/ncZpLezK8u0yNChYi3aBqD6urP80zO+6gh6dbl+LGTHJ2psLReTL5RLnq
BLgAXLdzYqSnCk4ZVZoHpLbDqiTAcJD/XFkxaPMOJiTvbBBB+LhMmf+QF9h5HIbORIyzpeeUKVYZ
aUV3HI5dxfNvi0BR2sudykDFo7LIQKV1ilIXMsNaT1++mgk7y/WsLwfRPqGsaC5DHQ1Gud+dutjm
q2YWKcQlGznvYaYE3fLVyOlY3i8q8Z77YGC+mmVVHaxsJYotIY3oqqejSGCfHonOkgt5OWcsAa6g
Rj8I9A42NW2XyPfhgmfaedDoD5R3DkuThZThVPUifMyGlVT2geOoPKzeQFFkBSM1kDUn1T2JZO6z
nefiwTICzgB05NialkA8zLZOrbAtBcGKdT7EuSML2ycvoTUbdWImrU4/ITsRNbL0WIH6BtOA7cCL
/x3hdcJmiuLS8pCxdCMf40j7gIWHeGh8PK8Og67SVvgoZGPoinHbNtVqMqLa0gBuDlKefXXb8Kq2
sBmBZoJdh44/2t5a305LiMuFKNc9FGwmvcdTFFnsPLfjwHytdcRIWdRMq1XZ8d5HbnUcZSmCnSsT
lqOMJJLoWxZFKnvXhsJOdhQDnLi6NNNZmTMshZPKXIIGXTRL7t3Sz3WPlafO1jF6U8e+6ZWFnw4f
68Xk2Eri+XnRNQYuwQRJlRe4hvK34Zhb3b0wLfKRyxhzlGjVm0uWb2vfYuXGWZMQuZVSiiAuPKzO
wHkF+L653F7At7VIH9yx5WNd0Atrn6Ahi7axGycaK0ZJ3J8WP1Ofsd+Kb7fx6VhjfJbTCDib6s4p
rv0xYIgE5siAcovpIk1Uj7HFNiAqNClfW38qpohmeU/kC6B6qVr3GSsH8bCNCg+pNSocKybviUC9
M9HVhJq6uttQSCNrIg+vsnqHYo6VSK2FEfnwiuRZ7+rQqUw/kDFXjL6sd8uod2b+TFEI9XvWe3Ej
HB6BISce8JJp5r0Oig5QX3bsML5l28emZdCQsMJqb2fiHT5FcCDSlUFtGvDco2FmqmwroFMgTd83
sc/LHmJDb99IgZKd7c9MG70BwfpPbAWTYxpYFNA+T/GxMwKyueotIiuHX7sc7E5xXUiny923mMGW
o9pjqHO6EjfhuRECwsya4QvjJY6eW+x6aiGoESLIltMwTjUR9TI3m/NaQ+u9qbPf3GDgfSRZw2g3
Rbz2D4M7UoQkRhE+mnOLo3W76Of1w/m9M1r+/Rgs1TvYaS+Q7AkSC3N5cmGJgTEwd+Yiyb8miOwB
TTp4Kh5HatR7NhN4YXsktZAdSWXzGhEDMIRUKMp7LHLFe85aPmjjzutyZow5js91oCY8SxFxpfAu
z7O2za9txOUiYteszjnZLydY5jhQkSxQX8cNhPpwKakXPGthMaTIhM8jLXhey4KN90WnF/+LPE5o
RGLGQU01Og0nmLIuz43GogtDl41gmjKejfskt/g8fdXy36ArvCTbXZf3dABniMMzC06vF/9uosap
dEnXpQHWwwmBY7ijGNGoQeLtoFyQMXU52yFTNUw77JPMntuLV59mk9VQH4AOc6fLtpnEKes2eGpT
fGm2hKAibEnW1Hu4MPL4MQ5iRtB2MEyQjbUXJfZHLHkDa1rjLX58ST+tP/lpQ6xRmDjnmnl1kyxu
SG7WIF8BjtB74aJ8zhmM71p7FvsnkAujtUpYrVadyDuRTRRt62ZI5v37FYm1fdiwb6vU9WYbh8FV
1QckLME+Yo1enPapIHti1wyse33HFBqIcDuDYFxckDp29BK9Mq9rww7E2S49WW6afXEmz5SXbjsy
4wYDj1W36MIr41uF0RHXZLAzVzgMkCnrr+hoOLARQC4538DgG/szHGXw2NZOFpxVBsylilU8kIxE
yw7iehbR5+GV+PBx6DXFFieJymNj8SblPaR0rPdrh31h6xIp2q+JXg62ktk1q68EsEFlD+vKPOIi
5QcHqMjWkSunD2k/Lh+W1NPO4yr70I5JsZfMEFZnTjsrolBr9He+V5kWdJzWeE+wFZyoeONH2b29
nKzENV7G1nZf83Bcv5RUlV+hDchHnAeIo6WusuhcgOIJTbYqNe3K4XaJQN3YWF1X592hI4j3wrWX
7Cbz4WwluZf9WbVDcu9R4y/RWJUg6JrjpQJX3YR2C4PbwOel6RS/yd3oYNlGDVs3mlhpJjMSxgEE
bocw8a8E4f+ykn/DSra9rYHyP7No/szkS4Op0A/E5L/+1l8AT+D9sbWJodG42JHjw/lvgCe0/mBA
wz8OEel9E+L9GzaHNhPYVA44Kjqby8F/UB6LMHPbp5+B9k/DBs4/ISa/bbxpAz7XBlACFSbX7C2h
BmAiLUZ2ym/FZl/hz+kKmDKrUqx6Q8/R5591+vQFkSqC8+i+G96KP/bdCp66tdrKvbRdK9iLCWcs
xNz4ZBKthw6Myv/X13vb59uuhxWwCZsbDrj1ps8X5h7ZTMBlOPOn3nOujxZbsSpdFCm/vtTb3huX
4lMDCQBIQCfXpKnvG8Z9OqfJWAjnstBn8MwHqnIH8qTArxJW1ZX8ch9fiJv/h9C4v3lKRhIQIowt
YLStDfwdfjZ3BY5jRu9cSou2dB20ug3v1mxwlM+/890Ub1EBHpQRKEKO5IJ2ztsm4wI2XvlL5lzO
DWAeR0Aqkt2cmxTD0+CzW9S04dKLis07iFTPIZk1UGdtLiUJpqZV/65X//PjExoXQAEJBAYKzuas
+d3j5yLlnIujxmWw5Zlj+6g7svgj/H9eC5YbwCtDmIHzZkAluU3wqFIOFFVic0eHqFF/qJa7LW77
1wNKD5jvm/fktdO3147DPm7b5lukJ6MaZ/sZnUtUnfhvEI3NAeafoirbRQB4t/9llXozamlsO4j1
SudyLWhc58FEqyfwiLgW1N6/QzuFfjtvH8lGrmxB4OMVvgWUgtgWGAsI+zJHhVTtNwAFnzOq75Lo
k6eACPZnx1NMUg04qXSw8RmBOfzrF/s3I9gjso7+s56qusj4carGlrDi2CucywXGBybltTB2EGtw
VDUkI5SDT3UoCqv3dmoddUi4nryuRkBZQX6HQP/d6NXOXwgl+dJg4D/eTFGS+F4VLZNXx5xvdepc
gw1wkgkPv37wv7sUlvO4g8HFtH/C2ZcWWWPvd/Zl5vJ6wzBhyuLuxFIfeHz9X1/sx72F5RsPW7BD
HUbP5X4avm06NGXXtcZFTI9gxXemB2eyaXStM43KCcfN4DcI4Vtjei4JIQwlj+cxdbTi5sdX2Rar
YwF4hxdmTCcBAysKfdlLmIXww+8yCVnysJ0G0oDeGQoAuqGgB5e+UVPOI0foTqsmim4ryLdWj1rp
puxiQtcBtHVb5tcvyd222P9MCRgfnq+tj1wPSgcy+rc8NpiTubNUtnMhS5OQlxW/iCbzjGMiZDHu
GhPjsITg5bxv4gh5nfIO2pH/FjtV2gIoETh5xlXMh4zdZHhd8at+JW+FofvtVGuBYaAf7UGrd67g
mLcTCX3A7dBTojnCK5G/1utOmk/wUr/HrBDDRSvvngaNWgWJY1/0OS+QuPFcvU/gMvUHFFjh47Cm
Bm6wZBOJk0DRmOxIWMeisgpTr4jKPosxNhozGw1A3XEN3aDyZEpvtsPGbudMDlpZGkniRqYNI6R1
OELRsx/WM4OS27vYsDk5JBjEqV6QOV/gf/ta5GX35Le11V5UIlN3IqBqMazBoNdDSEz2SaiQT0ZO
nldg+0N/6LHDEvOpHgrvucAKCBw3t9xnhZLyFRaW3qEnGre4ulkv7Rpbp6nzu7veIx7XnTn2+uQm
TTvWXxS6M9KWKtq6j4bNQYeeBpgfyW2RvTikEgMXPioH1t0GkG/Q8XZCHVaL90Puk38nZbI+WtAL
X1tkwSh3NH1ZLL18LarE0v7HQ3hYZUzCRqD68HFs8V0BdVP2OTHr/JZKH7uxbKfPNup277bL1ezU
x1Z6pb1TVdrn+K4vWLwo39cH1dRzQCZwU/EvUl2YbBj91nzH04TTL2jacihNg7bh1iCFrMaoKeB1
P/tewdvEcbQdaAgEKCexmiUyeztKGvS35Jl0JiBia9EEEJyfi+rQD+yLXpMy/xozUYjM1kDcpAbA
1165FS0ZGvp0LnzlsN/g5UoPT9Q2Y3niyPcoTUSpZ8GAl/pi0K9phXZhGgYfcocq2Zcxf4a3HrU2
9qOrX+IFSu6P+zw1BH17oGlQduoePx9Xif4+sVfrtK5z4hM/6Dmf6mmqH4I1U9dlN5X7DrNfgdSG
vt4Rx+z+IiOdEeMHDSXIclngVa/NuDdl7NGdW8nJgwiLDR76Bc16DMzLykmRSZNKGUaZK2n0A3uQ
irSqhwKPsQPiq7a9KEyFuQRjEjWTKetbWkZkl+fxWNEw6IevgbM25zCkx5vQc0nGU0sO/xuPv3aO
Vt3Vnc2W4OgBwsdHTJp7eZSu8l7gZou9xDj/CqizT46ayDHvwrHN9gLT1bMJRuVNmE9ijupVpp8S
jcARM9ReI2bzzsAh4kskTH5HNtfsPZHers3o2/UT5PbmwnaqRMH4ctZPNUFaB9e1VgyPJj5jANWH
MLm5/pTjWDjswZYlNrK9f6aLUbizC5jnXlMMDh01IFJ4qzriWjDohQkUAKfgu5GW3zl0lvY871N5
VO6ovsRYgh9SIzNuVdhUH7NiQkaj6mGH+gvbxU7nhBX9sz+gmApodO9jFFvROPXiWLUNv4ggU20h
zfJvx7hjFb2dir2ON26GiC4FGc+7HnJP0ugv35IxiTXDCcM75e5xU8J/Oo65kFMSdOWM5MEFTStp
y8t0vzbKOFhVM35oC69ro6mWx5GcGTrF5kvpy+YjWTbYPoViOUojtvfwZc2zEL3OLbvSijaS5f3K
czpMHhOTL+rDQrii/1C/h/LVvodex6A2EKQOzxtsYOCpLHdSQzuHBmfb/NJbdBuJgD966Ky2w2vS
myxIzRqKB2WuDFlzAMnq/RHOSTAurnnQdGUaqnCdwZCB4tYI6L95Ihtteb91vHxV9qdBhuzHwejG
2Q7noOay6Uv928TSyrNvPDyYEhRmWj5hLJyjyA+lhPMmGjdT6zD1R/wuQRkgv5428KltGbZR4xN9
AxBXl09W0yXUc+TQY+zVWI02tJdt9cnN06D9qtrJ0dDiEB9Kf5CHOnfmL3BSMIBzC8P9E5VfeE56
G3xoEqTSXb0kGaZsIk8/y2l4zmmrHlwy7nDNhHorP5arMRr32Ypn3Smw0uBmolsWeWVWHNJ57k4k
sq1HFdTtB5gMBEaFvjN/mNy+ugOi+GqV68cFi/d3uI/TuEKEWUZW2JOiN7bWazKkyeuaZfN9Mvp8
OWZ8fujoy4ZAEf687qY0wwejK6V/ge5Kkos0l1hkSI91PCoQNc4nlHjmpdM16rqT6Hm9dckQXVbF
KHYeXwFxFP2ER6OeCLlbxFBeL33vvFvh57zrhDPeVRkRt30j5IszGeWhGVb7cxN60+XgtSsdudjK
vJ0M7CwqUtgT87jO4Q5HfJaLMHb3eRU4F9AVPsetMd/PGKfBoxvN6x7b00/F7GEvhkdayF6plZn0
sJObkKbZdb+4NsTrGbVuOiXy2crm9rLyoSnUGU4SeJUZ8c4ZZNXjpKyyI8GCI3o2goxjrFKQvxxT
uIAPXtG2p4kQ0vs2S+MrU43r7ZCiiw3xaHsaS8wRDqaUTnax4APkRkEDx2YXxNh33XgLDe6zMB3l
iVOucUW0U/MB6YgVRngiEM0L894k/5DBczOzw38VU4cPWttOZwsb4WWdy6rct2Ea07UXHC9SFrez
wkGLAqTcArYmkz/dJtY0I7zLY6yTJUveU7EMWGyp0r1aMotl1DZVOEQdsut5jxHJGOPG2FjXg69W
dweDSgRklfkOC6KYvzQW/l4Yv3QrWAD9Xcfp8DorvfUkRz+7k5XoPoxCycegVM5hWpA3rZjM7grM
4XYOUmdBnm3uY1o/+1lExz99haDDPjSYeOzFGDqUe4dX9X5aOafUJS3syG3i7B38sOWD2c/GtZsN
WM1k2nUm2AxoYIK6x076LimwVhbKs5Gx+xXZ6PJnG9jDC1Fp/uvsofQ7mgC9MgL8AnXJmxJriFgb
4aAMxBOn3/xxfJxyXG2ZI3NoBbtVG+nYm6dO09TdPt2cdhwoaBEy6f6dUYILW5snT6jteZLNqQfy
Dq497ubgU4yY+RgOtj7p5vDja7Mf+sL4/sTaAojoMNyASFgxIA5jDcWeLYWD8GkulxHBQLfEzje+
7n97ob/phWpe2Xcnm59C4v9P+fz5uaIZiBNgNqjz1//9v779lX/1QZ0/dK8SGQ8Bjoh/vuuDBsEf
Dh0BOkrIeGAk66bAX/IhW5ta+1Bl4Z86HgclKMD/khOZf1i0LelFeZDnTTv8R3KiH1strqPJJra+
C8RJFiXSm4ZALlrLkbZjnELDcJDA5QqfzNCRD9+9k78h6P14/v52GX3ag1tPHNNPfYdVyF5N62Sc
5AqHpWgqtbdHM3hXzROO0L++1pvjt36kUAgboSSEQG8TZX3fjuRb5JxY7PikRBO+A4KYrj3UAxfO
alJQ44aZ/uaCsNV/6O7ox2OZRzGqu1aCc7huHH7Xh1vALDrh9wSuqR63lxgI8KrpR7LzGgP2WhSw
azzSyLOtozkmk713OdeqM3Baq8awKRkjd5qwahgXgOFWQ1ths1D4q7A3P9cktV51IS6hXZyEZ/PK
Cb8CbonqeKkvOB9WtyW9FDjq/fABjm19EU49VlZxhUhSDdkN+m233muPizPVmeCSiVSHjo3qFvX9
+iUEX35MC6d/xM//2hxVRn1W1tHYluZptezimkaHF0Rpbo+3lhyrr6u9Nu9We84/WJDjyIyIyyN+
OLU+i0zR2NTzyWxiysy1s86Cib2t79R8EOnS7srBlpfw+pqbvg1m2FGF/WyWCZG73tztV+LLTx3a
ywSD3TD20AVYzQsWRhURxdVyCwEoHbGvnPHZ7gPnaEqrf8oKduViv6S9L9G+qTmZ5VMILqHkFQ4M
+dGvqTSjOWacRyyzREWadlV/HnvYZ/AIgj9zLHbuwsQM02g2ZfiaB5K8SxESvb6rLNWQu51ngI7A
1dDFAjv9XKRlgGasdsp3ZjlBL/ScpLnyx3m8VGM9PwZqLbEwyfq9ZZWMvRyLePx4c/ddZos7dgQz
Im5F3aVEzxykMPunym+mY7OYwzGYPPbYpfGqV7xg07O0Tl/wIm0JCSddIQmDsd2J1U2rg+TlEG9T
XndIVf50bMu4tetsxQ8tJqcDMUBxjo2yaeyLLI9NLLiMe8fL3PMYPvJpmrWvqMqKKzoh4ytMlOFz
IWisHNZk9eqDQY7XBa9A7tPYe+mGMprF3N/AWYLh45evpnZE1r3E2BhI2ymSDyE8BgZpW54ZbcA+
aFRLJJeZsHPLMaMwpizz2+Eyp2Fvw7nAwIHOdv5MC5gAVcP/ZOMVvU+BEg+L73V38VxaV1gIvHeX
GdvTANNHhjazZ3GtCed3xzrQ3PmykLN+dHtjuC6sev08LI2K+LLu53YpindZWFv7Yh2Gu84djKge
gruuC7PD6K4fjbG3b6yVVB0YtvKGKKH1QHk339d1iK2eCKejIke9nskV4khlnbIimKnVB0p59VJ7
GcZM8TSOzd5DfZHTdAiIu9mtMp/2RVIV7sGzyKOOVNmBvMJpUct5GdIWqKI06egExYZBSwTLDWiz
O7jgcgZxNhpyaNUk8wcH1+aEXobIl2CaH3ycpQ6hkH7C8V6neaOLJAnZhQ0GQwPT+rN5Wj3/40LO
cADuW1juOZUgRGBaVyo4ylxmnYOcevAAiHHuwNXe5SftNpuSG1piWDA3OOTP7xPPSAJ713qdTC9D
SizCwmU8u09Wi3VgvjPr2EgPc7+E1mM+zga11MIa+Yp7Cx8qHdLBuCjIkx37exSRNbEitJyKJxJW
ivtwgsXG2Y1luKl8wqbMoXz0Y0UIfGxbBFzP6Ccv3GXSvtnrNI87nPTDMxdi0sWMZ9eVoCo+WRVy
lN1SqExBZuAMaKUNFEUJaxAcO/bie6XG+cWzatJn4NW0R6fQrEKE7rTenBqcWctmAKzri2yBuDhU
41pHVRfHTPYAJkTn6KOdP/niKOgRk8yX1QcoVUNUSxNHYkOlFV8gDj8tPf+vG4z6fqV/k++ozMd2
P01zdbvYTvvFwaf0ihtBco6SEeYbGet4aeLxlh6QdTbnAXm870o3855LEBxyyMtJHEmfqGBSw2GO
iqDi3mDa82euMVRfraAvH21z4BxbAPTtcdNo7pMKXS1n5oZz1NIUHiYpcbnf9tb/VoG/rQI13vU/
A+JUgbJ4UwTqv/FXESis8A+YOCScBD5KHqDDf4Hh+Hb9AVwgSIt00TpDsf93Dehj+E+rxsSFK3DR
/uim/l81oMsfuUDJAYQXkDiMKv4JFq6lk9+DU9wODDHXEaCa6FCCt2A43kyqqkbT+UIscpt/ZS+J
bXM/z5bRDfthyC31iKAmG45S2SVnealc92WJy7a+Eg1hUdaxNRwIQUUXYMZOGHNsximZbXjEf+hN
DJpYkJ3WW4mxjpdkMqLJnjpniuxyVKu9h8snLWxN/ZbDVWJyKv+QDpqhWrI5I0FyaGtbZGWNgIVn
tkyyjt2RrTTsI5wpCfc61jgFttB9ZUp80e+wlTfQHfAEEYsC9j5AM1vo27fTSE9A2lndL62cJ1g5
VeKnRKqxh1EaYW8bcslFZHX1VRvjqQfM0ENuzWKl5HlqMSfLh+/G1t9U09ZPt+T7oUDHQ9wkoFb4
Fvb2aV1XjeyTV1ES93zd0vzRHvgjPcKz1PAy8kIQSUM5h7PdBsTF5Asqi11utk3x3CxS4fzpj7Ru
LtjMpZke1jghDGYtFz7FYQDfoCIkOtBYDh6Ube9mXbGGx7aTk4HbEefGyT38TRX940mEXFpeMpU0
Jx5XhJBDrB9r6DgtaAPRLftizmgS7t06M5o7fI2b9f2v394bHSMX0sbNDs1krSbkej9eSLHGhivt
xFdyWixhH1popQ4GcSYzfLH93Hk3y8blHK88tzSGqMWlebpjp61/Fxz647FBPzKiaEsrsQDvQO70
K/nu2CCwsDLDJfdeJxn03o1L/MOAAXxlIAK8oB5bXe+fvmRgOEBQVITCpN+rl6jvr2iIxPDpYdgv
5UgYoNp3qjWw0Z0w8Vfzb6714zlMPx0LlyNCjpdWwFHszQe1sros2sy1XheR4Mr2xaKsT9PzuB0Z
dwmABa+YoHBtSPPrD/zTSNKcAXRuuPWgEgX++fEh4eHLHhagfFlMQmkxE/PLYLqLLSPj7f76Um9O
fvohUbFDR/IgELB4v8Ww86YRxTxZ1assHbfyTxlI1YfSwjNbu+0lcdK+W8I1NqurJsPjz8SpOi3W
x1z6bWvvCA+KF+iVOcENt7gOoxWM0qm2yqsCHVWgTsSZONXvcPefPgzRLi4WjxBYhPkz90mERQBk
ZdYvSPl67gLld5F/nUgqQqfUVF5j7+Nqghf5u5f184cB9QHphaujtd9vl63Y0PbZvWt8Xl0ox5BL
fZKaZOQHbdqbkcBuTJYnpknhP6M6hdm+7/q+D3HSQyg5PWTVOvfaPQ9B2uekFjg92LBB1SUREQ4S
gV9/WuYF4+Q/ADVNEYFx5TZNwsD6WSrpJnOL91zffMavD0rQLiepZH0vvaVnUK2KOn46CyXQ441h
xxmzSdaOw2ZQe5h7UKljnKZeGIBV/tWTOsOM7Q/6OzEywsF2+dsCjJ0cq4u7kDf5USYhmEk0VX7B
SCX8QfJ16n7w2IZxqp74IsgU9BJtyDTlgpZayuA2TttheVqVLiF2uMTHvAuLcEMWeSSaXpcfLadz
md9dOme6BeLk1RdvxpVJ7HCdl+t7pn/ofqyhPq+PPV623CMy4LDGta0exUcIMm1eH0ZvKddHHGT8
6WHqO2+6kzn/Zsa9MGcF2aUQz/lmVopRQrejEwoSEOV2azDROY9CQAcTzfM0OSJf9Gp3J+fc4ic9
7KH4kczzZeWdudOSDrfD7FdsZgofZ5Zg2eO2R0poEnJpI5tDfpz+g74adkutdwNXOeueuiDDOSUG
lM2uSwc29tksCAC9TDtDjRfjMmKgGC1BrFe+DDm3ugwmmbJZmvGg98wuAFLrT21Ac8SKGoeEoeL0
1wO4OfbCBO1AuPPyvWnGBi/UNWuGH07iehErKx9TnUMHXMr/QHAloyuSbQHq/Nfv6NoOCoFNXmqW
Rgw5/OF2hEa6vIMRZ0gujTs1i6OyG54p+fZWHaBG3pw2zeQH5nlIi4u67EejjEQa6ivahk/Vpgh7
5LW0ygdZ2bPQ6+HShAO7ll0QqygPeezl1V09uI3vH3NbmzLsWje3mFNTHYKCkTeDzIp85MXkF4Kn
itg/DskAefHCcJZMvZB0MPEOmwW0uiSPCGJafB+UsAPz/YpCopzPYzoO8JhxY9W1Wy4Wmz9TxBDr
h8hDVJvXnR1PdXJojF5/d9+aWAUO/YqCqTo0EJS4kx5ZG//EKbSzp4tQTg6/pcGzk6kA156kHb78
gOICBWszcEuKp+dfzmOu78UJ8Tf2Is/3mYIKdhUjBTtm0mYmOpTcXg6IpOu2GPft7EYih3c/YmvD
P0ShrXxuK3dwiCyjbiJR9uu4zCOvcw1Q7HEUpAR0MDNfQHWOCfbnDFFdWk8PbVDz3+AfJRPYz5EM
3VA6wks/OHPGPFe9IgcF4Sciwee8s3s9pcmJ55fi1Sr4Eq6kbgS1bIU9Pfh0GHgLIAOtVKdpMQEY
rid4APzCrpcwYSL6SqMe1XaW9cO+LcJVuKclKN0FAbT5EKZuFk57AYFIr0xpmebrEaTqCO87ae3j
UKjEwYkoXaE9JJPZru9dpRaGfyDpWjuHsKJtUVMowHm88Vx30uG+HNk7rHfj3M7eNQINj9xRq+sv
DJCsTHG0mMt4omUSbiQwet8NjSRahjjd+bLgZMs9Qn7j23S4ezcuFl0CyhIdzRwp+D0spNghRFk2
4RLQI8qcuTywELPcHABycgUjvx2bMMSnwwuWaYeydSAmCrt0HbWBf5xTeC/rDBsh1Yut4plDohBX
zs89uVVpclU06Sh8zODoqzJ4slwvKf4wq649EtWhx6U5LpIxFNtZVySXjTaGaY+dNY09GnbXZqmU
HfJbuKYF36PeLehoxu4GMoHFkpvXmFTZhxq9OntBo6qZ34WNg14Fgc5DRq6ZtfEwHc2hnflJjjAd
fzb0RAZeBoWJ1e0tuhtdEabA8SxPrbN4vL8hNVgdJt4ic0FYg2RATfhjImzk63eEUQXI4pxTUMqV
G08XY+TSjgDypitM84m9XrWY3e8rAD5mXuCUepMlWrBjOC7Atg3io6BXrA8qSA3n3WKqHs0GS5Tr
nNoOb4z0gGgd2fuKYybXN2lUqBcSvjmN/HUOYdXXL2cmwqQhiJluL9rMJM1n2zgf83XtoVsGmLd3
8VzHuCCPcXePWomHzxo2f7WZ0XDHfj4bvCXcd30mNhlUlNOnIMMeEDHzt2FNXLf+M+TFNgN3zRZd
OHuN9suNpBGwaQmDUWkfbL8P+xk9PWb3zE8jyZi5DoQOn2ylFDHy/2XvvHbsVrYs+yuNfucBbZAE
uvthe5M7fSrNCyFLF/SMoPn6HpR0q69S1RLqvYACCrrSyb2TJmLFWnOOeW2DpcmYE+cIeVBSWZN4
w8Yp2wezGOVjSGxoxjPUIhM6ibLWOHcqrerP0AUbA19ZYbiXiG8K07as0+aNtiuz9twvK/nFJXai
vS9o67YfB5KMiL0IDUmTy5Dow3BWDPWSXEcWC3Q0F98QHOMBtux128BerFaYMwrrChckc3zCQrS1
brhHLYv8GDRzxi6sW3dcY2jTS0k/t8OEPxCNg00+ZWtM/StwO+U+CIknPF5jdsyhh4XSniKiQrFb
WwtILYr7Y5+wk8m1T8jHPG/CVM4mbG6ifBeuzBSRFNHnF+zvVr3ToR8zzqBAmx/jjCYcG5/o/VNH
+y1YOW5vW+uJ0B/iw0Xcd+EGUZhPiAtaedDQnowPvu30m6Yyh/kcwWw199ZgJfYuqkcL7Qvk7TnF
He94xm3N3Mh9Ul0DRnhvwpism21YmeP4SCCC018M1EDGvWu43fyhx4EDbbYVon2afcTgFZMH4bf1
Phg9TNsrU+Pg3UB4lPk+SnssRTNJAySvhXnl2Mnab+cOHLhVZEH5JYGdqcdNLvqpYV7iOcRnKb+u
fAQpndeTbByVjRdsVG56UuwjkEbiGnO7ked7LWrK2uRrQpYcUSAk3+XKrjaW10+z2KJ5c4yFLMAv
k93+rL7NSUbCusdlWqEgGSqSTpjPFw45Bk/D5NW1u6mjoY1wL5swJvPDpH2PaiwyB16Ylmh1nn8M
MvR793h39LKthCwkvNxNsJSPLRs4rwN4v2WFI+dtqTBTY4qWHJNJDrFcfrF6CM5zExuUpF7SkHp4
YeaQscugQYvteY/Ejp+JEKhaqj8sPMvJwc/QT9OKAQrKTEo1RSpegGIvCdVWjZcn3AOMptdQq8Zj
mfS6jso+yGlu2nvX9qiCB5PazViH01CzlmVBumwakTFEA3t4gTtoq61SzA4JtrakJCqZa7KmQIk2
+UWpS7A0rz2vIBLmmBfSZo8emIFSmkAx6blAdekvOycyvJFv2saJz2crf/ar+UG7HrrRdQUThR9m
gtLmXeq8ChzhvguzZZ3MXZ9kWEghVsg3KqO6s9qPYRsu9Sr5Faw2dq9a8QmpTVnh7Mv88iquMs22
2Nf1UkuVtb+ULEnYL9cIjprorW9Ax2DRbAZJHAfiXUSBpsW4JBq5tqGJC7S4sIZPS4n0vd0jYJay
S/3cwfAZcB3zylw6FoLcNb695ZARYpBY42ZhtZ/SgkOHhBhF4Rqwr/ANVGckPD7/uhJzwyu0UrUz
U5GCduInVgwLCneTW+UU4Ao3SFBLQfBRB9x7xRh5LyBq6D39uI1smJb1geOf6h+DJsLVu3MQ0XCP
FPImi9kRpNQhuZ3xTEBz1DlKwvyQ1IJooiO+GaEfAa4uVSzE9aX51LbkpyTHmoQcfpbZM6kc8IuC
Eu/R6jc8LAX9OmtcpwP6u37jYk+kcLajpZrXoLBb72DWcaeDW6iTdpVeCTQUfJ9pdpf3wHFak19V
5xSZj4APl1eEiMel4YVdjX8QaXcp1CxA0S9pw5gOnmSkUsaaje2jxtrEP3bXROuYTVNVjIfE2nFq
qkDhtEu92YvleYxktqTpmVyB7Fs0+yV/4H9f/jVVSTvfDjLw2S6thO9lr5PEX0pDmvjxUsw79fJt
f7weec/061GqoeKmth0LX3HljI6O3zSxzoyO0cAjnWGUwbMg1+lETZDt3NZdnl1Z2mF5KQYr1gRC
SbK11IkfACd0I4dq4t4qUlz5rHJu+RXMWjMbJtVqKa1D4An6HsFK2n7ULfLmYoVQu+5ZXEjJdq7c
wepziOWezXOGkXA5BKJN48SGlm65IWQFUV5y8OQ+95M3T2cHVsd0Rv4wjSiUbKfJP+rEGrko0Y/K
p4tNTa3RVUHLb0uwUk5h8PNEHMxlSGEwxjGs4G0ZNw5/ijmztFuAKcb42dGqmW9NQ5vmGtpHwnFE
J23cGQd8Ho56FDOUcmNtDBbXnxnTcugGLbRUYXiRl0O+H7ZLIR+jpNOPURfF3LUeBjnl+hgYM6rX
VnvMlkidq5jjUYSwBsxWw5n32KCnGrrl/MDjJDw+ntZeNC9LZc2aLA61740M9Ep/5NE/IB5hpjjl
AXXUj1ev1HIpraRRYOkEVYL7qNn0WnfLg1EOS/8IqeW0PJK+GQzljemO8Jq5IPNy4vZCo+dCDpa/
vOKcluP6IhjXLgCmIYv3UVKO6g4D7twd0Uta8hAwTO9aNjbDpT5AaalZOlHcVvyY0O1b1qqsKZdK
1C5tVnH0wd9PjTjokVoeG7S2LFIU/EqsOzpXttyGsV5OgT8OFjKaly9dzeMwxWvesol5VR/MnHhd
HWQ86BySmOivh6QsuaWppZavroCExcUWenLU91tjLF3M+DXNEf7hPPFEod5fFqye22gkBEh1aVqu
hJF2M5OBxCnzj041Lif06cfKEY7dUugWVr48lX/uGv0nPSMkO1juGOj4gAbfNViJVUB2H8rh0xj1
yzlTowRPvI3hTo0kTEO1/L5/+cj3XTXaVPC8PKBe6L8DCqdf251kNZSB2TO898SwTG9+PBoyMJbO
7p9/u98/atEq2RgKGRgtSp5fP8qG4jRruhOf0DMu61MlXAcg0Mhizdr158/63g38tf22mO0clN+Y
NH+fSnWmBVcIecin0SmAQ51VUtg8iV7vJryGCZ5N9sJZVCwaCkoK0g+lAQbLNXphzt10IZbJRsiR
d1l7fqzMP2cfZRsvR4TS9zr2BLQGA3/689f/7VI5tIUpbC0EXBbyquXv/623P5J9QTCL733sU2vk
e7BBLcdCNleOUH/+qN+eOYfGcMgoiEkQ1tn3/W7KqNQuKaA+hglgyOkQTcC1Plizv7wiIoqHvz5y
70coaJwsX9g4Puma2r/Judqmc4KY/v1H4O3LGtVD+JlvVcrKfh/b0E2mTRRS71NMTPz5q7R9s71h
tSu8vzja3l9mpqYeDMxlqsrrBhby18s8lP2ohzB23uhJcHTEp0+XKkDvwwr4X7vKNnZhflvQ23wa
zbGlq/5vNzSnMITJnVlvCmx9fulruRzN04yT2kHDKGGv/fMHvqN8+jaITdrODHk9Jny0j379wD4L
ZhaTqX1rS+ZESAWcaFnmWBQn7mvUNhJgRpLCJgjXfu7BI/nbHOW3iyt4iHFnYc7Dwu0571cWN06k
VfvlG7w4cmu2zLII3aPrkYSEkHwvWzTUbPY8iL3L+v2zKW5g/+V4UYgelcdx+HFxCkRoXCNa/xNv
cYXXm9PCLJGhO9QRA5irTeD0SC9WqZX3rNb+4C2bpQYXqCu0DCYvPlQdZujZpvcVzSMLBcrwHb1d
ZtuAYt7ujymj5YAYlNxYaqsOGQ2LhbGguGgjY+7hnqGjoLbxO2fZ4mtoi3wt/0eDvqO0Z9XEArkU
TVnQf6/4bGsplqOsyFhJTCTsXP8gzlo6k7YeEb+fkzKnLfvn+//+tWbdQxYlSI8IMWH89mgrThaJ
AYDntUoah5o1rvvlCBQSlsnS+7Nl/eePXN6Wf19yl6UWVj0zGhzqsD/fPeMMyqa+IU7wNYyRszpb
lZLsdMHfb+fGtUnWJR+MP0RxiBqRj3Mj8OIt3+bPX+P9b44dEAcldAh0nLxz38ff//aqlaIpB+5l
8ppDMS9OadH2xZOdD3Z7ZXf9X4zy7x9yRKmoN+kUCZADeI7fPeSCKIY0qbvuTTfwXD54mb88Fri+
lsrqz7+X/e6V5qdDr4Upi1ebfcEx31UH8TCaUpbafiqhuwSbBbgPRB9rdcpJN80GdocVA++C/+fT
sOG5HD2QORzWPFhDNW1dWjAceZb5fT04kjrUmt2lUE9jTiiJzyLwGUthsrS1RmNpAwQ97KPkqAOx
tIlRY/GvNUZkfjkj99iL4hg/H8sKubu8GxwI8rE5GgbrqNzhVYrdy58vwrvrzTUIOcKZvKculO/f
JqYeZs2wEOBIVJEtO3NUMapAczVUnJz//FHOu+d5uacsXgLBhWBb/M0WO1Q1PVXLjR4Dt/r+Wcqj
dZqTubFsTSz1LEE/Zu+EhC4nwXIsly7pzz+1Wi0dAmMwubie6y/9TM6CNSudXQCaHI5Gniljvup4
VUlMTesiH/ag+jgwbfMy4nicglHjWPJz8Me0aBkiGQDseHfmwJz5O10Vyw2fvYxPMb5Px/0frQnc
E0uP1/CS5U5mFlULoXZYDrnvfZsujeWfIzTeSJ7djJkH+14U0eXADWkRsVn9Zb8Nfr19vu+DMEUs
jmDJYy/8jVjb8Buggq2jz1I7/kvWYkfc2YxHDyIPapcef0Jwlkv28QT8P9qQclseCjuXHzSwRr0q
A1UyNCXXKUSS2JE03DdPEefXDktWp5N1Emh0lmF2VzBq+7z4q3CptnDL1sxyxI32ouqcEAt2YUdK
5oVMqPON0WXO88wcWZ+idsg8uG+h6UIE9fIPxmyQiNFLpInrLmxvXXYl+JNw0i7+RCxxX0/Nlpm4
/EDcpQudyGZKkNU97bwqHxjh9ZZ8QzXhnfEjL9CquTEtzCit/2izP3+sk8ryVlErEloYcdft7aws
H8Fiqg+p4xDhFpiGW24M+navucJ5K426fRBu11EWRepAclS2Y0ww1YhTGS6vUSPih1JuoU+4arb9
EOLNC5Ise1agIOiaRyonOqKtHucM6Snlp4EnDPn+mvyiO7efzE+k3HVvGO9I7VGeWicjmbq536Vb
N53Svxm5f9kzeCAYK7OYeZQKC7HlvZymov3jI2Evv3C/INuRSZpvhax6UoJaUzz9+Y3+9YX+8WE+
Qrllm6eGe1+RRLNLadeG5RdAJAUaodF8RNtpd6uiyC/aJdZsPcZVQciGg27yz5/925P//ddEq8PI
hkX8vQ5MeV1YoZIvvhBbzMEVQz+m3MKxEL79+YO+/6T/tw1//y1d20afQzbAwkd4t02MdpHbGq3M
F2LdeGccm+1iVXHgSRG5S/++tItoMfUbCNmlF9bgJOpU7kkpEqBGemRfiPXETSva8FQajf/Efot7
lL5iT1wUxYvdlwUYw95y7+BglN8K5QRXJe3ZO21P9nOYcU4l5MQy63WcxzcOxvZkZfiFoHuTM4uz
cIMT+hdOX7Iq7hklqHZnxZ750cQotp65f3+phd7xM7gkSxlAGcR1AaBhvy8JLMPvRhdR/RdXLRc/
SZ1k71SZPIzz+LG0QvnqEMS8UXbM0KMBH3JA44vr4c93xluu/C93xl/EmuR/2Xhj2cbfFUhWHhWM
DxL/S6wYHNBOa4kpCfDxELgp536j3WI8+EU/qlVq1AXTnqo4VPStLroWul9hbDBuZrKVD8480Tgj
zvutSOmnr9vcuKRT6V9NzrQvncJ5pAcqbyqDm7YSDMam9dyPjF2yqovWfh3695SNutoNbvptEll6
7fjgy/Ahe4c0ruqbwutlD8WvU58mmagnOBX5nVFiXliJ0Rp2jt2jrXZwPT4OMkzgGTSwSDXpf+FK
9zEjAD9rMgYh7IkPrmcEV2kyuc8WXW0ig/OcuO0/X9zl2r2/ti7dBUJnOc3674EsipYw992PwEu6
3rUB0vpDnToTSu2mNK+tYVGM//kTrV+FrzxV/iLG5IiDCwsJ3vusD6iSsi3YOr/i5HZPtM0wI0Vq
Ms40KrMdg4ielR429pca+M2HNB77qzQNzTtDh87uz9/lO+7i11+fUpPl0w7AxAjrvRiwHQqvC+Ky
/BqPDBg4t1fRW9XOid40xQQ72rRzOhxFBTAAdF4ybbJEeAcCFtMNfZIwhJNrkDfRVjgA0l7qpfVL
C700uuSSi7Q7NI4zXguV4EQmzcxdYb+2h1WH2/97zlpBZr0VVGu05l69N7gsuyzvjQu+pyWIbfCN
q+8MiwlTPNni0A938cDuva4sLCQFY14qSgfu0ko2skRSMmTMcBl6fvA0R1Nqke6ht8fymBTSaSE9
IpfhSWRctBZ0/W6dMC0ZuaKoG5loMlfqhZTxGkpdfRnqsMOxmtYCXS0hnNZxMfu3exPk3XPfVukL
npv+m/s94rsDqv63xtfv6w9PCvQnanfAZUDm3y3Jjs0kNB+H/CthKiaW6SHMPqHymJgacss4U/lf
5k5F2G2MT5POBgiZQtd/s7b9Zw8soDDKZgflKqbCd+0OlFJd0c2+/BrhAFOb7zdEzIR5XqVS9EBU
dPjYtKXawTiItnUYja9J0JIzSqqu9fjnJ/Zdg+772xO4S2+ZpQOt5XvF7lyoQVdQTb/GvikeGmF1
9yDsjY1PY/fMvqiulWz6U+2WxVGOjnXpS5+NzJf9eJuCpkeQXA76KjWU8w3lfOOtAsiyD3/5lr+V
DD7GPAdrno1mmkPlu0sG5n8qwsZVX+l6N/ETlYXXrekkTisFIfjaFjpnptTNItgErVd9S6A2AiyI
7HrYO37VffBCGV+Z/pA/2a2rmJCwC+yIO5Rc7jgj6axh3PtjZfpvn8XjVH/93//z45ciJaCg45Dy
uf/FOht6rNF/8Fm0+e9xfd//m3/ZbcN/sHyKJXKAKNBfsYPuPyyroRAERHgo50MKvH/ZbcU/zLgX
HF64mCmgEv2H1cJxlnBP/jWRGdhxUeX9V6wWyLt/2eWWFiX/x8EJdSmna+/9Mo9wxHZrG9SxJ4Ng
jQYffUfZ6/0cJeNJxo13wADGwLAic+ML4G3/yiOHBFGTZQ33VaVMHtva+AiVwbzk6OmZVEbOo8iy
lPiEWpSbuHP960Tq7n7KdPrIwFzuc8aox4KezlsFXhxfhZ+dUHdt+6lrPtEiyw7YKGCs0IIYW6YU
NVltNWifNIoFrcYxtx/o8uWnsJTlOfIduVdOt2JCVF4qz0YyJ6OCCGAifS3dDccyLeBfFKBQN7YR
+6eiwUu6iuR4UxFlvq9lEF5NXayhqIvRvmOEGl4jdTMv1pSaFwogiEa6cpodK7HcM9mOX6wwDa8t
I7+1RqEucMweZ3Oi+yFQo4BnDg1MobXzjXIB4EMxYRy10FGvW1pHtyECFDx0Pvof1xth8ctU7T1p
1l+GgQ9xWgfpZwq9HfhY/tS4mWhWI1F2+7oYs0PY9f1mcIeCoI/J4jRoq+cqSKObXiXDXV+l82cm
6tNL2SrnLs4RbTtT1l4LJxvvaLRBdLXtdNdEICLMUTSfCrKbNsgf/V2tpd77Vs6vEY/jys1LeYCo
QNYGgPYvRugsqGfUmGF9tsv46C4TcZWiGMrNqtx0XnSBnlYcjcA4ytzPN5CHMYGizN03jfa+xWFW
rbqsT8+9cIe9MENiBIukuGUyMNsAGbL8RCs5MrYOB8lzjUzuQzyl4avfCCKnU1GfohozZK2H5jGM
3PQyc8C8DB2hriuck+lz1LvdVaZM+eBWbr0vqO7C1YCW5+CN0sd8Ih3nbp789EIkNMgR35dyhTWU
EwzwK5oBfROwSjj6SjD4uw3hcp84T4honc2u/KzGsb6OhJCHaVTOWdBy3xe1SF9V4KcvTQ0PuSQx
465A4XUY4cFfM+t1zvbgVYdWVfFNT97EI8HUZGIUnTwWhjqSADZEZEN7wbXd1Da5Z5a4NLGbH1Ma
O4eMNIMCoFEnqasT70bWw9lOBpfHEWKYYfZb6icihlUAoGEac2tr15H/sXGGr14D8jmG5bIqkMmR
XxC5OzoSwWbyS/uD4+afp8Gp47URu/arH5SPlXaQEHb1tJ/N0rwD0ykQEcLgP3kGk6sVUzjzOtGc
vteDIZqPXdRmt36cN6i6HCf8TGJvsi81/1E8p/IpIBgRYxUCYzDZxTmLuYkDqO+jUFJsUEMVD77T
9Z8oLHQLecp6RHhyjO1BnKqh2TNERIogfCAiqczyOzrS8t6L5EFMQ38S0Vwe3byoNl2t8pVisXzt
qzA9+l4R7SbIGhu29nFFXkl2X3dYyeaxqdZOzgFiTibwRbWXv6AqG598zpl3NTAhkmZqSsA2ye0N
xUN9a7TjbgDNdm5axsHrMNx5fVbsiXY0L0xA5b6Rd2S76xdj6YPnwrHuMjN2QGoHJqCigd28NHX7
2eknvgmq1sEc/X0F4X6rJVFp28R3gpfeR+O5qk3SnlaDP1VIHab4Zu6qfG+MYEtX5CL761aPIsR9
PhACE01bBUKqW0HDAswVhvoJZAe0BAnqGl9ovMTYc/5bSVXMZ2SHzWUqI3NrWcZLBlkuWMUx6eip
DHGsCoSzIU6QtTTSZ+zE5lHSWN8ijCcMNcurT1IkKOGqJLzzikAcu84bi9WSRXSX9ka+8f1yjeSg
+yhIMthnWOJuzU4U2JQKx7zW0GLWQVTMCLgCKbYIOyCus2tcz26SPGOZT6+KWb8xRBAHdsSZGJdO
X3exCzmFiv2qy0S57icjvAI13t72WdRcMmRlH4woldddXtRbwDvxzgqreDPbSb1l8Oo80ygjbB0Q
z7aNgmqXjJn9dfZjRUBGWH90nWbZXNTsvlD8p0+IArVcYZ/GwJGF8V6hh0Z6GA9rw4qSW4voKHhz
rrfScTM+mIpLXybevJmmvt52ox2cA5AMGb2OKrnBsTXwoIH5Cg1mdNxZhTQtdtSe6MZ+kcTWTxKU
f4qjYYt6cb7NteNua43YeTX15pyheSndlRePO9FU+trSsX0KaWu9DY2dbwb8LIiI2W5TXvFzR2F4
YEqOIDNv2vA1FyLdFOVgvsgIAAQrExan3t5MtvBuZ5UZn2tcRKe6D4wdsvHuBqegPHrkv+9ABnR3
chqCJ0a00c4yG/Mh0anJx/mRsZ4mQ+wchEDX7dR8Krt5+mzOiuWf5syM4Hp04/3oDNZm5my7sjvj
DCDbpslQtunIUbEakGUuBg4Cros8Ne8Y6C+eyiyLH5VHIUIuRENYVumE/V0TN/JQwWAneLH2wQfO
Xcshxo+C5lvY1vlRy8ReueNgXKU2+MWgLG6hyeWH3lOvXuvBa6g6IsEDCAif8l68YnH4aEbqG/rN
14CYm9KasUvPA11OpymObelPW2S0j3YT16c68f1HXec2ZP2h/AxrY3xGK/Ma6FIYPOopRqX8VCMz
MdWpbrpG93spxmYWF0qtMhYrKIMA51K8AO52GXhcjbbnb9QwquC26cGHv3Qi+qbSyQkOUg/cOPzb
NnpoqCQg+cy9mqh69kVSV5cUm0b1WrOAUnst4vkxyncNQvniRKISoEhsKxuKvPxMLFh5Um3qv3qT
17zRvIiz24ge3dlPPKt9JEUlichPyiX+7ZEgWuScce9lX4Jk7IwnD42cBxZDR+WqMtKcZBo/dTal
YU579E7lTovuGbv/gB4plhtz4k72sfs8GvZwECQTrKeiB5tXleMulD7lJGkBaetewQEEkGEalbfK
gQB+MHzQK9QiT+WcyG3CCffEDmI8QJuLr2A5WGvsVNO1hkpw3XI3T3MPmiNJh49uHk6nNhQG6i1D
7a1ynFZocyi3YAuqVeg57TlNj5yIUD9NG11FPcJzbGx4gVFMArDBmeHeFTOMvKwx4uPsIjCGCR+d
2sJOT70ZXwlLyrXpW/UVoIl+M8V+86YcgUJz9KZ92uh0h5Mi3BqxGW1bIIXbgUx1ugQJXoQe/eUa
+1RwUGYNHlHawCuB6H9ziV6Z1jUWRFhSpKZYX4AXiuC5MxXH0M/K9WHuPkWNu3QwGQynhfzvQ9wP
yNFfDnHAXJdT9v//FPf8tev/x4e0jdMy/cU0//O//HmW8/1/fBvIUUitAdTSXcZ7PzOCA/sfHJdw
lQRHeobkNge2/0he/4fx4tJKgzaEEWjRQ/0LneT/Q9sWZDZmW+jHi9n+//yvX0IGu3d//vfQQcQf
v57llhkAK72LPMKiJ/ybJCSe8KWUGaREsODqXAUlSTjQWbuzAzZkI11ML6tcOdZ9B2Z5KmipmjyM
G2lawwE0HeS8KFL+ru3D9oEoOsT4jiR1KOjlPgkNAldwOcAjHL1mp9jic7RtiXckjddvdypT0bzG
4TIA/wg86XF+oP2vwynfeBxcyE4iFw6tuQbcFuOrL4L4ySoh4K00bec1KoqXcEAm1KE1B/3YTU8M
IyHEYvfZpdrAE4RE9g4WpnWiUGRHHstu2JIHI/V6NqLm3pua9Ir/xKo3renrfV0Zd2lUZ/Bixmw4
4OCqLvNAl3vsHPN5Jq/9nAGOe4zqydlNbZfc2mHHUQvH0mJDKPMOxCSbaUp43w5npsbqOUzFQ5x4
3s52xppoeP7aNxvrTLzJU5WzvMUYIS6BOwHNkf3awF+D2LCiCYnjuH/IAXTeRpXl3EWuY7JiCCLU
dhUCRWQMCDg3oYrCFfwDlzpegx9EpbfhO+cbKmVC7iuC2UHq+atodJ5VntcHShPC5CZ7jwznJg5m
ZLT2ZLpy46MBWrseR4VSxrN71RuE4gBjFYtSee5BFfeHELnSk9uBlF3V6WxtDY0Jws0mlLRtV3rc
D09dzYF96DPzNQXVu1H8Lts86j9EKKBP4dA+Tfnkoo03yzcGndPJSmqfA0eQbMBxbmOr9zYyi+P7
zi2dcgPHWF6CrGiuZZkUXGqJN2VV40G5iVUnbnPHiDZG4utXahf7Do1ptkWCP15Nc/0VJCcIVNC5
Yhs1abyotrvTCAABKLKzRiI4XkmRE4fHIXyjSiO6s5z+Je4qClSAtcdEwMI6Dz18pLsRTVjzsY3j
7o1iUn1L0YreCfwMnFMa5yHHksqYu1RXCMkbse51wSUb6qK9KNt8I6xFXRu1DYN0ML/STnzzhwFD
WeGVzRGOOzDM1DFv8Jdb3Qbdf/AakCz5CAazWmc6klvRRFKtaViq4mC6yst2kahKyfxmGN6SeK7M
jTUBZN52RtPBMspaazVzl7ee32PlLDtt3ulqITqZiXlVLyxVkA9TdKdr+3bwrNe5C1/Nlg462tBt
i8S8xsecEvbn+knT7nXHE2PGtnj2ouAxjuqvJulS0+JMr7ctTWcCibQObhLpknkYBvgT2aQPMWvO
PT8hXnFyS667Jj2DGBmOOGMK2uHCTca1irvBvsAwneN9EI1tvFZt/VowfVL3bT/5fKVulxkqutUI
1wBx5QBwtaM3nRbjTpnhfnKd5Jjns27u7NkOioOKrIKzj5qyc+6YWb5NO6CD+Nsq79J5TrT1nSqh
jR9Z26amUBA+TV+rZm9lOsqoop/PpekbB/w+yT4PSIeJhI3jMCIdKTSnYVe6GcmJo8xfkLfA78ma
4Ryk/s4t+2K1JGiTldO5yLDazLtLqiLf1iLXKzHA2Ql07jJwLJpTljvovJSq95rp5lpbRXwZtDdw
BbCXEZ5rekevD9rLaPbGhyHeJEqelZnHm0J29KOYkpGzxMhil9VnMY0vdjSKDU4P+4iHet56/Kuz
9MzqYkmnIa3YNWiONeBOSFZVnuMfc6EDVqq2uXPC1nkMvCBZM6EPNhR/qA3QJk/7yIgqnwZZnr/O
JOdQQvvDGRZLtmKBeJN5gHFLq2RcMURsd0vyBLRLfQ3ZefpG+aj5W9y6iRdjZ/LTWu3HCO5pJBrI
vkjWV4korU1lm+oYFRPGlSpqmQWoNzYWsRuYAx3KuaHlAUjDQKhZDwPWAEaOn0mjcOSWsUd3Bbsl
3OnYeogZwx4Ygpnn1PTrdVsG2V76DMWSmZzFmrAuiw0WyTqILQyb+oB32Dyak2+tozBPjmJwIYYw
5KJZM5igjluoU7VpXylYw+ex9FNyHuU9njjkHF3s75fBToB4Il1Kc1VB7Q7cVVGz9g4cETfoABrS
Aq0CQRaNj405OretVa2NarTx+PCKXpI6Jk3IxCeaS8IbCE4LN7QkrRNKtmg3qOY8FkWzNeexo53a
4o+Dkkm6rKyvIEqB21Jucmzn8FOAG4fJWPuF4Eq1VfnwqShcUKwgz7dKsd1YLUjktouBMsjFOwlX
14ru+650rp3CxrqntHfHNLbYtUZ3HU/ZvTI7425IsltwZsGJWt/mbZTXsV/Mu1HkIVtjytR8JXQn
dh4nLgwsYcxYWKt+jZdvenJz4hwxTAzufaPSWJzIpSSvcerMuNra7Jztyk5HBxm96SxoYBcTh7kV
xOSa2yRiivlQpGZovKBYHPG8I9+YN6mHAoAeUenPALSovd2t31vWdGis+CHPKx9lksbgiipTuqTh
kpa4rjyLIyZHxwowclt8nSpr9FactJsbG41esqmzdn52ajU+FzjyTn6fWWfVlN2+mYzhO9JgFGtr
IjfPFPnA0i9LroFO+sNUmPPWQgJ1WFxgH6cswH9ZqeykoXdgGbf94j6YVXrC/tht0HttgeMMu4kT
zpfGVsa+6wfvtsPkvRuCBsdR22dQ+0qWV2w9XKB8QqeRmHH8wZ2iGoNagRGjzjuKDtIHDmk7u3pj
zp7CaaesYcXuhsyKhqZzbvHcJ9vebmurwzWqwoAWuTZxrbG3rYKJNAVg1IrUVwD9JxisJU2RoNPq
aCaTOsskN44GRgcKv8ikb4ZWPLyxPEP0a6jFTbrLPUyxVRCSVp04SkCNa8zXDiy0tRkzM7sLkra5
J3t06FYhUzVmraG374CG7FrkCYcZpKKmXTxqc4VF1wc+3k79syQTaBN1oXWFe7HwwFqP08vspO5O
dN7e6SPVrNK5V4QKl4B+G6IfmbM6+oAfdtArnBPx1hmN4tpFWAB02/AbuS4Ytxzd1DWfowi1QFzD
eFrHCEcIV5vcUvO49CaGmL5/YfGetw4X6VyF1id3aSdMPgllK+5o1NA2M2nQhW2OKr5X2bRqlWev
+14Qcu2KpLgp0aBaa4Dxatt7yaX2/i97Z7LdNpIu4Ve5L4A6GBLTlgBIkaJEiZJlWRscWbYwD4kZ
ePr7wdXutmW3dfuue9E+1afKokgCicz4I74Y6607Ft1x7G1zb8HMXlULx7xt4SBgSIbcvxOl1QQu
X9rB6dEH/LwU85cJifTJZc/9QZ8t+zIUcCcYiw/2sYVEb/lhRCfEVaGahqfP9mNXGO3HOaRpwIpM
sc0V8Pr6ZKr7Bj5g4zEnsT6t0S6MZA5tiwmYHp4lunsFzHP+qith5HUy0Z5ZT5NDMioaDXTCeiSO
28K+bmCQbxX4bo6P6qQjBBQNxPnOOPdaBcHbQm+pqP8O6GZ2d+5U9AEUvIFKvmG8Zlwynlv47+vM
dPJSE/RgldXx84xVEOWwqsRWS6oOooNWNwEx9c4rKk6+BmbAQIF4v9UHhtQkd6YjfS7LNZnh+q4m
HmR6rOfpa9Vp7T0B3Pwx0gByghhM3QOiXHhImDUdsPzJLTZzeamSu7s1UAhgZcKd1+kdDRRs3RvN
FnWAhUVj769aIPPDHgg6vAqW5qLcjlZt7tJcKfeTyl68JiVzD2vdoGS6CTrir6ckAtedpsVwnRJz
uWSRGHxuQG4We9DZsLDyGVlDHFiRdZAVqRXMQkNIhrsvgQm23OuNSC9xjUBSL1R6tdwuf4kzy1wu
bGIgQSJ763XoqvGLVUwxRb25O10Nuj4Z27ER1d+Wjv8Ocd85/0NEwh7x74//3we//1O9/o9XIYp/
/lkF+PvvfxcBrL9ckCoc9Vc8LrkjDuH/EAHQByikclwgTDgiVhngnyKA4fzFABiYGDtkclG2xb/6
LgI4FNOxceBf4q3XERj+ExFAezPPZWCMCVbAStEFbC083WgEP3jVZ8olMeNM6gWIEa+IXkHZnqY5
3KeO45cj3tdEPUCFDNywf9QyuniN9h1Tmvuzw4EZL78CzT8gj3nPuvutHOiHX6ECFF07TqReVM2s
XoficXbrYztkQVnA+dQxCcKU992anYXIw6u6jtId9qsyGPVPYgCYEPvMZED/LsomqZxtx7aytrVr
GVvY/c1hg3LuKwPbC7V+obKH/wiGZokjMHtKW53hCKw0Aas9mT+0CzFNDietEsyme0FbKaJwlFlH
qVJ8RA9EV/XsfFvD8NWs92ajfJgdIC5cExcTQnvBlgyw82XUjzbP2gU/KwZgJ+fB68BxN1OgAhCE
gzY7okfe5nHZB1O5PqMQsS33k2YoARvLZ8Y1SlCkGo9Nmp4tmzisu4ElTydJ7lPO6vHgOE9KeM/Z
owmytgiGrn5CN1V37J5vota+TLXy8wKame5bT1pjviMv6mzGDiCrUZYvxSTUXQYTajOr40spIj8C
FH9EJOGBi3GytlpebNkmmXGKijT6243638XlncUFJsgfHSL+1/x5fG6+/ugq+fvvfF9QQKvTOEZ4
UeCzQyMk3PZ9QTH/QjWkTvDv1eQHUdFw/0LsY2QAzc5kvVmXgX+tJ4KEH/4RFEnMWeDi34iIfxIV
weO9ERXX+A2GE2ymsAmpzXyzoGTpEOOJo/x8tub4sUu7svat2sCrOUF59Sa7oaimlvNNXkHk8PJ4
8BA8Xdg5Ko69ISkBEBuL9hgmPDo3ZZmx43HV8evUWYpPy13KfBDDA/XQNyUZUTZf+ZNQGsc3EEC2
ZUQZwmyoUQDc12KDKOzkIixM8y7txvI4MSG9zlOTU7/TqzxVoV2JNRnVHCxNzfy+CiHj8qxletDI
DYOc5nKC1wG8hEZlZTLT3cgvp+M7teq9vSThHgpUdy7dSBywmDyltlQek7xQ7iNZotLJqdxxV0ZB
Da1oUzttfeIkB3Nnam8HTgCmQq1QCXKFRhX9VuhztnU5idK1ZLDWRmWH7JK91rgVaC9yO3gNZC4C
E/ltq8sOns/Cq8eDfmsBvdokdndFXwyEHl2/TTTnHrrzlQaWZEOTzN0oF+04kbFlB8t+V3fYK6OX
HIH7HIVTPyLxsZhq3QT7OHqitWW/zhM3qwmCM8iTNFfDS1XdgTRb6B4uVb8mH+CTm+gRYuiyILfs
cQneT+xfQju1Nllorb8CiDSTH+3KydiBqVBPRqYo227IgP62bv6AoCketMkod0aZA4+JQmNLvmvC
YEH0IaYauF3qG9USC3A05dARRn6uoE3d1wTo1wp2yneMOg9GR6eLZ4TN5CzOxjE7eZpJzD+KzLm3
2qTaVRPsea2dmdmEmR1QCK1duNJygiZ3PuRLrUisCeOHSITRQUAotT07WjHzPPxeFBVjomdL1bil
dtG4LhLJKWfU48lhkiOXgLX8zlA0esObsol9vTLObd6529YJodcbMVCAVR1JIbf5MTE9D0KSdHeN
NBhPRrWm4XqfK2IyprPpnMGqrnVt6i/JN3WQdBrF/GCTL78UhaU+Cd643wLH9wp01sQHa1VVW81p
wgZb06xeAoIyu33FfH3DQ6ebX5XSXJQdNYJV+Dq79niV6/QrbSLS6LT2JDhaaVxnCJ9qfxsY/7vQ
v7PQ44BesyT/fht5yTCqf8nmH1f6f/yl72ZADeoymWjTZVH/NiP6Pj5y/zIx8Qocfy7BVsgi/9o5
un8RMsAnqq5timvO6V8rvUUDMTtK/IaCNp/1b/0nKz12wx/87uT1yYdzZqZSlmWQFqA3Cz2byZik
IXcKMlIXAw3R7FvAHMvWYEzA2JNmmEH9nCrjtK+BkSNMIBScGQh0F5inh50hNblTuwS6xQ8f483f
nvMfB1sM0n751XhzJsZeHbMkLvg3ntmpZZydkRHd24NZVydWVPXkLBb1VakSmnC3+uou0YQiggQd
pIsMF1vXgCA/ccD/Aoleu225DWUTgCMs7I+sDNH1HEuUIBG32qcijjuO6/lQL9uFtgPHz+EQqifM
ik6r+ES0FOdizMLFh8hXdrEPLQtalV+hJTQf4nmILujHII7ruWYuz07YUhyOkskgRclK9+A0vQZJ
cE6DqcEQ7fQx/VUuFKCbRbP6D26F/Ds2skCPznX06R5r8GdsW+pZhKRKNoNo6tRLqIrgCUjSQdsO
oR7nh86o8ozp2IyPLe0NqgEk1W/0TWzLJnyYwkjZNcnSHGSUarsej+RLosbNyS3MyYcNgl+gOtSV
1d7beFNuNHead3bbd5coKsNhUgYFiW6RzSanvvlaCmM+llG8VZI0I/KCSnBWBHMGI21Xjaaq/FV2
QrYGIYoWZ45XChCa26XP3MmzsfYFYzJMx8he8NBE+alhxMEmwi1tyJuWFm0R3MTnpi3SjVvH7WbC
sLp4xCIT66w6WX1mM2F4CJ3FjTksNhsNo9GyK54xrfEhXc/qk6Ykp2WRAcqavpXriX5ez/YrdWM/
ref9fD35199EAK2xeo9RoBUsq0bAQ64ObBBoG2NVEKZVSxCrqqCt+gKfumTYkTVbZiTqIdIMuihI
yR/ib+JEuOoU9apYVKt2Ib/JGFmv1HcgsJdrY1U5jFXvgNVtbcWqgWBCTTbNqovk89AE+jexhM9d
bNHHkVBwCsTP2aqrGDoyMRMs6Har6sJsc7x2dTFcmmPbB/mqzgiJj6JTFhq3xsTgDaHixKuew6YI
ZadZRR6iJQg+4zfxZ1l1IIKxwlOmXIGG6iLuuKP2rEc45Ipv8hGP7SvijMJ3pqm5EN90Jig41qf2
m/oU2rG21wcrbfxqNGZ8dZ1dzruh0qmcAGSBjq7LwtY906X1E6nRnf08YhYJmStU7jG+klsQsOb2
oK2YoNZmZXJ0UvP9YC8NCTotj4+c1MpLkpJ8evgnmAYPaYBBLN7ms27S9OKE4gWSITPnJB+be+w8
5dFFbuTjWyRJcTMNt1jOQlIaVMFQeOhICidyEQ5w0HIj9/XOHW/tUk3MnZ1V1j7rmg9uPC6f7WGZ
gnBsxZ7JdAUMlpIEv9aU6pqVcPxE4YbTsP+zZhUA+8LMI0uazPWisRznDSx0+6kMbbf3TdlM6aZi
hz0gy9eCYRncuk1B4ohGlwEExXFtWtU37jwM+yqyKhMrbS4LLw2d/GRWzIg3QxLpJ9KgCNXNgPS7
lPEwbeayzU+CG2M36uQxkYuHStk2rVYPft0sUH5YDi6LmC7ETR/mxUPYlfKc9EZXBVOuG1ehHOUR
pn7V+rYh1VMC9ObeRj/Pfa1PhK9ixDxaXKPMELU5PqDCN1fskOKbRCd+UBca9Z1mh1tn7gufOQa9
lHXF4mu2WfZCna2CeVNA8SWI01g3LRFu5XGtCh29idKTs26MThIwnST9E9XEA7dCLdyvkFflYS60
8VPkxLk3zNpw1rpBXkxV7S+KpeAeoMrzQtXRvjcc6MVl7A7U6oxDc2caFezBULPiWzQS/WNFvcfZ
nqdCu2gZltwIIep6M8xdBjLNjtsnBhTgjASxTXPXrG0zIeUpz7F0pUZP7zRcdQ7w6U2kjSayAvJy
joLfxSfMmdgfzaHl5Ti8DK+s7+7ZVeJxK22rfbKgWOde5KrLEeOCAcfOSPdNpk8BdBcZsDZM+9TO
wschGzT+4KJjnecmpxcEfRpLNXwzin09V2Wag8Iq7SOZRpfh66zHK/dBkwcX3kS4H9BTLjvCuN++
tgvFiS9hz5HC7Q3e5KDZQRtbL5gdRn90BKl7Nu4PidbR9lnb9g1sEo1XLV502bpciCYKwaTUR7yW
LDlmfoxmJ3yZ2mrv2n3B3l9haqUVnN7Usg6g/6XXMwzfnahIEm+WZdJPJTe62IyJM16bTMw9Xe91
v4hnHbMgfySOqjwBr5C3DUaKS2ySIvfaOi4/kdYfXgYjbxn1Yphr0Ix3677kc65k1QtXKdK4wMHN
0pHagxPMcRgf22ogEsbjtLk0HImjHhQME3GNZJIIiM/Nwh+Lhojc3CgJqKylVx8saCllIC2ZfRaA
0bNgdktj2kQCWpuftsrMcDKnT56ksz2SAcHTvauzhLKIflCbT0kbZw/ME/m64meayoaToorsPKvW
XQaGbodqDCPKEI290M8SG1dtMmK90Nh4ncKsFHgy4+ppxp627Xql8KtO5fsK1ZQTgwKk7skwZcHP
TIYvOpJeQDsfLE0bytCVI1vt2LKccRe18wLZeNCHDfsulLXc6ej7QqzOnjXX/tQqGj3Cs4b/bQR1
fEidULE33HWK2BjzxMCkz8GdBlT8FOcRZM11labzLS6n5G7KB9Ug0UUrAAkF5uV9254jFxmMTZF5
FZtV7E+kLXQMmCSeQFe2besxbyR3ZxYiClykAB/Pm/0yppNkninxooPEcg+2aMd1g2nqDZpYBQhL
WzqxacZm2TtQ54FeVr117JjECZwpea9vJmWxYQCm6XCUdE3VmDEA7zIRFpbpsT1pPsI1nJVbrLSF
2PU89G+5a5mbqVwDqJ1Vbh2GtOFJIDjVyosMO9LkT2MYhzxaBfuvKjecu2nShF9JW6EcK52tS6fJ
WGhj14DTWVl5etVgHp/QNuziOqUx/KHRXXnWjNF+kiHD6cqKSCpnNIC9CA3nvFPZkka1tkHhU6JC
NTaxBpRmI+24R5estRsArzE+zjpxscDY9SsTD5F4uRqp+9pJc9UrqwGzI8M41Z96GRvdpeXMemX9
V7/7P5kDNYyxiGf//li3zasm+fKTLfAff+f7qU79ix+hksZ3LJCHtoMe+P1cZ+P9w1hNbn49uX3L
cX2PeGk0KmruatMjfqXbVOZ8V/B08Rf2QkYM3xLduuWa/8m57hc13oLgBXQBPAbaMrHDnwcCK+Nl
ceqqv2ANxllKRoAsFIXv7lH0hsuE1mzKI2BHAnIuKI13hgFvLImmqnOudDQ+nxXfo789uUkZLS47
qW439voQ2HNhBVqi54RQkuLih6/ld8fEnw+Jf78U1kLURcFR/S12rDHwcGmkzHcoScku1xmd41Kq
A5xh8v/xrvgo3W9+Swsc3M+f6aJNGTNmgel7mhJM74v0mTNnXjfZ/f7P7+rN0ffbuyItSg8Sy6Fh
vi3EnIauz4Cndzs3wRo4zPotwS7rdRosPwJP7oGMUTZrS5hXq6J65+T9RhL4x4tTmLJexYzy37zP
jvRPaNRdt1NgLhJZm8BDakIe//wWf71GTKQHfe3/sMi9v4UYtJFjtIMM+11DhhIDor7iJcxJ2kOQ
1gWl2n9+uZ+hRyZvytQZwqnQG3QuE7G+6R/GU6YcdDY8Xb+LZp7IeLa/2ob+Sg15gWRWXEKRrzd/
fsVfP0Yeg+SR0VhQan6R0KkSStmcVP0aj2G6DY+RL8utgj+/yvpl/Cuw//f70pGKODlQxUXE+Of3
xfmIjYLM+p2BILAxFOUYKe2JOL3uTSquiz+/2u8+xR9f7c2lYQk1kvCye/o0Rw1oEga6ASNLvUoD
kPCxtGTZ5z+/pM5C+ss7BPxmmdiogTa9XcpmJufOOHLbabElTmT88gdYq8ja1YLdvorQ++XZHmbH
k7lov1gwrQ61aVz0UVPtBgjtQT/phBdGu36ZJhjNsyXcjc5p/G5pZmAYceRpmVzeWZi033z/hkqq
hsIuOBK/XHFOS2q16riNkrHHRijWFr3NNJlDoCgGKj87ea+mfcM3+PQCnSTNE9uW6abXnPraJsWE
uyXCqAOe/p17wfztr8b6vN7hJv97czOkLpZZtvjdbkW/6iFo0KTBxSkdqwtaGbUfpsQAjz5abu4D
xCoPU5k28KUKKEfFhFo/qOUmE226kXOpbgytDv0Q/ie+82hmaqo3JNoXZb9A1POJyRBdtVeefNe4
D/2YKA/d4GD+ptMAg5lib0HsAIaBhMescjp0GUIAPHqGnqHpEoI1L2ORfehHp73OxAxTCgDgtmFS
5I9Kd6pce7mQSFaMf3MaPcOcPvN4Vj8qjRx2aUmCODTn12w2zp3TZRtY8QSGrLg78ZPL7Z+v1l9v
EId70tC562liYsv98+04tRGmTKazO44K17Shxx6nnr2WTPf9gtKE9Vf7j29JXtFksTaJc6/rzc+v
6DbTgHMr63ZNGO61VgS5Fr24pTg2RkkAxrUe//wOf123V5KMg1VSc122Pm8EY9qBBgiKfbcD0Q69
ZxDjPkIKAsvYzP6fX+rXyxSzKuIvEUD4j+CBfn5rUc+sCrgDT0FnMIk0Sm1fYb565wP87asIyD7M
TVdQ25sPsKBEp+hGPkAFVBTWWttVLnoZOTd/fjNvqBnrSs27ISDvsFvU4Gq+eZ0sUZB9cZruOG5U
PvnFdGtNRcRhC0c00QebLQUXPtzP6NA4Hxs92lUiS95bloxfltNV7Ods5gCkIDHy5vuTshJLMtjt
TpCODkbk0m04pt1WjF3ieIZYxJ58FdqPWn3Nq9E+Z1067jCIDlfFshgHM6veQ03pv/2dbHKvJKCo
FHy744gEpOwwNtpdGfXlXm3MwFWR+RE05XVI1teL7b7+lJvcyrlU5lNfJ7T2cvb1XaesfLvMv+aI
NteZM/nLMj4ReNQ9mXT13Vyit9ZdYl4ATBoP5Zxfk59+b3Px+zfwre+bLT33//oM+2F3EWqA92dn
5EON53NE7+8W8nT0IWYV82qJlzVsNdUrbKvjidUUBwB8z3jN79vGcvd9HYYUQjVDEKuVe1tRAQAq
cPm6mGF5MJzY3Y51NPtjlio8K7p82ySyfueRoK1f+8/7CC6LH97Bm6sTjza/cDUzdlfS6BCizx86
cwKxs2ZwkoZFvmcQn6bq3qgYErc1CfU/3yDGb68CgFZYDyBbgaj8+UN04NDTK9G3u1SJu3rT0239
mW3VDcJByTBC/VLlw/TR1rX4BUB41w/Uh1Q6o2sjBvQTtVtdpSG3sYSNBqWNBZ1OPf0GvOCOkX9K
xiXSvs6lprFU2sTQ0S2pVvCR7D5y6G4utMFUj4oJg3ypqmd7UO+smReKhNZ79ei25juf+a9bN4cU
GANAdggM8t5i5PBxIASmLAgyzT+W4c4e0txXFkL3Fcbnd/aJv1m2oeNg0/pWhAgu5+cPt83R1BsW
nR0GrFc3cUKe2jgBBJOYd15p/UlvriReCVysK7A0kXL7+ZWoh+9rOzS5kproPkNI+kjlDLwo6vGs
jTlnTK1Uhm0HykXeQ2n95ulrEakDRG3wYGLj/fNLd5Sy6mGqtrvenj+FnYPlXZ5VEb7mdveZI6/l
//mS/bb3/OW9MrnEEciBG+vNzy/oDko7JfSG7TiGl+feYN8zh4Y/o9R7xrB8VcPivkryyY/mms0N
NVPe0EYNEI/3+Ou/vZhMS/BkASGmvn0sJ303mPHA/Ts6VeertY1tBZWUEV0VeWb8Xmnobx6a4G2w
QmL0o53w7Ypt0WwZFf3Elzw30w7fQ+gtvRO/c0b87ecLfB15fv14hfNmSUhbZpWaqNsdZ+SG1M0U
Ay1JoYyF4EbG1uDuHEQP1lLiGwkjxidk5INpUC6XxXpvjfz1UO5YGqdCDuXiNyDqcaatPW4zfpmh
I9gQ2dG2bRZyTPQIRHDgvbotyl28jnWqrFffua3elHx+2z+wLoKUJNRjkfd8c611EdNfo1Sb3ayJ
+HNt4yVhfBx1pzbRzGIzWpUF0RrF0KYV3IUROlgyN301JdG+KdAeMwge83g1xEYUgl3ses0zI7P9
8ud74jcLjQPeyOI8SiIVc9vPt0SsOGCEgSfvKLdlEimWIRAt+QL28sk7H8lvXgpoHkg0Ytmq8wty
Pkm1tpaNLXfdEhavDKrtW2ZkRbNRLPX/8bZWBjn23lVS+2VVq8t66WpHyB2xnuYWc4ZFgtMOL9Om
Q0X8p9B48/fq8aPx4TeLGK+ELMIWETTgW6VCx4yRVj2vRJow8pne1XdFJPWApxsVZ1OBxbWK53ce
vr/9KDlfI/JbGuOWN98a7SVlR0uf3M1QMTycAgDQ00InU6u377wU6XsugTerJjsN1cUWY2OkfLvj
djJR9REFJTtL0Hyzpai0a/A5iHGhwyskEWk1re5b7MlpPjSGUdlycuynYJlsowC0Y3JzJQwU3T2B
4fyB0Cy1gU2ZORQ65bkFniCU8TPkCeUqI6DRbiHIRykx2BXpUfKWDM+2KqzRLkE9bTsaxJYuTbpX
dgnxlSWoRMNgNcpi7d7q9UUjRE1qaptqxWQFgJBinZCsllBfmiKWRJuaE0zMwBo2vt8kWRN/aPNK
m/c5SFBzFydaIQJFrbVDsUwTUaE+G9prsyh750qQfwlvmbfk5Zb/r4zbYmzabNr0ws1Kv8wGEV05
drliJBhyUt1gyvxuUPD1HZpSqS60BsTzhmy13jDoTh6K1jLEZurpdt3DbIhqIpRVlW1p1ZmjoKjn
sjmmA8fJxLPcGj9x245u5k+DOeNsGeZQvSwUOrzQHYpa9+vCXDdXCUiyZxv2zwyMo5u8BZR1c1eb
iQLapmvT+WYM7eGuTETT0XtDNPWsVmS9mcMNUb9nEzttpTO5CenKCHqwqKNl8do2dXflOp0L8nCV
/1RFx/UtGTV9SGPSPlNeVIbXCvhDsHtq86Jw+lt03i0ht/pjWOv5Y6446rkrrZFsczpdKOss15Du
qSdAziB8O8V2eWYmvxlEHAXZUiY7XWSjn7kZvvR+OBjDPHrE5Z9T8r8b5pbEiFOiGIVhfBGGMgY4
xlt+h8beWTCASPck1k64C1VuoyARiGn0sgUE8dnu5OgL8qo0egzPi4SLORgT411gFWaSP6h4TiwQ
SjemWzSBppYJyecRq4uaaJdOkcdXxsj3wWkhITeOkWcxzB0VxbcJZPgN7v5wH7qC+H2a9WwqsDXm
PCX8trWX2yyf9rITNEFQwMsf2SlDXZpG0RyyadL9Rc0wt1Ces0njcPDgdBWXoxGv/bPOTeiIc6HE
U6CNTrylExEeD25FP4TCu6OhRD2HUV4/0TKpHsvYhiXVSRC/ate8WoosPYoRa99BsN7hKzX3NPTQ
WVSG0x4Pj75vSVNi46WkQJu2iVlrxM3mx0LtJVW/4YVtiruknx/NKSQKoLoIdX34WFjKSgvICmc/
9DYIEkWGPume+8x1wkNLG6ZvrcFZNRUK34NcGNy5i4+hqz4njTLcyKhxzm1PTGA02mM3hzaomhWr
pJRfWzkS8zO65AKOZXFRFs7wKtqu38zJuKBwZUPSEQ3tK1kuBkdzXW0iSgkTt6PazAH3rXPxfCzw
YE++LTlH8DBlkUhJC3zC0ptdSyixyCPwVJxM2+N6mpm1drSwaYtzyT9gxOCGCEJaReb26MxYt9pP
c0xyTm5mPRRj5i+t3nxSNGOrphEQFUXnd97Zil69UJUEAcDIcr33C6exhw0xSNs5KuT5gJ3RmAn7
dB5M5YA8q7aItDK5aBo+KXBbJWABjA33Mar+jQ4A/j4syizZjylGONNNJIRb3dnS9YcvAXbWdIiT
Vv1sqSH7SfTd1Sul5pc1D9mXDlCsFeRzRLx9NBMDW3Zr3YkhC19dxP0eQJRVcPim3NZfZmf6wJyp
eG1wfIAlLVrtqcRF7nNEM08uvIpPiVuOfhu3865jx3LvwLb6NDAC5WLMp6DqdHlYKs7TCd1Le10Q
kkOFW/3VbbxgQ+65EmLDlY9x5MgXWYtsS7OkfLSlnlykTdjle1CB+OZmtf1oVnLmfAje0LdCs6DN
d2m5ORh4m6TrBRQ7iwlzyoZrT0MgvCsk5IBTKeHojHNTcVHUhMYYv0fDA9Wh0RI4Jk7tjRuNIflI
VUjXKxgNQnqL8/UaVMYDJLyYAs+YobPd9Pq25eNUHkpCAr1nU5kbX1JnyK9KyPxh0Kd+vIrCMMKe
A56uohL3quoc5yhiwU81gCwLHHJ3Q6ebyxrYowm0juMTGc36CelODxDOzBNzaWkFZUXUd6FFYDtW
kyh2NhD7E9njwfZqE74cN5HkpuLbRYSXh6xwxQnwd/25of/9ViyNdt8mfN44AMHEzfi9nJgPVWnE
fKlwad7WZlN/NtcTpkcnIkakjDagHZ9scgE3jB+r9BgNGyEPtZa6x2Vo68/dXDePgJ51DNy2fIHg
jlUfiCwfqyyL8BChRux6t2u/uGNrnsQiFTrLKzc6TQnYX/a7RTF/WWgbwGJe6yPdingctHA+ajyW
a390SbsoWL8k9ug4LVmhehqC4QJq97U2m6fErMIPtRVH9KL11ZMVWQDtV1YSMZ4l1DYUDBDW7g09
iDoHa1Kjhn6k9MPligy6oKBg+uAoKetiFCYXBmwAv1aV6NRjRaeF3DHZgZfEP05wx3IsQCGEdmxn
Weon2Rge4qLjPwgHwrxRNMLITpeaUBIuwBoZqyQBOiNaAwVpv4BJNr0wnPO91nTrVd7Hdc/MRTfv
EooHHog39bY3VvySgAKys9M19bMBu+FOoXUv39AAF59mqyi1DUCO5jGXy3TjWG3/oNZTdk7Wr1uH
mHY0U6LkUgy8UKbMW9e2VR2mP3gz0fKpOWk836iRMr+qS5XAqRMmrW+NE571IhV7qcbl0TJGfmK1
ZGe27NMHADjtl2Uc8PsvDZJ4ABx6frVrZD4v7GMqX9FbSEwC2BpLz1Iqm3RYuhRAPxUrPNPrxNVd
962c98UwUG4R91xJi4K9zkdA4kpjzYpPeZZWmldoS3WDjQYRF28s37XaOvGwtwyYOB4AzdeKpAk4
N5U6BVmM8hXEqfYgonr0h7HVvlpDSqMqt568ZbVYsHaldeNZejlnXpOa/Vfd6RdKFgbCKEpd87FY
PMnbnTqSTt+sNTL3C+jhs9uprGa2NXydakfe0sqK8C/1+rob5vrThMHqVuuc6AQ+Idl1LjC/pHWM
PeuYS2mgw/1d0ir+UWJZUW8bxWlZ46tspTnOFR+eY9hXnInDbd2HDYsYHC10087oGQgbztPSOt11
WNTRbsjhLgir4KvhsXk0GpH1G6DbyQ0g/rWAVLQfmho+DHzv1w5a+7Zu67r2w6E2PmM5M7c4ZBav
FiBOMWyRChkMa6fxeW2YaFLHCViXzL9RzGetaKYbNiFU04s0fMDNLEALVnedK67AyCXMItWEs0zT
+GPvptcS/UftsRunRd3wspl1UsdCu47tgnXDWBivq4lyRdN0fYKgH95ZoY4RbUr6iEUXEING6+JG
kofam0l3GOY5pzm2H67UaGywK9vlIYpJ+rHVZwvoMv5DQn12KZDdU4M8nTOwl1+oMD/IRNVY0hz+
MFoZlJZGi3knLqcpFR/Zb6t48qbqszuuc6aq28Yoy3sJTINpWcyGdKBw6qNDNeBZLfEA2lN9YVW5
9N0RqNkmkdWFMy7P6H/Fp6wgNcMzhw9JV0TEQs8Jx7PnWcRemmXtPlNwCg2hop6yQtTbtu/NyyKE
0yrAid3yDzaiPCbaXioWS50bnfuWF+nN0L7pVeJBCNPkAO1QPMOptR6stssvksR+IMRf7JBLY/aB
bOU2xZpQqZIxvkochJtK0/cheajPsRqO28FRaBLWtcV3MI3648DNiEkPEE6GVBjN+KPYXIiPqTB3
pTlVW24nFuAq5XQaWURhVifu60C98MeppufRLdwF10Ih7muITHTdu2KLzX59a23+oJm2fQsJpt3i
qZzIdrMv3DRdEwXAaOuvC6Mmne7YLrmWKZcB1MIoIcFVYt2qayi7okipdIf74DFAAOJEQKm3LTb0
IkqfU9ioB7y5Fx240nRjCoWUFEDcRYXXniggV0iTJ3Bn2aiZJhsyu78uhBl+oG2SbYYYwMnZKpgk
p0vOjtosflYYzmU7k5AKqb2JzRw8jNGYJxhCVeXFowuxp8yX/TxXw5VlKjx2Cmh93HBWCTlwSk95
asTVRqZLzn1Hpxo2UiXlNmKGNly5FI4+rv2CO1NDgEdag91FQh5Jo08Uek1CQx5nxGxOdfaQgEBt
/pe9M1uO28i26K/cH4ADSMyvNVeRxVmkqBcEJ2EGMpGYv/4u0G5fSe5rR793RLdDYYusAUBmnnP2
Xht8bgi29s71sa5l/niI0Jb3gc6XCMz6QleLdM+pC4ajA1DGQbeX9H3JwdbZwRqN8GvIzJQ656Wp
q25dArhcK0Ii1hnxnyAg+9b6Ok5Oc6yF/2rN3kfU1OobJ9biW6HLmkULgqBfuMbO7rt4SyJaeTt5
nFiKCZX+CocTUkUkh5Lj0HjoRdmnJ8OuB2fT+6b2D35ObCGLhldfGwMpH6tq8utr2je1uRJBFteM
AQoWIdJtsm9lmVW3QgXlLSxGFLkp7K898U3te6GF+VrpLHlXkQnAQRj8QoUK4OQS030/Odjkvjac
eLhuKUVOmXgFuwRs6GMhA3aUcJTP7Jb0zubCEh1Nf/5THaXigfMxlWmOJP4U5+Bbyrxu33WnaSJo
BNDfc2fBkum5jb6ZOrNeQaqx09fONN5oNUbfQK9ShDtRaoRrOUf63XAlLBsx9yHetdyt7gs1sjDo
ZBzqnY+muN454UBHoxsTbo+EaHuYYVVR3ydolF3OmGQy4CbiZ0I5Fg0skTB3Nw5ydrBNNhrnTa95
l9sMtyj2b1Ra6GYFThVca06lL9LZBdClzaq3kvUghzTecXjlN88GQNGjM9B+3CROOBl7Y1qOAODW
+EgUU+FllpjkLngN/Og1yDaukjGz1a2LsYu+9U1PQkvcpSHk29gtv4sOleuqU/aEx46MmW+/f5lu
b8SEfjCeTNezNlGm+dYMypR6ot5jfCL2VRHkjeljaQoQx1Ldu+jHqn2REuSwKAtSCsx8zA8Sp1J4
LdRijmnd2b2Ymra+dwcUFVxC5q3rYaGG8Ry79EMaaebZhUbF0O/BFPnJOeyRcPcwjHiUBOm4Z8+w
kod86gUY7qp6KtHT3uZ+qKK1BDz0MCRST1jEkXleOx0f+iB6k/fIqZx3nVYRFw+IU4VudqjdYs01
4dml909SBn0ZvsXeIDiPRULo95TqBaATGl045L3+SDOdFfuwaxQDjBBL4N4kTHBEFsrzsyJQCqtr
Rf/vNKTagL9dt5zo3MSR2dH0GpooDbMVXAsqdZGjVg4FN5sw+9e6JNYkxzfRIasSM2nz10lvm2u1
HCELwNBEwqAN/GJlpthi2zBPzKSbw0Agz20ZB+MlWqb0cZ6T4cuAA+X3Mdh/rYX/ZC202fZ/aA1v
XtqX//ldvXr1UpJPcMBCnqY/GQt//5E/JKiW6wCRwAdORpPNA+8xEfhDgoox8De2CbI58HC7i1X8
T2uhEL+hgSNwhrENYxUmOH9KUC14FSSqLSI5OurLbOc/kaC6Pw8CMSnSW4WA7DGzoJvtfIIrfxiK
o+oo5syNxb3mWEnBMpd6WvUWUtn1XLCWSIfqMkmL5g3Wr3hIkty4Q1hN8JBjkENWpAEibz3SLjBJ
udsYHtz70ID1PPbyWZsmv4c2Ef1Xo6/Tm6wZJZYT1vxjnVDqdoQ4bT/LTWEQCZYs3YXPAhbHRn5H
3TgfwhhWUWIZ3Uc1G3OzogPt4PBIk+uxKiBpJ0CdXsJYTi++nUzpJk742tZJ3PPYNnkz7zCFqZM7
GfK1E0n2QtTudGPkLHZsXdPz1IDrAXiR+2t7mtuPvomtlZCFc4xRRt7GiUcdYKQpInQtvnT0CvN/
mE9+jpD/r9P+eQmWSQxX1TQZUi4i5R91CSWxjHglacvMjR0eXbtzt1KMDb0cnIs5HjPVArgQZXhD
wI24BPvPR4OhV7trkhDIg0iIz/FZPI/hzOl6jtzkStBbfidtx3iqlKvvkiXfx02z7Ny5LRPdIGmL
x6KIgn2cNOggtF1fB0HzpS1sRBhyuKQrLR5EIvaQ494zvBivPzwk/2Z+Ev48QOFDO6a/3MCoPU3H
+csUGHtWEIMhIC+qLqNna7n6cV1bXy3hjDeGbzZHgtmaI8bNdguLqWQ6ZrTzTtvZfB670XyVOY5C
HDHDeB3jrD4Nte3eRxN/Uii/PoSsrYsY+vF10nnWpR2r8cYNosfYGQWCXVq9BKP3kKMK85BCX9kn
RmPsc4qnzVTTH5/Nknvabs3+wpzt98rrLodGWIe2i9wDBrNlP2GInI5Tvh3dQWxNGSZs0c+FDAkp
d+rhDVOovSpae3iTTWQf/aloDk1LmEGUMHmWfbdr02G846HMr/ze4GHSKIly+91kW6FWJSgQy2jG
hhk4TE2B+I/dJk3pPwJeC/fm3BDPllKZ+hXVEnnuEFKJ0c3OZbKcQINCPE0Mpj4CLGtU74wsGO1j
+SMIzbeIO9f6wIkqvSDo1jxH9K5vgsrqz26u+HDC7opyq5I5O0wMWsI1NGZxZ6TteK1BwF0iBox3
RFbOh8Fdnk0jn7F1DPoJ1656DTklXjpOE65NSoR/iGH9Zc1CcU04BIwI28bKybUMl9HVD2uWYMga
xb1v4KM051uK82pvAKd9JG8q2DR+B0szXO6dpp7f6JQyw4AMM8GrnZL3TNbjlfREdFKtqZ585cDl
Twpzr8AyjLTuN4Cfyi9YQENgUY1LM76HllBw7S9rzLcQcmgkahDw26msxd1oNrmD74uPOnXGdGae
D3XKojPTMx1eFtQ6PzUuBtSt2xpim1I78TvHfrxq8nq+/bxtZUYrMsXIeG6Ua11aEnJAXQTm18Ao
9VPICPWpMmZ1leoUQEZJZzcBc1Clr5WZ71XdGOW6w09N5nHXMfeYZogLeZAE14Gp6n/Kev5UKfzf
erV8/Ys8G3UKpnfScfzl0f7h6x+UpY14bugoNRJQSMt8eTU1yrjP5pBPYGHPXntKGw/ZlGL+ckcZ
yvPYVMm4D4jjRADNM9itRKGiU5D38iXvPWZWIV01sAhWEz3Ts+TDmKKwjirtjN3frz3/7gM4y/aK
p559mf7zzx+gmnPdWEgD7gpwu1tyxcYrJeN4p7yIgkNXrDP4L1kvhMcSQ56AsQUILoHUm+6FNUCH
59mzWZin+sUefYtMEmrYRNDr2akiiB4KX3GKTLDaBf8wl/0VJL18+Q6kTQougAQLSOrn945ZbqEQ
Du5d3bl09gato+/czVFwaGiOE+Wezuds1ON14ffVvqWwTVeiqrwjPqb+xLgvXQ+haI6FO1AvglB5
aL2SfgDa7XTdqK66hkqYXvqCzz+UeN5XrR70d9gekkuUOq86GmAWznPAhGrpUXZMQipkUX6zlhmN
wFHQIm5p4z4JBhg4HukiaSQ/2wh7wQ4/eLyTRTI+M2GY983QR8eUqcpi9K6CdQtg7YNoVNYrUTqA
O7QU1na2JfEPdf5KB+uAY68CF5NLeSycPnqufB51zgTjzeejF0HDfm8iI+m3Xs6/7Ko8Os1jI+4K
QSkIQdbu16FQybsp9bzLzCR65s7rP0g9WVaQ5avJ/OiE6WY+O3CuUtoXrHxykddNxG0+mFLMkKeU
l371y+zNrqmwVZyMR1Kn9bppRL82aAZdUirqjesX4xWQHvaSv7+JOSRypX96DFGJcWZA2uN+Hgd/
OTawVpedznt1R/J6C9+f3ta4+lybC0zq+4nxOq7EiA9AuzzecRSTLx5DsNuZFmy+jUt9hI7nA0jJ
ClpshR6Y+Jhpvu7pdZQ0vKtdq8ARUtv55utExOEXlv/2VQxO/9GlvmNsQs8tfcZBAZ1msh+Lc1+1
7pa0PiyaI1hphjV2ERW7wiI3gcZP2R2C2Bg3MKP9I0OOL1TTFnN+5knF2hDpnra8cYvQfGLI1Jnd
O2Mdlsi8WsIKadNh0Ea9yVMLoy9djpzLdaU2bp80dSaAn37ajCKdt6E9PVlSAoOpCbzg/SQl+UY8
EMCDuFkzoZ21FwT+GzKtctOAXTzVFFaHOSwmY0VvU+1nJZL6LMbIoSXQ5ckj+0D6qA14sKtZDjYo
mrTMnnTAmBnKj/LiQ8K5hTrOZjWgUyCTdyP0rTujH5YDDm2ikxnAKDJ06W0aZphQ25Ou3WLlKU0+
Ljr0VVEvPRU9NPw5arulLE3QmqwZBDhg4mdc3TGs5GPE+MtZzVZmvyZ2hM42RrWcXxg4nTj+hNMt
zbja2M6xMl/LomZdbVXJTJiV3VwbFXCi2B3y08SNwGhjqOsLw5mSeu1atv3VqmdExhPI1lsG51G3
svxsvGs4Wx6wjeNy1nqevwtSnI/02o0t2L6c9HAvsuIV/bdh6/Q9UGgI7DCOUXGuIOpwF6aKU+Zq
RFjX4mM2Vq6MzA2NveK77w93sJSKdO1ybI1oYpJcUwx5eeX7Jez30h/WbAYh30w4zbefD9J/K9t/
qGwFfXdq0T9FT3+pbM+p1sv/pPypvP3j5/7lsAx+s8ylgsUA90t5G1rk67FBAdX5s65dnE//gqGZ
v1lIi/AnCOA6ns8p7z9A5BDS/vNySA37KY2GvQYkxzF/Vd6lfspiwZCCkqGez9hH5p0hNF3CuQSz
7baJeWg5XMH/s1o6dpaaeIJAYlSXtVOTaADpVq3qWFOq1rnHgDO0KATWeSTGmyblXIiHWT7PkpJS
sJYQUXQRpf7UbSv2qK1ttfMZ0wp49pCIOx5bZ8xJSan6Dz9b5uwMiuZdw+xbrzJci3co5ImOyiLO
RANb7ezzfmF8QXnpnehUuyNPjMeaesnbZJ/HCs64MISEDLEy31SdYR8nZCwEESSOUclDMTGva+6t
aO7wNsPl4Exm4Px872M7Bu8dokt4NPsoTrdlF48cI/PEcJ8TM5wwiIVD2CYXdWvnLJcDga7DjRI+
i5AfB0N8BXolQXBA0RzfDbHp7cwiL5UDF700g53QSC3JBkCZd4T0w9+MrST0v45NLqu9p0xvFRt5
6pKZkDT5OrLIqdkgY5ntAE8XdBmq+NKLkPMxVI5fyyVkq/eJ26o/k7e0P5HCZcUq+Mp4vDXwORLT
NVTK33fezPFzoPNqEublZqq/8gOkxcgDYvtQLLFfM0E/m2GJAmuKW5BN5MI1pXm2oAbsg3AnmyU/
rF+ixJoSPISj5I1aYsbcVpI41nYpCPEpBN9Px/BLvkSTYVvKSSatsMkzkl63ae5+GEuYWaCJNVPh
qDZVaIS7BCXbsQUS9ZwB3VgNSVLD7GmqIxqK9uSQlyaW4DS23/y2Jx+RCCUj9tfVoKhmBu9EOsJx
DCcAQE2PWjIM9atbM/st88TfjEtcWx4T3GYObXnhmwWgS+mU62QJeKuXqDdFl3Qfj3X45gFEJ4th
CYWjm65e4n5JihslCNBwCpilg+A2TlWypMpxjGCeuUTNDUrNj7YoHjLyFJ49L2YXQZX1tjAFHr0l
rs5hnr/DyUWvJAfh4i2xdg35dlGkg5d5ibwL5cJFIiyofWlmvc3mFAV/QvJFTloeYi9i85YAPVTY
8Ji8OCKNbwnYgwXtnZnfWc8UCsGV5Vdg6cUAjybLiyO45nDNRqEf9BLdZw+E+MHIsC8GatirYon4
K2Pp3sol9q/rZfZVoS145ooW2HqIB4S1WRzoHDPEX8IDmVyRIxgtkYJpY8834Nz6y7JlPlKmcinX
ZeDfTVlL6g+mQJYVe0zPwdTYt8wiPOAuPBKHYuTQuZJBmp4qL7avO9jSlz0wwSdoOpC3bQ5QZ4lq
6QzlWD2w2w/3VHzyZOcxlIeRMEXGEdlj03vtRevWobEdOz874TYkgdFawhjdJZZRzuOAlBbRqZmF
wQ73nPvd7QlyRC04PRGmhiwmNI7VEvfYkvtYLAGQTPFNYtKYnoEdPwpSIifXnADxw0nMCZAkEhmW
0RIquZTrqwpUzMaydL9v0srficTEsbMEUsrPaEo1pLvCATHuVc5wm9WuukqWMMu6oRUdLQGX3RJ1
6UZWf8sXEl0Dh+me5iUSE/NIueE5IW18CcwcPqMzP1M0yyVQk0N2seey87QYg0LbkMt3G8nUHj0U
7JAxMu3t6I3OioZGe+N/5nb2S4RnJig0A+2K7wTNLZFTS9jntMR+hgIlyZj35yQqb2TfhldQ6OOv
IuD5n2mG7MbPDFFziRP1lmDRsM3DK6Muxe009h0bhZ7CSzpTNP1JJS0+80ktHtRT18XOZnYWz340
tOMxza0YZBfTxDhAuMmXUZ071WJltFlqljhUw3Ozk1COhWelhGNutgY0deVNb0k2jA0feklW7ZaQ
VT3RRck9H9gVw0P2kpBklVp8y5Z41mIJalXQMh6sJoP84bf+lViSDI1OEefXTbn6ooneuhpdfz6j
4zFekK1wALes4a5IazJieXp8OokEx06fGbLQ5N1DVbnDCRZGT5Ci1V/1bWOfRCGqXZAq9Ti4rr4h
ZivaTE4/Y2UeE3LisHx5YVe/BiQ2f59S1MArr9UxOrT4fcjHbOukc8hZViJrCrqLCWDcBtUJATw1
75MgPm0cAwsXNkKQon+RZWDBFUIphMB4NrJTkTjqMeqqdkvzsz4GbgmB3vWy/HvlWAp9Vq+egrjy
vC3pXOWrHcfBvmKkd+6sKLjoA4LC0RQ2xyQMDmGXC2asgv2NWUpbXLWOGV7Dvdfn3JoI7Ax0fVK1
0Z6j1vA2GTFJVwN1NL3rqnuih+/RGQ6B1xFwBopSQ1q9lbEOLiGnTB8mHTNizrqU7TrkO74ohtag
Ye56zyqtWXpyrPrwp5g3L4u2JIlujqItTuj62s+JhkjNqGJZooYhCWVCTBu5wd5vYWBwT8AOW4vQ
UAhoOKePtR+85AxRd2ZqvzidrgG6Ve59QGzOCk2PfTmg6mAZnMTNpGZzHUcVAYuuPqnCRkbRIqGZ
qnQTZkqcu6DN6HbTrGySqr6pY2F/8YO2346+UezwIrq4LrNKLoDkLaA1sSnyVG+M2pbHaTb1re/G
zhsU1wKKTivnTTf04T2zYBixSosdXDvrwY2yxCHoVzo3eaToo4l+DG+LuCLZI2GTHUz7Moiagcte
OuZZmWSAO954ClsRwKUw1EfSpczAMEeEB2zhTKXRda11AS+fAAd9I+dC3uSTVIcsEQJmnFutZ7TP
62GYw3mP+89/4iwgQKaGjNYRavvfA3Jen8s6cHdRLr8i2va3RhbeQnXTYKxrE4Mb5xR9QNiJhiNr
s+Q0yMYgul0QI+ODRIjYtNX8lsqGzCQEwcNJoAVxa7a3KQ9ibk1H78osd28In8vh7rNZdzQmst2A
LDTb2Grm/DGyCF/Zcac2WjWP2EfK6x49llxHs+kwaZkQ1zpdvila+opGavkHQXvwGmcHTSrTT585
oHl6bWQModUUHTqZRes4yUOx8i1G/CRIx9aaO7u4GWrZJ2sSQzKXurjm+NrraZsb+XDnNXD6htke
jp45VdfoMQaeE9truDlC/52Db7J1nFzsc5xR6N0Fh2kwQ2O1aoU53PdEAXwx87r4wpgy2JFYOTtr
N1LqWuZteDETf1luYzc6mj5ZGavYhHrFfJQdbBUsXaCuR7sxxnZ2ytoFE5f2VtpxxAzrQ6lErD/s
MvM10vO8nXDfr2wVXEY9us+R5J6TWyTqlgRI+0zbeboKVWNtwjyl8KXzf0qqYV4ir+KvsxdcZI73
EHvpsOlEelWlrsWndE5l7lvfaGuQvAK0ca0iD7WOX3pfLShOx8lA9dYPiU1/2NBbac8vAIdeU9+4
DSQScwAt3lKgozJArkRmRzXsTdvA3M2EeaREuEgLqyRTM/7CZbF3HRoy9G5g6OyCw41RpNc9gKaz
dp1nDOLRasGLIK7Oi02eY6uSZcEXUw7hqignMOc2SS617ywSKmUvroRdElfTKUj76wQlxSNk3CIn
FrEu1yaSzx3DRojDxjivoxzF0FxPLfoHZKYBUqc5zeznyRCkxKYIMyDg7cPI9a9HDz8SSeH5ueL2
ezG0vxW+Gz2UrfYO0oimkyu0eV6SWjd9PDhYDhq2OZ2kRyIng92kUZZIHbnrycEqLOs2vkIsxM6e
Z9M1MshikwXFNp3bkjpBNu3ak0z7fqha/82o6ecJ5+/DTRevIZo8NBHUhz93TJPImUjxDtJjRuzD
Qpamu9fMAau02+Vooc1KvUnOUhVbNlzqv3/xXyw7f0xWIbYyZsXPHf7y4nNaNR7drvRojXXzNmcA
faBmJdcB6vS7v3+pxWb3Qz9weSkSDPj/Uv0G/q9uv1SlmUcriZeSQlWAu4KpQKkT1x9//zoWXYK/
vBA96JCi3wwsRpc/f6F5jRquyf148URPuyRonKO3SK+LKm1vFHCR8LIPEzPlopcv0l+Gv8Mcg+WL
kqW4jhLe3d+/pb9eYp8pELZK5onUtP7yjn+YSHRmy0CTKuMIA3w+m2Uz7e0McR8hBiS6b0yGnG9j
13OdmS6cPl/7v/2jf+gfWYCcuA7/f//oWBRphcXlJ23E7z/0r+aRDyUZKyyQg5BeEA/nn9oImkfu
YjFfaAPhH+SuP/BcjuA/kcoZYMn2+X0O86d/9ZRIAPF8aEVeuGgmCPv8j3pKn5iFHx+pAPQRUibG
8o7PeeBziP3DfZV6qZMVlk5Oo7J8MsAlMZLuAp+Tnxy6aUHSOV0W3stcUWEv7slobfaBi5dY09E8
NFYJNiBYEHfzvNDuik/yXbtA8LpPHp71ycbLQzB56pOYh64Xet4UFTiwelorl8VQBiQhUXqBaPzk
7kULgi/8pPHRKp6PNPRh9FULrm8uGIds+4UHtbaHGhuOjmD7OYHBUHYB/gUL+o+uBNrN2YQHmMii
1espwOaysVjCxWUooCjrsPTOAzP8Vdl3wNWBDPqfvMHpkz3oLhhCuQAJxwVN2MSivCszJJ9bf6wN
pLLBGLvUkWYcrLxM3hWu7BElD2rL7GE6xEBrTkI26YWVBPsxFQ2C+Tqtd27lemsBwJEvcxA50VYc
IHZO6wuSqnDIpnZT3FsCh1+YON9ipNpgWKdwgwfIvulE1hz7GqRkYombxJsZv1SUUMaUeqtRcvix
OdBC/B3uXHMgCrgo2A/k6CdvKJclFTQ+tgbN2gUZY0iVSY2+o4L3+dqTND4jJ3SuhmSZarTd3F2a
w1YRpnQVcfb7nvUeuXiAb3bapXkeYxO6E15IERxRSkcIeD0jAc6v+QfyzafQMaxV45fVWhbuqR/Y
pn36QvdZo+07ewzHC1v6ww2+HowbefKaAcZ6cWtv2MzxeEFe4USw4BKWgBNpRUACeMV6LO+LJi/X
VV7oK2HnCeM0NLfE7d02RdZeGSMxKilP7Jec1MKVo8V4NeGu2kiMk1vL5Z0aiKQ3S5fwYQ6WML8i
UHRQs4p003WVZQ0qB2ld2IkyT8wH3gv+PmxEp7hl2IgYEvtbeOfjH7sNkKCtmBFn0UriIrxyDLtd
Z7JHYoFUez8bXXVnCu5o3+vaS5E7zsXErFE2dJQsbvtzDbrtuW98/MhMNZKTkxEBgF+oYPZn985G
5fmw77Io3hkQVj36qicz8c59rxXyUA9Cq6o5WQfZaBzAUPdMZLgHMcRhKeoig5PG3D4a1DeJnu9w
Q5u7yL9wekSRWlVfp6HLbhK7uTbQyVgM9zdh4dxZyiy2VSDfNGzWpc/8OC1UCwaL30q/KXYIAduJ
mABBaiOFTLVcqendIMRzVVMYYZwxn5wO4nZPR/Egh944D0FIZd/JeJOZzjOLob4Wshx3hm5qgICx
e5yUdh4drBd4Cn0ySyPmkIYteKyMkw8VaoX+9Rn5Ptxav2zIYFQCwe9pbkncLdtkpVqYSxXn3Eiz
H3rg1xtGXnRfyu0wSHLlQICunZw+AmEfBQ0bNyYola8ZFYF9hC403pYjhNWqpfDDedDs53z0zk7T
I32mVmgmJ8o3g6WHW2bIj501GQdDTVTOjpVUPGC1dgbzvsoYioYbZTUiu5miwS4vEV9elfBjmey5
W8+bw4fMnuQOyBxZlfSNbiY7SK/dRL9UDnRmqKt4j8hM82TvQodrzPabbvjI2LXIFZaFuIgLcowA
bHBLmzFthNIp8L4lxc3EskswB+sdSElE4OCwv80dCfYoSaJ133EPptM4fQsnYhaR3pvqXjXjfWUi
qYmDqryukRZjTw2LTt5Qw1hHWw4JnA7h+NRILrBjYMP1kQYfdpm0akFyySq8azP/Oy3QYR0LxK9D
EtAhgPmTKtzvbYCIqyrrhXtadmMMFsDNEIyknrGzZuxygWjLHSh8RpCrChfw2D0mxaQt5zAxZz2V
lZl07C2GessNHA4o4zI817T+hXedNwFGpaweg0PeBdl8OTqNdzuyYd/bTcQjkg/cesem7d2v2kqb
UzKXkyaP1XZfW+7+dG2BV0rWlhH50II5lt8pXLxiE1lmc6o5GJ4oNEkWCbMqPkSqPU6YvUml7Yp7
DFc2YbI9tuMkj7hxw3lInvHl620vnPJgwVV9CRCGhSu8kTBf4ql1LmO7sVAMO5IxwDyAjuslMU6D
3fc0T8fZuJUs7d+r3DGBRzpiOLe91jcM7JWJy2iifcZ0VFKlu4j0FmRK92SixH9RjZk+sycTaYVW
9qztubymbAy/m2PS4UYtIpsRbd4/GXkxX5Wmf0Q3UnyUpe29u1XoMrhETtXRMOiLbYyx+OjW/RH4
cUm0nyWmDbKuoFyFEd8i6J0keOz6ySXvWBfvRmZm0ansBP58T6bDLRny3iP7SLiV4xxTBE7CILLO
lxGTECQpxyYdx7c8TUOHxSiOHvGX9wsgxeSunBLjhjM+IVfCLptnvKv5lV0gXOEubh2f9lA5H8NO
5e8Og3vm4qjWdTGIdTpX0TG38nJj5QkPK3WYup6VjWAabQexVHQzonI7iZAWNeF3z+4w0cUPEvUN
yWi/q2iKMIGIwxjQGymdJzQ+/Q12d+bTtm4A6poTOEOMEgBrsEIdOh/fIA2aQX4L4xFdx8R47Sgt
tHCbLM0UShKkE08qSB1nFdR2e5c5UbfUZra68ujTH3nmkFZ3wkS3NTmjWvHOw63tN+ZzFLaRs61S
k5QHqzfcfQdn/44EUzRc0CXWVdcRbKQCJ9uzPGcBqPC+XNu58C+noVUni0CJjScdczP1nd4UghuO
cOV5oTs5W2W6ao03keSfBNsn7V95a3W63Wjmj5dkydC68CPoLaOfyaP2nYYE0aJqnkkgXmSacact
xFi6/ppPQlbbFok+yPtMzR8LsPkcmYPcgPR8deIk/OKjbHxh6Fjv7KQgxZYlPipXExEz9K3CnBXR
JWLmmILxOIez438jkL04yERCMxGxS6jAZE/2qz80yUUbWfYjY7wkXQWlvTTJm14TrCvqA/Jw/pgT
9xAcsLZMdwE9uH49otB56UNy3SQt/29k8bS3btiGIM1HYT530PCjbWwOHfeSqUlaJozhPVRCkUZf
ejFzxjqLvmK5rr4gnfX0zkaCctHpjqyBzCDqlbAAGpaYr49k8t6YRLMyivEJvO03dVISyxMY24HI
jXU1teGt04bmVecv8Whh6ZO0E0pxjQXEWAUWAcAIboBLu03vvAITFKBz0DU80hzzQV6RNECqpGFb
pA3r1KRXH8dXuhXzdkA/cRRZgU7WcdvNLO1i15lmd2kZydbrSKhNMtGBtug8H1YEjMVVrxGc5F7b
fIldP3r10CTs+trEQ87VnPVaNk53TsRIlhDHLNzbkWvKVdrE2Ldjenvv0oS/R1Id/5BGUrC02MO5
RpDzVERj8ZC6ZrIn18CgPoi6y0aOIXMGCJoXeUOcdmxyRiyH+BTgsdTkhShkM2lIOh7kxvyrBvuH
DDoaGHkkqdtGcN6Ft1XRPF/khiVPA5LzSz5hcSmYEbxFc9ruiHFu8UOrfkdSeHVURWxvRD4/STST
3doSVvMS28q/sZUyPiwzbY7/rZKrNm2nf6iSEekvVeP/XyVffQz/c3gpJT2xn5Po/vjJP0pl3/zN
g0poAW/9MZ3IpxZegJKU4jhKl4r3T6mF4/5mmx6VNfMl8GXoMP4sk6mgIVfz123bBzFIc+o/KZN/
7TvRb+EXATtCyc2m/Ws7yDG8kdk8eM+8cik6Z5IghRc//vCl/Jsm3q99tM8XIYYTlQefE8Tszx2e
FtK6BK87HxjhqNXoa3ZuNIdrxpftPzSTsFb81N5aXsrhawFqgW/D/ZTr/1D0I0cfVRbjPBj7FFZH
keYXQtjRyqolBVGc8hxZSMXH2XVWYYBM4e8/6V++Tg4NyOFRxpAUaGMY+fmTioLW5OAJxhjV8ID0
6Slg1vL3L7H8ip/aGstLECGD5YDrhvPj55doGmPCa2Spg2sND6NrP5L/XK87Yfkw+dXH378YlOi/
vpzDgdDF6kImOzCon18O6T2DnBC1OXoBhT+vxL7LfLs85W5Unore+eJEgyLoI0aSvVoAOuVKwSdp
ViXrYUPEd8TBUMRWuGI7z4/d4FOO9nUfQk8pCuyHWnMMXQll4XomVGXVZKFgzS/tV7FgMXts5RUt
EAwhrSkeJx3KRdRBMEpuMHdL0Hpv7CS3Nx1p049TFjWXqQeWB4WvT7wcnIjywWOE8pTie1xhJ2fM
HQNucNsqv1sMpHBrMHnDcI/RG+D3issw2jDuVLh9XbXru3k+Mg06g7zsd3YJBssv7urUefPm4LZt
KP4HJyhP0hzpaRDfFS6BxYbL7yzxO2xyiR4xVy5DZdJsXJ0NH00SqqOfJddyQoKdhnWzdQQx0EM9
eFcAlJfJKvQhEduPvmFFpyxJ27XSFCtp33/Y4BQfxkqnm8nKMuQ9KkYGTNBHF+Rr9q5449ec5chg
6A/oSaJtxmH5XAFXBAeA0QcayoWLDijfIu2j5I2HKQ7RumQd9JjaJ0fLB1cPXsFa0n38S2nCpLyo
ANDhOxibxvviVL7xlCCwv65qi99DkJF4+F/2zmO7jWTLor/SP5C1ItJHD+EBEvSkRE1yUS699/n1
vQNV9ZaK9Vrq6vEbS4RJpLnmnH1KmQ5XWRP3B6RELQ/UpsODWTvRVZDXzblk7LE1izoFv6Q4RfI6
uavLcoZsUsgtkc/mbogzAWohReo41BNkidjsX3vaORmuxSyviaoIn2IdIVjEJWxsdo2bSNsYNYxS
HRejCa4R+Tf31VI0d3ADrgM1W68s6bonu7fSQ21E8kx+onvIicLG9uvCOeqKaV/k1ivAcocoefzv
RFFZ08FuY3UvXDJ0DatqzktolHcgjzYmFdIZZU5V4zzKxK4hU+y1dB0qeRQh4UpOTryHuN5fsVBM
V8ESuXex1+4gvkNCDzqPrFoZogVIoyN/9mEadIZiUG+maryv5vQZw4A2XCXG3s6L4YptTUoXQwmI
/Xe8N4JR7k0rFgcpquww5x3NddXWV3OJh2slQqe8zWeeG5zRJkG7hJWLeyuo57eWnShTCaO4HsLE
uOpC19wzrIo2bmY4YEhxju6oLL1NLWreLUytkusF0cy6REi7C6poJrvMD179tMOd7YdqDz5lvJoS
ukCv7EdwV0a0bwcRcO3nxgrMH1oFXPXQzlK1stxsPKHwIFtTWf4uSFz1UpZlss5TMhJwiL5ZgfVB
keMBDqQTDzHFM+ZP65PH72r4WfiYgn1ZSY8jbcXLqYNxth6ClN7RNroNJRX2Dx/DrbskZ6Otq/uk
DrJNUS9f49AnNisSKTFvmE+OAe7YLbal+2nGxzOVoAIM1CIluC4GJLxsCDniuZGGh/K4HY1NVTfl
rmfL/tYOONLLqHK3LcCtKrSeHKcilVWmiMPAUrV3JBBZb9qxd4zz0doLSdbSNETmNopIi1o5drXc
BFkKw5BktPm5lD5JQKWzsGWCzVSZzmtTju0KJKaxGv2ASVIVkIouSO3ycTrxAGCsK4YOkTc+hYyw
qJsWilM2mM94qDF1w6tfh2xV7cY3gPUakMNTw4d1k34LKFbXS91uvd6033phV5+T3hpuK7vNiZfK
uPa4Jbi3MSb+a2w82dHNzebAKCcljWwZP8JWIGsl1gZswUh6XmcuF9BKS+i+q8TIPsixFk+Bt9hE
xycu+1El1+D/ibLDrUusaRZ1W5e1NdeJO30FMGPcpjUDv7Yt1ilL9RdwOcVhVogu1nUDoVzak71O
2JptmWdm+55J/HVGzCujxGoZiBL0jQOLJXdd194XDxhqx6SH370OnITUG997wuEoASnE+bYx7Xnt
DXN8YGjJ1NRV0QGRYHlVTj3Wuc5xbl182mjBw/CTjxiepNE9MygdSh9Nz5I71wZBrL/jIGVPls9e
3hESUoLBfO0RV8HWHfP8Q4fs89METOXGbdzlQ1tYmzKNx3iVVE1z08uq25Fqz5k3e8mBqShBgC4n
GQ9PRiStuSIfKt0hqGuPPB9HBnoW94wa2Yh71cl8JubDzNr+97riP6uwXxT5rMJ8CtL/vcg/Fl/j
t+Lt3SZM/82fmzD7Nw8Th+UBhbXYU1P+/plT4/8mmAEjrfm9vv9BTG3L3zzySglV8RxJcaXBq38u
wrzfgF4Ab2Tw/fv+7B9V+Hql9teKUbJa5tUU5TAV4/usmJ6VTLxEk6ERJBOilSx7I7+PPCuerWRb
RZecq1lHXrU9fod1GmKXc4EsnGkHSMeSOigLqsPw1etlfrsEU/FJXRK1QpUCC+GvciKriNzKi6X4
lDv4JWluzNvmks2VsIY5LzLDypde0ruIMnb3ses/etjpHxp2u7dieMt16Fek4786HQTGBUMm2DJk
GI1SUU1vZASTGhZfEsQMS6eJTZdkMeuSMlbpwLGIVp1nQ5MjEZ/hLeloUIS2k44uCzLVn0N2HKg3
RLDYG6cxfVD+pU+iGdbdBMmWn1j7Wmk+FQEt0bV1SUJjKkUqmlEgSF6jtCm/aITPK7liy03fzmJN
Flx7RZr2+AXsW/GKEwvNCBPL+Soe0/p+rpLwDS8u66/EJJ+w7qko82oN9lKsJx3ktoB4uXOsuVTc
7gnRxsgzeiTgxOmNb+XTPZELqMvnbjOTFIfbAkAPaSRrVG3YTG2kvmbs3clLxFxC2NzUZpKZa+7f
uY6syENLukf0qy0IpLbdYqO0DsFSSdQFRKienC70Nsm89FdISYi8W8jMII8w00F4l1C82CEfz79E
5dF5ZC9kLfaPpG0wLu0lCDtIm/JjrPP2Op28V41k8BVIqK/HhbxKHK0urO2ZnLQpWK6XUPYfMq3z
WmtE4/UYNPVV5EMHVI0i749ZMtl/BDJG6GmKbFvVqkg2xajqYiWlN5zZWTXcC6F0vNWaQxlCtHH2
YZxTWtEttJ8SHD6ZRlKgEkxrKyT7XBXyQIMVP0RVan0wwzxG+uvwbjicm0f0FiA/ddahvMQeRjoB
kX0XUryZWESzIx9x1EmJxIlpeVsyvRpF2Jwsnag4EnnS7NxL0KK0dOgiumvCChOXKMYW4JPxkWbU
vYsuYY0kchDcqNol/WJf4hz7yMTKJZZ8oxzSHmud+8jvmD6zkInuvClpz63Oh/Qak6hIqVMjo6Cw
N4Y7hzniG1IlfYt8SRh0RE0aNf8uy9A+1+jNym1U5hVhah47Q4bnXOUfp0Imtk5VVMrm8ExMJqqT
GkgWrk5lIam6VpMa5sR9aEs1iey6EGIqsBO3uLcP+YgKKBgAHD3M42DNpwjo9aEe3TvpJ8ylbSL5
ELaHcHAa9ThhxBuokfrsNaAMJwIoYETq9bZC4F+Z5brIW+cRAFNfQYWU3bojrXwdMRm+sdmhXXeO
GxG/itCtLdtsnRK1vlXBQLNhQTZruF4egnZixU1LlD1Pl50U20iR3Hlxu7CsoszqxaO9tGPOHstz
C4ec8No4jH3zYjMnvzdSX2NZ9RrMYh82oEM9l3pFlutlWabXZkjd5ntWkSZ+dpZqaA3Doz+32f3Y
WM1D9sfyLd4Flsq2HviFDfFjK7BLMRaV6CZPuD70Go/05ushOWF245Uso4aezspPsftz9RLQYRuY
JFTsoPNWzJFaXkavDPXyMCKDDAgvC0WpV4ueXjLGbBuVXjui91NbsEbGOVlkcAj13ZrpwIdCLywD
vbpM569NSxOxcAyDTlwlly2nVKnYiTZ6ni4rUHahvjezFGU76vCLbVnqPwi9OA3YoLLbuXXHJLnr
2K3agTOtzPnK00vXXJSPQ4z4P5+8DhEo21lIbcPGvKxse9hsB8Js0/WsN7r978td1rx1LNtTY7VX
nd4Az0SP0NCwFUasnRIsb3rshFQandD02zFfr1peo6ltz4Ry2jsXbwzmFvvK1btnETbmSlz20bA0
9/QxdE2Ms9fdXC4382WF3ZbYAHzGz/f1TJKotTRptGESlN2negPuquarV0bihN5QXi25qrdGO/r5
ugJ5o2+zNat0n9PvyYNSuoESQuCO3rkvevseuuF8g0YZ09Agm+clDfu14dis8FV87zRIfkkdRbLJ
apt1Kfv9Js/yxyELgntHb/9trQNw8FlsyOq6UiwYNqlWC2RT8BZp/YCplQSm1hTEWl3gap0B5Jt8
3Vm4TLQGYeo5dRJDfHC0PsHRSoUomQj/cfmkZkpMJPuDBx87IwD5ad5Z86KA53jZdwKDixssf61W
RIydjTii0ToJ7jHGddLFiCfqKK8fkGdST2tthaVVFo7WWxBLGX2xLyIMVRJQ6aX9AydhdqNKkd1B
EsMxpPUbsVZySCl0xoS90ZqGY671HplvqY3Raw3IKD9hgmAILo30MddKEUdrRrrSRiJ+EZJwO9Si
koEqH1h5sZsvohM0e3updSgG+o2T047zofDj6eh2PCKndHGPRgaL+z918v8p0JE5tPypZOyx7Lvo
vzZvUJH+Uiz/8Yd/FMvK/Q0mhiSxS1kOU8UfZGN4EX8TVMLkuyDZMi/snj9lY85vUFppeS1K4t9L
7D+KZcbhcG+wIFIsSzI+GLn+Aycic/q/FstgXKRjkhnCiaFMwid1Mf3DAFkJCAJBUBtXhIoM98xF
8+1iN84xz5aUWzw7R0G9/GBl7rD3CfrZSvQgmCB87ilpOT7NqZtfWa2Zr2Xdsb+PxYDKI0kKAkcl
cxK3iLZpFz6ElUXrR9BXYDfZ2raLl7FP74A/QUIbQ39tpGZErC3yjoCNM0NF3SPbWONWZPqajyRO
R/D5TK5pK8xv7HFonwpLIWD2Onsz9032ldviCs/wc0JwulV1NZvP/n5WM/ta5k77enRsGClJnz/E
ydKfSkiaVzPp7xQBdZ7uBxiRmyQrJhavLs+GcMq3SbJgfmsCteva3oKpWGrwIIfzpnERIK9G8uE3
A1hB1qxTbZHrLIr5sIhGbEVlQ/hyaudaNP4hy7B+C0bWVqfkOU/lFTRrSho4GEg2OnObRsxq6toP
dp2ocqpFu9ximic8KkzHFd3/mvlUs+bHyq+WDhKx5xjeKSdGfR2UbGF7pB27yWR/fZgKBvVrp52A
k2fLY+0U9QaYyAviUvN5zB0XM7s3vBayNOk/arURs1UGN1Uzm4L+gGGHWuvJobgaCjqox6Kx0rTf
xlhijC8QOSVJI2XWG8uuB/nXrPqibJe1cEpEVAbL/G7VITt8qK3Cv2EJL/TWtEbl0DDlHPe52TYH
dNnTnns5NsKYG9ztlBfdg+F1oqM2AujarfyltQgjDmPnmsB6sU4k/cEWbguMoW5QuNsSivIb1HJW
ZWyMfJrCZV+SVt4wek2ymEUmcn1M89RT1tB62OIH5LYFKqSic2m3zMDBJU6FQnxbW8ZGkjJvL5sE
2UOX5rhyaJSw63nLMIw7FUQYzPf2gur7QbWzObvPo+hb8WgMswuU3lAJ/Cm23Ghj8JCQ2jXhE03d
0hHTeYwLOoBdzdOH8U4m5IfSr6Z7uAcL6/OkqM2dGcukpN0Kpw3RG6QLGz1rgm08D8ZLlDpMo8zF
y+cV+IsJ+w+7rVWh6q8OnvmFnGEzeEDRBpSHZp1GAFZd9BI4BZ50I5lNOLa4J2+XYXSHXWZ4Y7Cm
AShpMfBxnuZERgdggAbKdoLC1qy458cmiDw6SzgAH9IYMePKqV3rE10DhWKYh7d1NNe3wGb9LaR2
mrtI4iDgA4gzFhs9R6rR9oCtPMRzUd25bVO8YDWd+pVXS/wHeAfbbAVUumHxkQTHCD8+zA80GCun
7bx0FXYTCk8Dn/JKyMLjJ19SYIOO1VFZX2aLMPIe+sEr7kDhhHsPf29E2tKtSobwKciq6arKGC3i
Kw2X18s05D+Do18NjhRxdj8bHF2XPUyf96Oj3//qz9GR/xvPQrJFbcvH4/kjYE7xMGTlJlj1upIY
IK3k/+NpaFm/CZPNL6Jr0MMK/86/ZkcmL6hY5qLMRvAjeCb+k8ehDkv+cXTEFhM1lg451kMqzzH1
v//wNCSsY8QOymnpEM3tb5LEkA+CDczZH+JqV9aJT6IsXuvPreEFT+DGmuOcF8HJaGLUy7Stay8D
sVPiYtmnBNWsTdKDKKf91Hjyq7zdeCB+qfFFp9aSqvVWFvCoEs1rAs2Zvdhm3W2xFcYYovLgzPw/
mjaF6Q2bpub2L0PRYKjNjeVA0rr72Bf99Ate1bt1K0dAI/xgnJmWVru/3+gm0MJYVsKrYfAw3blB
y9ZjBi9ldp3+XnzuH06Ru98XuT9m0zAsfHfEbfhWwrLRCqAFeZ8iZhoYADEOVcfRgFI0hdnnELq3
5ofFv3ind2NB/c2IWpLkapNLJ8331pqlJyyhhdJ6ZFrSbrjvIOyaHWPvwyR5HMzM3s9REjz846+H
+cQTFICm1hzor//DCQX+kn68aLNj72onvqHbn1bw/IPF6sCR+ufv5uA0wG1ABjLWgr++W6h8njV5
Am1djA4+qAZK/+Q2ciS8RD39/L3e5/vp46k8rlYGhlgOGCv/9c2mNMyiPBXxsY6mzFpbUdDSNdV5
ufEbiYB1jqbbvunl9Qj454DWnzSAuHV/5Zj6+wmkIV/EGgksD8Cm3kkQcDx4M1jR5Fj3rIM2E2Zk
kjyC4Em5iFl/cYD/fg6x36BgNnXwpo1Q4K/fuSHb0uoaN0EeuCz3JWS9TWdwBSNyY705t7GTALhT
cGp+frD/3Zf00NRQ8rvKc8W7+1IaJng6XbCsABcGrBb8mqPVj8DRY/Z4/+i9tDVL2EpRRPDz0qO8
ey87NkYesQpXnKxDWv+Z53ElGlJ459F6/vl76df6Udyh38uBz0aL5AnbeR/tleSdC8mQc2iZl1Fu
ysBDYxFbwx9N7Jfpv8NvmHx1JEjx413mvUzm8j7IR5RmV3K6mn/93Xo3axu3nGJYRCTAbqYx4Uvh
VGX3NEBijOI4pw2gAIzxAeBH3TLijM4//67vzh19XCUNnQ5npNkT78+dYZYp1JeOz0Bg3wZWQ22u
wsUIz4E156cy9CEou9b8i/v55RC+O8QmtyDXtfAnoWx593MOoYucPPBiiizWzU3i5ie4wfNNlRTR
vrGqAiG1UeKLHecJogfAtHk4jtBcvqIsriGpUm2f0qBg3CaQwQSIbwnzTIz7nx+df/c5YUJQGnhU
B2jD3l1aqWMF4+IZBnIKz/08z73drAeUNfxEbAvdA7reyqNcNjxMMuWYnsVg4hm0CkKK+7S0r9CC
Bkc2DNaN9hd7O3eIygTppvKG/c8/69/PWh+LpIWfENMXwXTvPipgfObP2RgfcyXAAqQoVtN10ba/
Ene9u+o5YzCM8ZPhEdROwffPxtgwOShGG5NRDHxRxZrvVqSlc5W1tvP48+/0/nZ+eTPcaOYF0YZ3
492XmgFStBituZ2XDVgOPxg2IiMol7l2umMCBu1wGucrSWjAq5EX4X4qne4XB1b+Tj766+nKzAMp
G8s7fmj//fIuayrD5Mogxqkfm/noZSY3005N2PdJAV3uDcsVnx3NrSQlUyPHqohUlpiMNMxbOcjD
FuDmSfX9fEefCLmxrRMyN+oMOs7aTPPlnEUtYSlA/h6WzAq+DwyAX3CfLucla7AXY8Z2H70aRqJJ
LtzV0AhuuG0+mg8XB64bVbCZGFpfR6h5+42oYuOJnmq5n8PA6legdljSN6J7y4JZfF7gnJ9bo4Ix
p6Yi+A7i0KlORV6TOFEMVXBgAYXpPvGIYFmhGNc1QoltYEVXaL9FCPW/FH1uPY9YqJESBpfsBDwW
37Ohs8dN3jHR3rZ+Ep3Zu+Qn2+HWIpsh/txH3LxLwsO/s5XxTdYPlI3AB4RPixersId04Nr70RYU
Q4UHht5HI7Etktp79euRrCvGN5xvXP0hOhmkIgjDwQlglmq5d6Kw9l4XpuObKVXh2dN/2zolH2N2
LITp8diOKy/OjCdVWvOZ50z2UtfzeHs5vIELKNcsInFfWQCMTuWCTuIIks2F4YFD5pwiqu63NbBg
8qEudyusOldNt3CH8gkZ+FSUKWdkKSYQcVkmkVrGaIlWCIFisIZCRE/2FNsf+kZkBm25KO60ph7V
j83rwHCAy96xUGhrL/7cCDUCrWqaOdwroHr0p+DDHtlkWc9+MTBxN0yObQ5F9jPdL4CbprTfEqc2
GFE5LXKGgACRe2c0JgbxaTPdCfRcaErsIdp4tow/IRrh1sS0GHuWwOZj6fMw145Hv0/GcD1H5EFA
rYGcs5F5ueyKIeNc8nI4XcjVQHQFtF60/+0AuNYxhAAURp3TRxoVm/AF2hXwYdh7KGOMLZuO6i3S
oB8sNZy9jmZL0tJP5aGP6BgYlBtPuOU5YCK0UXcZ2PXBeGwV4xU2RPZ0C32h3mEIktgfl3LL7AJb
vFE2sPrwywvtnCdjzF7H2k3val+9tIrl1NfCPTCECJ7CztuW2odfa0f+rL35KM+923zx9qn27ddM
wNCV4+VnWIIOCHu/0D5/Iu6tjdDef5Oeby01D0BpMgDmBSABHFXzRQEOiDVBIJGgqzRTYOyj8oTy
l/W+wYYt1eyBWlMIkPg060iTCeYBRoGpaQUd2ILGg77AbvS2gchAKgXJa4OmHPDAsXZOHT+76O22
s2YhZCy4BTkJ60pzElKVi3Wq2QkRQKWN0jyFWEUPLYAFPABvlSYuJEZOZq/LwNFkeno0hP8R4R7x
bYNVZet5Qq6Gj878lINyWLAcY56NbyJNeUjBPQxDcFUWXvixg965jewZJkSWcwO2dY2Um/ONG1vW
mSVXfS9hYZ4MTZZYFvc69eoZ2gQZJhf4BDeRsP1WC+LdZlni1yJOIMAsp7kVEpIcokLgQNe9k/GB
ysyGcTHM5vLsLLa1m8Ys6JnvmAoVjqxvKZTsaDMCy92kILwI+pnDZ7b64+Ncaq5G2VbkylXDMp9T
b7G068LbMfL1vyY5Ev0pc6djhDqVN6WKPjeheEA8PD544zxvraXvt/r540Dp0NCPuKrzO2ZBy9rj
SsuOtgGYj5w8HGgN0JCQYHaehQUgEeJpYYrYxbjCE8ITwQuVd6gSWp+e82+TayAJ7Ct7D+kFSklT
mfltK7oXL1vqjRzj4ca+cE1CtBHJprvwToiTya8MDUEpNA5F4JHZuV4ffuiScLyyoKZ0Gp+SjLj5
VySBqE8WHNtg5VxYK4PGrhSqiU7WhcVijtiMliHnxEyoHWgRMuOeOBNvm8/Nx0IjXUTeDa+9Xfjf
O/hJhKkUEqR57ngfpgsRRmg4zNxDj8NPTT1WTPWhWhaoSUbt4pgFLIN8EaWwhs3QQSto2RICTSX7
5lsFQGpbjckMRto6expZoy70GlvJa5YTKNE02qb3MnWfXXg3AdJEmn9NwZFRI5+M2GD60GXqxI/K
stvBjMZDGIZOYQz2l4mp372HIOI41UW78ZlIboA/bIMLiWcmuWM/ajyP6wPqQTZgP6eIO+7CrrXY
HsvkGCSgfTiC8cbCaVMPgdwPGgBkqOLsMj5YB7ky70LShw/oM6xrpdFBTbUAUXdqSSLOWO4zTRjK
FmhuvXYFcaOp18MFReRfsESpJhRFQ2EiBUFwsArbAEcO+KGbXlONhOYbEbBXuqvqgj2aLwikOBmy
fZYW3itpdAxxNCtpMhy/3ASBnUFaAabU0Y5fYxfr7wlTg7UEARjuEnITnukErxBhVw7ODR17tSey
yaMBkOUp0xCnbuiq85jk2V3lOt2t307TwaqJ7VrHIKByzYIaNRVq0HyoUpOikr7w93Y45J9ToILu
Nq1U/cEOEW67mjOlLsipStOn2BIzS0qy5sUjwS/npbdNXaKbVs5iZus2WIY3thTArKgxjWNYacSV
L6Fd1VFB+gtLkivC7+K1KJMtv3i8TXPzy2ioahMD02AmrKx2W4ThfPY0VMuTxQC8ODE2vuIZWEfW
sidxLtiAjO/upBjaz0mTcs+Gncr8PlBNGhIsZHt16jx3oi+89otLrI69IhBmir5HZHADLGwzAmDs
rqBN6ozvtRsV58mpzJt4dPpn7MrDZ7uJ/dewV5jbtBIHY5rAlsBjb84zDxR9kRcHw7Xnk2kmoARy
dwA1L+MbARZyY/gD+qGkJuUE/ZJcU0WFNwz4vU2X1Uw1zDrAQ5lNFp+qQyVdJOJsj3EGVmrkmYHi
as7XWd+TlM3NKYI/m9TTQQJZO8kG7dCms82S29m8hI++lZjzml16f3TUxGNEMh1apUi1sJW2i/HE
qF3sFAtHkD2+3Fui6k7VEvdfKnojOgzW0oWRcxQaP/4UmPpUZqIE04aoBfA/ZjMdXGEFL7NjWm+G
WRnfTbcfr5HAh09OsSRrWfKykz2pZ1nEw8rsneZTUNkx5aRg69PGzxTGYL4CV6wg/z241ksYauPe
wu0VeCInVf4inEKshG88eAPsYGKd2P7Az7EXQsSaAoU9a7ucwOCIcSehjySrNSEhDsRSFJZdrslc
+0zWaETMK30yuIKu5FEZHsgTMlkpjd/w9ao9vbyNINZUu1T63jrN3ZPZ5s5aQlpa5U6/Q49NDL1v
Ghsv4HQWySQBBZJKtsi3peKFo7L39+ZcpytUt9keodr0WLtmtDZ73A1JMXxnX2Ghis+LlTsM5gkK
kNi2TLMgK87ZQQnGA+Y0wJSumn5PYJn4nHb4OujxeepQCJ2QHdnblsBARP5dey26KblO5bRP3ZBq
noJrTVPtbjpiH0Z2uZieJ/fgNLCuRT7AZKvB+ZNxDy2yDO4m2cLwzACR+V37rWuMclsZ5bKXbqx1
dOpTMxMw1swVqtiK2cESiiMSMNAcxlvs2jtYNTN1irpBaXTKjfp1zJfbHqB4V7rPhDqcueUyMMri
7sptlu9JHb7Au33wSEGqqKZBJmRvSsRaEc6Q0uvUZ6C87Xppwn6jDOk8l1kMU6E0P09KUlgRlLIh
tfOYuU0HuVDskr4istobUeK7X/JBYf3NmWoj0aAjCMcerKK1fMGodHQT7A81WOxxzYI2/CCqNlwI
L/OhBzYV+bPzvIL9YO3lsh3q+CMBBPh0u+jaqZ+FP/RPtU/+e9TGj2ysooOH+xQc/NB/NMzG307j
0B3YNTbXfd9gW5wSfZnP4uRYsfcROHWxj/OaRKo2Aisf1y7j0THR7YSnwP6Xo6SEjnVSwiLd5RrX
udHsonx6YC2vvgoXtu7JqDIGOqtUtb7YmxoBeNWB5mvx8kbDdJeZjX49s06Tt5mhM7RykjC7Y5h3
nNHemFbNiqmmnZBQDbRlhwWCDLeUeujgWb1n3HR9h6kUC0OC+14xNHXbkZYzVZrVaOJJCAnFbQOX
C5B3ZcXgBD6NCEkIkC1Mv6QtCjnte4TYAaiKUO805rIPXvuQBiEAA7fDbOugj1rIE+AZ9+LXwXw2
bHw76CuNbTfXrrhJDCcetp0GWee9x21pbBML8b/uTmQ8Dd+ShdCSxMWtIiRQYCJXyRYgjfQ1zA2G
3KHtyQfZOmjg8cKSSbcM4nOJ7ceBLDrolld1eGIiHB0QZQZKh8xwxb6SYPKp7Xlpwy0MpH006Btn
DgnIkWDkxOh2n9yMNPm4ofwjLKu6cwiZToFsHvHVo/nnkX8005YHaWsFJytyGAq0NPl+7zEj0Jua
y/sNlW1s5xJsXOCSnEGfMOwFmPWPl/+i/BxhmJu6j5cQE89xlgMm2uqtzaHirAG6MyXwrfF2XCh7
DJpNdj1L4T6qlIOJO9dZiaird5dBcZVNrFGm0t/0KXPjDF6rWJHErfaG4iPmEYxzOB9AiHOn/VDG
HV+AdDI8NNG03LcMXu4I/ZYf817wqxcpqTMBIM5j4xQkZU46kNeAG72kPaEz1Tx3RGTyvfDaBE+V
Q9tXD1EFNX1O6j2lGr1932fkJROvPOK4WZiKMLzkZtCTnxcI1HBs9B3iLQPy1Dj/iRe4VmVYvTH8
iwkSS5go+suVahok/DJTRDLw7ED9V4RLuetgNmBcwCR348jRuSqThQ3Z4jC8Cpb0dDnvDGILdkPC
L2AtCO8A3Cz3Ef4f2qRJQ9hJpQ2+GwXTtRUoxuU+6/UxyXq2bGyRiSgnl6T0wOED2SBGRZJobBay
2KPP6hB5QdfygHfcLtlI3jGU1x2usQVSo+C11aBfMEvcR3iBBoQePGAVRPtN5wELngpPfCRfYNml
hd0cvUL/a9lxtKQ7ccJKy5vPAy+0nZdGOZt6NMTHSDp2QoZpqvZxy3kfGZTX4OjxZ18GT9Iwg++L
tBkqJUTiWAsvCvGlfGOUiGWCx/nw3IHeuFaSON+BLNs3dAcTAJKISwdFBj+m1bObHLvgFFSyfEu9
FsxwPRnWiry3TAyrJgvkA80B37AwXcZfQYhwZO2D5N6rIjav6VuaD4Re8R9ywNinvuQwDS3hMGNK
2vflgjXbNPqagyJ/A3rAW099O5wyIs+PHSNXxCa+0b4Bvsb8zUQOxUeyUo12nsJH6Z12IFIGM2rV
VV+IK1ZrxTIPmxQwM9Hx63RdwMU+cQUGPWzkNi/UvmuGbhuW7ny2GIGfq5ysjGZ0Zme9uIu8ylDo
3xYWHkE8NXzyjs7H2RTcDsEWOgw/WIuCTddnwVgxmnPQMiIlAAexTv2OnnCEpnpyvUV8huRINorr
G3BVokrtvbJxsD/SnaKT5/6obI4UKkfjSQNPv3tBxRdWnT4HGzFz5pEEcIpDE0OQj7LwYHg608j3
QGz6bjR88136ZLjYcvqIrGTCFuPrkAQK8oZRahVuI8oKnoxAFq5lOxQ3hE32T7EY/a8VMPXvcTmp
0+DATiHqgCeTjfZnNzveDKUWPdARH2nwmrg6TqVFlBtgfmTAvcmq+M/snP8IHX4pdCDv64fp+d/D
Bt7i4ttf/DGI9PiLP0QOLmA3YvVs1zI1FA6t1r8MMp7EIMPzQznI96lbmfj/qfgDL4eNmwe0Ejwy
tM39T3+MjfzBwTbDVFwqFgLIH/6B5O/9UoFtAg0zr8MuCkeb+24fNIMmREWjFQTBdlZbZz77ye0P
R+PfbNv+/hZa8AgaiGUO8kL57i1YIeniUC2HIbAAeWDKnMnDdTmk/3Il/T/eRX+KH1brqPKmyYl4
F6/41Bqfyulb5/xCMvCrL/Jut+zFpU3rzluQLuKJewL76uXzz78FSWDvJBf4sYAl2Cx5TM4MKd+L
TtrMwDMz1M3BMYrmC643YG3cEMwtde1ycAJMQ7gvuHtmPY/oVvS7qbWmLVpJuQf7Pe5jbHYvZrRY
EnoOMOCm8+7hSg3Ohlp0vFYNvt8SFNfG6qYBYllA7DE8MwIT8j5BwckozUs8ckxdIAV+ybDAr7Bb
+C1yQDkcerhswMexWvJAc7Ghe9E5q0hYSuu+XLlxU9JQ9JQDIvOuhL+47Ic8jOWRM0dnQbQ09+9s
Xi+CwSgxDqjztUwOPwbgKSgv/TXRpMszzI9sQw6NuU68+osLTIBdYw7D2aiHTest+d4222s7Nbvn
qZjt+zHo5d5gZrUtrSahzBHpKuulvWtTH+3nVMmzT4e/TSx7IudpGh4sD3KrzQPh2lsIISwX3wT3
D6PqjFeZ64HhwDos++g+SIbxi+rwQoD67+n1gsnDRpnwfvHybSzc4GNUoeTYEDm1PLOcdEi1XuS3
ppmMDOWl3X03ahuo4ZRk3YsydT7w5Hb2/TAIXkgfYFQc55I2vVuxl0FANzvuJq+CDhQTc45VTIbe
FgWfV635fPjjHUKT+iwxbpLQ/ta1Bpirueu/Jsv0bC/mNwX7ifgBEmPt3og/drDMj2Jm8Aslu8YM
OtrfdEUMk2Csl0NSi2mVsNybaBsgy/WC18snPkcyeekpV077Ev8Pe+exHDmSbdsvQhsAh5yGRAR1
UmZOYEwFrRwO+fV3gdX9rDIYj7TqO72DbrOWTiAcLs7Ze+0l8iMfG/ei8LqYHXkIt8KWxr5rh/hu
yE0o3KXoN74kbn2gf7mvTHOmKET2wtoPpxCX/KRzEM+9iEBLywy4TDGAOS/O1VTtAUVmQWqnPTbn
ubtXdch/WfotEwPzArBtEsX1PMyOtLXxDUBg3/Z0jm88n9e5aoQRbgpquRtEze61Gvw0PaS0acjr
aiCWjZgukDlKTkNWF0Y05xL9Pi27jGDxIbFvSGtL93EU6XsDfe/3EKImuChTC6/NwafGTGyF260s
o4RLRqHvhjAQczNF0PtBYVnHqZbNZaMtl5ti7g+OXzu3oSa0Pbnm4tY1iuhysOwnSACcj0iMwtxi
9zrdFwoQh0bCne+6MR/XWRKH3xUdyJVfDxXJxFqn7SvaQb+tNPN+U95S6xZ7xoUkm+Z7jJh7C3jb
whIG3ATfhoJWX/nL+wj1zNmQefwzp1eTrtt+zLdxRK/SaI0pKPBdXkIZsh64O8zbcPLwiAjNNvYe
iR17e7CGF88M+28leZx3etHoQZ+YubOxupFjvZv0FGqpcv4wiK4+NkVXXHdiHF4lwX5XZRf5N6Rd
iQcuAfSU2pYr5tgY9sVgRtOt6LkYRrX0buEVla9TbA93ciLAcUxjdT22jXNpjBynkSLbF1nNLcxo
bCInJ+Xc11D1NgpxCL4rKnW4j4laXTXGsnjlJgQoScB2ucKjlbkruPr2hv5/tevDQf9tJQ5EhhhF
830j+xSxrNMGMLhaAOJFu2dq0LzERIrXsG73qhrwmLV10oLxjK0tXvEGKD7eegpJTfwwc+KLVlGP
K5OPJga477shLSqaXvy10YNJENVxyqbmgt4BNnE7TJp16pSEvdtFimKeE8OuQq9NRzDyD3brc0fi
LrEF/qftJXHIBQ8gmBNUCbnm+rraYkmSh79ulXHjTbuQgLQtqvZQbk0994EBKN7DWM1YlLgl3Za5
bL4PjVIsY312l1cWBe+U7AzFKvANTtu8rXrXDXClkPSjc/kyUZ1cvN2Zhioh/w8aHpfbrDK+K7ek
4Zhzdv8N95uwuRbvEKIhLrzLFcssHfsezCBVhZGW6Gq23eUWjKIRRJva9h7g5S1z+M3JSfiKES2d
mWVIen9UVqjC9OtuMjm7i3wprGWqfXZH1W44+/JftaRAkLyETL5d5802Mr9QFeboa8XVU58Uxf4t
SpMbeYhw2dAXRxBkkoYypj4uh/2qe8WSoQ4enG0ExV1qb7ww04N0yABoTLK/9ik6c1uNSUyUhp9c
OdnYXxmaAhxHt2wMKmr75sqjGHGQGLbIC/P64pi2BncBt8J1s9TI54DUUv5gfSTozU8oFRhjq7+8
dWoTa6nMvMk57RqWgTssEY1z3TFsQpHkOM4eYADJhfYt3BCaIpIubeSn9wSxZ5VLGaTLRfzz7UaY
LbfVQjr2RWhUyDKdFhljE0HWakLN23MalQfU8NnT4Cf+viRi9X6JqNva+BPXnqKyEL3Vj5bNDohO
u9JSaimDQ7VHGFydKp92TExN6VbAyXw1igaAaM0ExxWdHWdm9BoRl9rSPyp/pezhB/q+7UObOfMT
Eym6deAI3Ki08wFo0sZxLMSjiSRWyZPCeVEcSBUebDOEElxG0183PzPUxluS4Ej60/T+F5YD7bFY
EIOzIuhn42nOv3+nTI3h70nnjx0tMexAORjX1EO0BzgPLDJi6SzkZgeJZky+ll3r3flVD5tU7+xn
0U3Wcy816zm16+mancrZxU2sbaYkwT1QW9QQYd8u0BP5BdhbuTVlWWA3EOP121tXNp35qvW8G3Nx
EpYlWS3ELlzYkh5qUxFyUQKgW1dMxN2Ive3CpYeyLf1UHYpJCYy9BRlGUge5G7r+dOy4R9+EkOIO
tPxpu7zN5dkzUPloFlE+3DcuZrxd125bhlvaGBFGMKy5K+592Y3epMUBiqTz4pMVtVch0jocf2yG
+mzx888IlrOWYLHFJQ3vxhdw9Sfu9PZsLGUJJA8Z4UMsCtPBrMPyxpXzvEkqGx8ZHe/pCeqtDRF5
HtLt3E0tRTcw6dDJU+zPbnqDw484ekHxy+oKaogDyZqGO1BXlPV407gtWzewQIUsv6I0Mc6Fi4EB
mjmwP8K2tuxN/cGXtClxA7U0wFReGmsyNauHDiXarmPB4QxEQ+jCsEx101A2pOzp9KiiKeBMA9w4
Eg+GHXJfDdtMVmoPf6V3Y0nnxGyJdpUDfVnrb+Gcyq7T1fymzfT6hop/vYSNGmX+pFNq3RY1lSnh
J8b3NzGEVdDgtoaBFEnfo4AyJmSNaNaiGaJrvMWeYdLlQu8jM9c9OoM1bT01SXyyJqUSMfUIZQrf
6UdMCyh5ViUQzzvdoR0CCTendhTyLx4srQHcga+kv+yUlmLiyaxbuBfQZKu5CYMW5/I+0cV8SL3Q
Id4q2S9PdOPGI8kIPqHZhKeS4NklxT1sP7mld11u5zrW9uQxKVCX9mR+m8rJS9kbmnvRC8RyWaJd
0DG77erJJVCBPsSQar88Irt3hlW+kAlDugSozksegwAPvWLltKNW7jxPDtuKMsw+DOkbwc5UF4h/
JPKwRne3nBBjGlU2Ls14ujWpRayz1il+uKX2g5rfzWi2YmeOAxwkYTQHL8Zp6c7Jw1DF81p6WkSa
DyZhRYYqglQyiejj0wfzXiBeybVKFzIPUdLhxhuA4WCEUhvdU/TY7RqkgVvzvGVtW5yqTAdGZ02L
sA6v6jKOiEUmscpJcpSdlei7/Tyn8beo6+0gGw2kPlM3kh3jzdV9jS6ecMwIQdSqMOOLOHXq27LM
6hctysoVu3rxFSUXzbjeRSFmIJPZ5F4N4quf5qOZ+Blpn3EXaBh2aAxGjXVreXK+TSNH3tcR9iUU
AC79v1EWG2cmBGiE9EOUVxzvAYilu77JuJLreXKMUmOiwK7AoMu5uDB8TVDXzW1fboYqEgMtom7M
sou2/M7x3vhKor13Zfid0tfStKu7vkmh5phVN9yG81Qd1ESVOdXidqc8JBFmUYCAzKAXRTRd+BU3
Y2h/twgvGtZ9PE83lqHSu9JWMICwRHx1JOer1WjE5vXk+eprlsfuMcPj/xxOLvSjpuzEk77skI5R
1JS8vRgXWtldxIlnEbjRqudSkdU+qmY45nbUXwzalP1QVkq0Tmzw42K1DG97ty5+Fq2rr3vHsF5p
plQmn0jtHo3MtC6lopzu4Beg2NmTp0Rl3+q2k6asR1G6xZb+Pllc2OPj60qbfmW9672YlUt+kT8D
OY/yeYdYK12nhHCtOOPNtFLIpgaWiy1640ySlSzN0wDwN6B1xyVHLGe3PU7cKpCRink1GB6ofDKD
2qR4IAQFwAA2w4hVHi+T7pGkR98qM+pnKVIBk5O6Ll1jt+k2NifjfeU7xUOVFdWlmnPzICUdXM7z
BfoIQc+09jro39CXioDrkqP9mhQA59WAGdPoHO9JaVAhuHd6e24xw8rUkvCRaqi6ZFPMbzkqpq+j
IarHtMmal7oDFb+vNZsmVRI2Cf7GavEowxUwuUyp8s4SxlCu32qUmXTMftVB9jr2ZvcrGjx6eJR3
AFd55YXgZPujrPEiTyFMb0fLrueqzwHZCS3fKyRHa7pC1WXWQ5lGPlmra7r40XXKYYj4yDxtt55n
Nwh+CK5rZWp+4fv/qQBC41pEo7nqXDOjW6rmI87q7jbDTLGxMBc8jbIVbFyuQRJcEd61tai+C63+
ZqXt8A1V1P0M68XaudRdNxol1z3gWlb2GoQXnxpsZ98d1Bp9mIShn7dEn4F9deJO3+Hqg23NjA80
TK37OHZcuO5gJlaZ7NxDjCs7gFAQfacEDZaWlXBlCy2i6Ty6D1x12E9QKH4LC7z7deQ/w2waLvTa
MPf8v5iI5ht1byXWTzf35E1fqQlXS9jD3Ef8wnub0isfzvS+ly5vDJvivolSoNCaz0sRofvs9rH1
kPSVpKm6mP8kTteh5Ew1xaD7bTjCSsTmLXeQJxbk7GasZ+fYIDFbqUE52zovw9fKz+Z1TmEcwrlI
rx2AJKTIwEdbmZLTLdlmmEr7ofxSzi0sZ1O7K4pCAcabirsw0ZxbF5Dzxkkd89qIe/HbiMpyXaVD
vZVdEh3DMu5uSnuML3M7s+8tUmlKlIxzqHVf01Kja5W1+4LldktIRL2Z1ajfhWHnBPmAqrhSWbWf
epHfK1bcVTeW9db3e30PAush6uALjK7uHEVUTXs1yG+xX7pBGsXsWBwEoVS7WlAIv7/kKOceB1Kv
r9uoyTj/VuXvTqV9Qv5U/V0g/v3aegrO9CpCafq9eoP7GXUXXnhDmG6olgxMttZ86ExtnNYa+R7+
dZITErGuyqYZV0JWtb1rynHmahZL2uuTzB/Kgrylwp78fZwsan5KWA/IIH+NIyJDfeaoIhshj/o8
/HBtbg12jkOaQxWXpAZFwUyI3KFIfGPLdSLQEKYc+f7tFxKcngoUNWsrBNLGqTDfUO740ZoJnVx9
Iq8jZX+dhiHoRufV5Qoygku3pX7HGYpkQZcykdZ5xg/Lz4cLq7LF1mkIMtazUt5EoRH0vhb+jh1h
39q6Zt61o/+7GS3tieCq9tF8I0jabdXQH5NjuGk9LMtaaVd73R+7rZk0gOtUBF4CUfInRoX3VVAM
fK7t4OYjJtw89fE4I9l9PZmCAXTJZtVrFOOSumJONnvu48UnSvN3lV1vGc03EPHjQiT698/isTva
I+ckVwZTRfaHjk56lRTuuM2jOt98XOE9NxR2M0gltgkB4FTRrrdOTfnR4MFiL3oYU4stI+2NK12R
8/DxUKcWE8heONuw7eGp8xnxpF5tZLY+EZkng1KW3WWWqyxwZMqRk8mLk3ws9lXP5Pp40HPPZxrC
ENThbPwbJ4OSImOYGtCdYCIBYmWiRVs5kpIdd1Lrk+c7tfEsz8cHTQvDxS5ondJ7Mxb/ua41GYCX
B3Kbh1rK4ualh8ykogmco7mtJ4MKYj7HV10+jp+Mv8yKv5sT3sYXgM9woi49mpNZM0VWDVQxagOv
0CjAlzyg0wyPH7/PxTd3OogA1OAtvjZwaeafU3M02C6UD4VQKUq37hBziohcEV7npj4H8wR3oO/8
cVuBm919PPS5+QMzDSCET/PGWHpaf2+p+LY1GpEp5FIkmdCg2YqIgqUQ7Go6PCC0NjZh0UC8Px72
3KcvgMnBwuBxcf/+OaxofadyE4Z1mzQ/GkX/6KA4CSKHWeu7zN+Phzs3YTEK462BQufhNf5zuEg2
uoEeiOFaZT9AiN9z+R9hkrv6J6vMO1PNMmHIZIL8SXPP4Qf9cyh/nv/9WzpzN/xo3+bmFHY/R8Xc
1CCX4ZdA7+J4s/4aw0QP1EAp/uPHPTdpoYhADLEEHtR3H40r1IwXAKqlG1l3pEBTzY9YYj8e5dxL
5Sdc2lc6jc9Td62FJ6WzYE3/tQr0kI7WhAmMK8Mi+PLjoc49kIVwADAKVXlMin++1GxcYkfzgQV1
aEBDDtU3x6u+/e/GOFnUINWbDhs1AdCmAgso95ZXfOZ4W3780w+d+Wfw4zA9ICD++Ry+n3qDNJUM
as6uV1Gnm0ezKmmU9UPyEmusMEiUdGhntFnI2dIPGPg+W9Hef3oCUzItFL4/n9LFyYpm2TXywcpv
gsiAGqYq5awHI2vIjkhR/tR+ufmn75XxgLn7nKPwYp9+ew3XKm/C9AOReOSA4kx3ELPcT44S7+ei
oIcOmYrS7hLYdvKB+xHcCFCLTZAo8FRtXSVrPAWXbkov4+PHOTMSD+HZpKca+Jrck2nit0kyT5NX
BSxtqJa09gJ84kMt06ePxznzMxmuZeoY5pbT0Rvy8m+9bqcuMuFLtwJwrW9l/goeGBpNuQiu/koI
/P86Zc33e6z4Y6gTWzc1KmdxbmAV6n0K96VFmMvg/oXKw5LVl/PjBCVoD+wzlJvGUt5Gl2hSHK6s
WzWTRZLS/d2bLWU04OMUwAsLwZftpfVRCaic0RDPV2HOPdBqSoFYlG4R9yq1zU3YjUe3z8froeqo
YE/4dteU2UgtdwAgf/xKLePd58cOTl9P5wMw8K6cfH55PmvCLzveaRurZ4BD+rXRe18mx0lei7kj
MzsHfYyg6qvE675zwTjSs3YOSzJsYtOZNZo6Q0z8WIRcjJRDMEhVfKkH72oOKSwVVdZsW0TiqyYh
YYg8e4EOc6jQaPWme9QgMK9Hq7ICetvDRik8eoyTbijhuZcEBdj8wIBgRtbrjR8Na2Dg4waOYu7z
tkyNe+Pc6t/dRdj18Ys5M9dM/PwoONizOPIvh4S/zbWw6BtOHxPvJdXay97wxYFffQyiVCKSByg6
BB8P+P7AI2DTW5aNgweCx+mBB08CjJ26qALfA+5NvbXYNiAeLx1Rqz3cbXUZU3p9sHAtXnw88pnP
l9Oc7ji4XvGann6+kmwXLe4cgqyTaXrpYe19AydD/jMgql8fD3XmIRF4sBpR6+Afp0dH+qLcN6eu
DIpe0hXB0CEp14LXImFbHoC6E8TX0mCfVoNJ0f7jwc88J+cq4dAL52aAzuTPn9SF0kfZqSyDNqwS
SFjlQ7R4vb10kv/4GGAti5SBgZfrlX2KD6EG1EYYR/MAy9HzNJXDxvTA/shciH88TTluIJhCGMXt
451fvG6rqov6LkdX0BE06FB4FenNMNjOjsLTz3/6Ai1d8GAmUDi6yKfbVpTkdWnlDY9lFyLAzltW
9BDp6bT5kqnz8WDvP0AG42jD0cCmoX26fTVoQ2KnK3gyzXqIhfaMPe1nOooHBIGfnEGWb/nPIwhD
cS11eDS2F/tkpyxEDKBJQ4iBLXErqJX6UMsJmOrn1by4eXLzs9Po+RHh/yBjWz660+3Fql1S4Bix
Mfpj5tev1WQ8CJk1qH2dfBV35uXHb/P93IeVDhno7dTBiMvb/ttyZkNbwX3rZoHWdUcCQQNSwW8S
R/9kmPeH0mUYroZEinD6OC0o9J4+JgSEZUGvmYshvLQO9ciO+PHDvF9FGMUAJr0E4TjvTPo4ZEaS
LSG2S0FFi0oPmtLut1s6sP8VDXWY02KqPlklzfc7JaOycKBvtyEznPIOwmLGARBTTPBtfOxD7lOG
K+sMmblPl34uaWK3k4/NQKss4J/ujPWjbHV3r8YmOuT0kXcDx6J5spsvCHGhC9Q1h4PlWNAsJgRk
cc6jbwJ5wBFof/LXn/1hAH8w46CCW6c/DJKEOKezQRAZcajbdPLTozZS5/z4hzk7y9BVUlLyTRBD
px+S1bCNRFUelMolRbLqAz0zHjxXfXZqOfPB2pBMUVUCnuAOezKb3VyUNfkBuKVqgZAljA+jo4+7
j5/m3ApE7hZlOAJ3KHYs7/Rv38wMtmiMOi1DPISjpXfZpjAAoqlv8+/o9f/5KZo7IzJRtoyFkXR6
Q8X77vQIrjLujuHP5d3JxLkrZPj88VOd+3g8vnYXSe6ZJKGxzUoCffl48sT2brPJoMUW2j9ptlQ7
GdnejyGHsEO1sP1kqzq35i1pWJyr/TOXHkqneiysPguiyLxRpYaDItrV6VOdzvcs15+Mdm7Cc+0h
Utpa4KGnbxMYAhJSrMtBHdXZvnBs924wcWV+/DLf8VrgH+nMDtdkOxLInE/WVb8zyZCg5B543aA/
JbFe7TQUx7A/RZ/Tm3MHkl08kpoq1d80U5ld28Q972Pi/rYzJjYay2m9MRo85vgz0GN0XfrZ7faN
Xnq6v3mEYCxfJiyz04OPDFvdHoqC3Wa0aBOo5tVQfrVGVdaSU+g9dyPVCbeOaWKUInnKwIoeQr/6
FqPomJ3FfTkU1oEqkr9yJq1e+THP8fGLPPOt0dPmCOqS3r2cD//81nKXv4HolyoYyvlnPRtqp9eI
KcMc/cr0+vFYZyai8aYxtpdCLafuP8cyoU/oFm7oYA6NnzoFh01h66/tlJeBC3kek5ajPjlhnPno
oB1DqmU0nYc8mSa9zEk7jSoeL7VfSKaGxoFqhz6GnFcCd+ZjI4dmgxqjD/75s8Io85eKFAfE05XS
AsmZSK+tAu5q13j8CA+Q+R3V+Ahna/REiHj0z89tDLiUAUwYnSxlJ2/XodvYWk0VaHrUrGHoo0oo
hbobgB4EhcNF+uMnPLPnMB5nKMHGxmHx5NUSrmzFhLlUZL9FdC4sOWz0pmo2AkXsfzOUj/vdI9OP
Ov/JhlADJlcF8b+B4VflrZ03uDVd5VwknWF8snydm6OCD2rxISyV/pM52iOJK2cqA0FbdA9QPX7Z
dkOkDb9fEjV3Hqb2f3w5YgHDdGECIqN9cvoBGiO9NrOdy2A2ZzR+7vBFdnJDVJnzyUBnFmZK6oT0
CSrP2DiW3/Nvu2o949bTQ66AeWQ/R+O49+bm4ZMpIfj/OFnw/hjjZE74cGxTy2IMBP3GikTN+gii
xv5idiQdhjk5SwkZqSt7kDW0sTR6rAYJldimV9t5MqP416GGLBM6vRYAZDJKDYANuKEToeRxtqz4
ziQllwxUHFphrZf7okWcxe12WiODBeVqk3s46yNmRWOhGaW077/MfoHYqjTgaVRFSwh234SkfyAd
vUlzndNhtZjDs0TexATc7w3ZToccw+h1L+LiqtdkH3iZ/5BUWbvmDZOpRq2I9BSEggHixGJVDXNN
MnlsIxbOhsvKEgmUIyKHPn695+Ymu7hrME/EQin98xcEfdKQFsXcRCb82ozq1YvrG0toxORVmGqH
6r/47Dhzc9ijfE9D6GQ8O55KMj2mMlBNvNScrqHDHwZVfnJ4fV/yW4inpqDwR43gXV4lwJFYyNEv
A0Tkd3WdSDSD3o8me6QJfYUgZd3Z5rdIlp9cmcT5canS8ka5XJ/eK/waDFY92NREqml+iUcdl5C0
tDuMLmTXo5nhjtPYBTyCrG82eYlIEKgFC3lj9gcblb+dDtpB6B0Z5Moiow1hKBOu3tPvpIPtp99t
o+eiPiIFBEkTbXxlkMTTu/MmMsJ7MrHatTfbzQrnowVXesael/L3gH6oiQ5zjdvUW1IxRix4OLr4
94vZXsetSrcu7IKnRtif/RTn1nQHAC2UW8oMwlhe2d/WiAR6Mrl0fRkAEJvoLq2mQd9nBtz0j2fy
ubXob+OcHoz6ui/yCuxV4Nm5vi6pN6yLON5+PMiy2JwuRg60PvoK9Nugkv75MHpj1lUDtimg6USs
9mJZ1M3nKovR1LfTJ6azs4NRr+TO4uNuOz32OpLFqMz5VrTYKbiJzntoPzsUoGipVfLJ6zu3EDiU
/dktsOy9O/zm0yScFBVVIFN5BxCNnIZweq5y+UslaBZi55M3aZybF0vPmwssEgL3tE8zt3XO++Wc
lo45NJHZNAhclsPBpBa/qYQWB1bd4PiuffEl0cM4mCJMDVGVlFde5GU7v7KmRxdLEPaMMAJZ9fEv
ffbPY0GkjET91j9dGAk7ajUyz4tgaOpfwo+eYrO/zwU6kv9inL9yWRFtvDsctL02xTV6vICbaE01
R72WkzZsqk5+spGeO7YuaFtKLMs/uSffoRh8HBxoLwOFZyRukbgO5Z2s7GPqGTd51TwUuf9JoeLc
BP7bkKcH1nS2cjR6ehFow7iPuuqXb+WI252jrPpP7hzi3PxdQNzUosFtU0v688tUg0dc0OgWLDPm
9E3F9W+YgM4aFI63pnwbrRc+wLpgRd4mzeI10IxFmSkR/YE2erYoqjyHDVSrzsSxgKsNn1Gs5H00
++B/SyKpCAXydqM7eE+ezaoJ0KpFMKW14waSO6XNyvytDyZ2FngIY61/S6vuGilOvVUc+RKvJxt3
EsmWQCLzvkZ0zWYPzv3j2XTuLfiLU5cSB/P2tAGb5zUpjPgTgrmeD7OajZXSrWfM4xfUTJ9VMg2f
DHjuJ16cWQhlXIqtp6+9To1oajgMBUkDc6CvO1nv3ugEIgKus2oXTfrHj/imnThZg1HMmDwgnwvX
zJNfOiLDjC5pXgROMfvreOiceys2+nUpJvsirvL8CR4aHAIL5eSbXcCLQTEU3QycCknfXhtA633y
Gs68dw4biwUaODzXiZOLku9MHhwUkQegI61tLCfnqow5Nk5p1T6nwKMDdJHfP3kRZ4qYqBIA7y6r
tvvu7huN9lyT5sXSMYdIWUVk7RCkil0bynYPc1msmCkoJ20wiJGMCXFqM5wX1mcoYnFmrVx84cgx
YGbTaDP//PZ0pBFOoZIC33IKRuXN15AI0Bdoq0v7gjfjHlSKGhmLFZSynCKyoZGiRMRw3N8OYtB3
0xSCm3jjy6tZf+FYTFDqwJTCMZXtEPXZeyT5vybE2CzZ/dZy0niLVtjaSK1UQew07naMO3fjRRdm
lYn7TJTjDZ8tJjTSpObn2Ov8Y667X3WgYJ9czM89Px0wPOju0qE/LRxRbkvzVgmeP8/GezClaFGd
MXlODC3effyjnxsK4TVaA9zobBsnBxCaTvDIl20JCGlMqK23uPnGOjv6MQHZH4/19rudfmlL9Vdw
e2UbPL3+l5qTd0ORcDnogfGsiLGYMHvNlrEP66qHsZobFwahxbdqNIdr09SiO1NpcEtEXu/rEpzL
2x/0f/iGT/ANS4+Ob+r/oQTe4xuSsvzVnqQ2/ft/9Z+cCv9f5DIBKqUnLajc6qzk/8449d1/UaWj
DeJR0+Jq5jDWfxgO/r+ojQjUIMuB17RdFrb/xDaJfy2STIIHFmEf2kz7nzAcqGEtq8TfZhtiHbIy
6DQsp62lL3myrpMA7xOFXRJUrmsVofD4w8hWHw043YkyxnqbgXmoVpMARrkDEGOgBK6VQKCcu/hb
5qRcAfxrr8YptHyywTGdPo9zbllAwehpbobW+B55ZvRYjJ27Bj5vP/eWpa7QhKvbmbUmJDw9pYZW
oVcAUst/iG1j9Ou9lsb0p1RaXiC4IUZxxMwtlfiuDVY4XehtM3orrDaKhEDfKh9FFnbuZYtnjWxR
SN9dsbIKsVjbaU6D0yQQyqn0lQ8XbZ5aOr1ZS3ic1MU6dkX3lbLiEI+rDjDyVSYSe141krLALuO3
vWdXLZy1MKEFs7KHyaNBbs0qiim1riVkR+dgscb+5FzT3DtWZx5aV8V7c0xxUfvTFt9zsiaULqEH
0pvmPjUTaAkiu3VSNyQKkrT1KyKNw2IDhjnBCEqNZCWBB2+Vob2OUHdXnp4Ww0G2LtmupS+2SCv8
cd17OBbm2G1swra09ouh5/ZV79vj1lCdaxw6328qQgz98GkuPPe+Xoi6Uk2md5ChEtombWs7XzDg
bbPGRJS+9IOMqdaQj5Vx2+YdQFFrUNUfHb/K4cW5vMuuQElqgqHVV9k0DRcwxpbgraiOty6xdV+a
MrISfR9i1Q0ycu5XSnICMtXAxgzgCsrNBJjVCpt0501hGFigaF/qGXo97jptfvBzN7fIbBrcJLBA
3uZPFGC78jFa9Lz6tistEH9bhOp+2+7NLp309hBHdolCKM3txHiFgSgjfjlcaDa3/23RWmuzqS0i
Y8NhO+ohTi4gOIekn/GQhA7UJnCWGTFk6TqxgQxapKKscUgodlVFAvoi8cFvYZvDNsd/gcAGOG6p
uQ8Z8UKFbYIUl1f24pGbiXYF97GgYBvKHVi5RogbblbuSidrHzUtvhspn6wkw+yieYTb0E9fidnA
qu0mpMX3072O1QVzP9fo2WnSy6bQ9AOutGynwsY8+uy8q6w12m2rcQEu4FNjn8yr3eBVRPrl03zQ
sU7yA+XmI8bjb6UCR9wYkbvCJ6+tLUwNO6jASsGxI+6iTYbvspL5UQKLuEBY10EALlCH1dMe5/K6
teoOJmPN+9GaTVJohKQ3mq+BhE1jjJTxL3tuXtzRAN4UVjVFFR1GuSUzb02PYNj43RRd4u/g0p5Q
UmnoValEw65MPs6qN+1wbcnUuOWvTy9Se9KgYI+qPiATJw4jryfYgOT4unxsAYZLkMG1WMhgiuSa
5lAO9n0j8i+gHi5J8tz7siPjy5wfEgeflN76RzcavkBWPJQzlDdPn7ZRytuPUFl5vfXYNs3em8ar
FNPGygdutpN1ju08nDkxhdaTQ5jbYpghirHIf+WWLnFBDpj2MejdJxqX4sYw1r7CMNMom0Uw8a6s
xcadkiSGz9sndNMzrTsM4uW2GGW5dv1+YG7VnNH5PRz0bQWI19jvAk/mP2aXvb5BVn3E6IlyTKJO
RymVXse+SoPO4/TBV2HcRXFz12OIgsi+wXNYXo8wAF/zZTXLutCtV17aahfk3FlfErNxCKlT8Zof
TO5qrvZfcRW/QFHpYR+Mv2NVQOd2WxSOSZNjvVtKsFroHztC0bYty/qdwioIc8/xD1nqfgkdeTf0
Ssc260KTTbXBXWPeVs+sK93G7N2wX9VCpdepiSO9UZna6/xQO71qums7suMvYhz9KznqX2apKdzv
GCIjGN2p391MY7HDLwOOICWmARzeFzhurC5xDOlaT3epAENmIxB4JRz4OhMxu0ODvC0zUEOl6iEv
M2dnFnN4P2TDVa01cj3iQnx0tfTRjvxklWv9azv7L05kHuCWQuk1uppCcD6uYnPY0SA4VE66980U
MlfaWKTfRs1+8OSPEhPXFjxgu9x2H2q0IExgwuE2RZz3F3Yz6NexIb50fn2Zt/GTk2EDNfMZ1KU1
rVhpt47mf4Pj266FZRPmy1paa96t14p9m6Tjl5GfDpt/T9OHZdT7loWR8ZKjB99I4fKpaSDHTcKc
3amHZpkdUaKpnd035gVJMt6q6WtQEXQd43U25R5J2N18iCsVcP869kmY7VWuEwjl039Meg1uY5av
59B3V95g+dS+EV7/wE+sWLBR1lxPsK7v4sLSVrMrm6u8W8jRQw9pIrXj74hSCKc2u8sxIXq7HPJH
w+qDEvO7389srKnvY35X93BxrpvELX4Qm4cwb3ohBiLf9jwPzMkqW3PDTS76SRyg3Bo7Kw7RL0bQ
GK5HfLg9iAzYpt0cGxd2YhN6q4lp1XaR+Aq+ugZnZOCo1STohC3RWCV2PVHeRlrfYn+WsbNW7Gt1
QnkStHi6oQtW78qu7i7NqAzXiWnWgd/pySoU2mOsDcv2PJB2QBax5tnXg05tlgDz8kaPSP3bWFNu
RQkXm/9h78yW40ayNP0q8wIog2OH2dhcBBB7cBVJibyBkZSI1QHHvjz9fGBVTSul6syuNuu7uUpj
SlQEAIf7Of/5l6y/LzPNO/ptvpymwXy0Jl29MV1AgBxJzGF2uFigHTcLwbjJsqp5OHDOGtuh89+l
NtyKxE0Jbh67+9Yub8dS04I6Rzc3I4XLaWFWR7YdyqzqVC/OV68FwCG28ETIVbcVXN6aFFy/sL1a
h1HM0SsBss12BGg6Qow1tlk1JHuncJDJoysOZE6EZNoOz6vb9RYrPe0KvV7+pPyOmIqh9T4cJvBh
jxvyxk7M4pXIwvmLO2LDm/fes5nbKpCedJ9ctNahhqcvfiVJ9lDG+PdOo762vbSVpjlV4WStLxEP
jJjwycx3GP+xIft8vbhp5VZm31WTv8265t77fjl8NdsBXW2fXBd6bmOtz5HtZkrIwEuZSgaLaqwN
oUHFuV2W6pD1PWaqbRlfCaM4dHmUExrsqm3f+9U9Hps1mkQv6e8QKnqHxXXqr9riH9DBTA9k5Vg7
3DkwPvWXPL2UXfe9zr13dudiV/uOH2Ly0z+mmTg7BILuld/MIVEM6TZSDgcEsBYpvCaehKhesByu
MuO6NBkPQTyqL5lokXx37XyRFp7pYyUmItrqd2IeRIBDTypulRrEFzbIdtqavYlHitONCXbCZdzu
LGnlHF6tVj7XuK6dY3ycdnhFp0/62JhzUHmFh87Dmk28UkzxVha284ZuGseOZbUZiRLcXUVBwdBz
zw14VRipeJTHcji5/aJt0l4PS9O4iWhUTN7bssECLPGLUFJ5BAnujHEC1CbkmJwbMo53uRziL8jF
u0ZcUWgFshyeiJo/Osb4vYocZ18rph+yU9MWWyTnGOECu1km299wSO55aic7I5LVx/YxLKoq20xW
/zJ0VhcYsFVR2UcmYuYq2jSEqGFxXh0SqyTRPFIYPnqiOJgdlMGkyYZTiY1Z1JjXWZKZj6mFhqJQ
jndOE1mdsy6RjGT8L/OS7IoBgS7YhrXXxVtfJBRMWVRBI48e8ZOVmwI3+UizzJDsFaaWdrPx0Jec
Gmcut24Nlliy7mQztRuQABFUWqmC1Brwkp1qtpPU3qCKGXBbRre45MnL6MMtpsDf4VWm4dWgHqeq
rLZQWvEMT+UZsvkcwl2R6HgpDYtOw1kgdhVnYlEdq8q692GF7J3YfC/K/rFSs32jORg9SfoUo7Nn
ohNKi6CBLlTWjKBX2c0VUZrDrlk04wnlCjLdQsrHqUOTjPaTo25G9pMJRPtmBbMfS5p8Y2QVomqc
0WStpl3VUtOlVZR+zxsRYpiEYUrKKse4ckOmiNw4kxc9uqK41ElvXTeW3wV9XX5Q/LabPGm3Iluq
ICFml0c63ExJmwA99vKxsTK0slYf72qr9LcW8xqKbg+hl5YVBLGwucxjLne+btfXjhe96S2x4D5M
+D2OtdNdPbvazm8dEYA0UvUI5d/oKrsup7m/NvQqkBW2Akvb5Nhf6/M1HuwnDWIb/Bqytd1hGDYE
u40Xz3S/V/QbhdCeDW95jZWzd0XbX2hzZ25GvhuL5Rh5+bBdNG1fJB+aV8Pgclr9ItpMHeq8uYVq
f8Y7nu0Rw6SgH1J9pxTt7WA05t7sCF6vbEEIcHZGF8YBmuknPfcebTcB/kuX18nt36M+xqKYWHev
Mu/67sqtosdqWLCumcr4RSOeKOhx/u/SZQli070svvfNU1XY+H61zzkcN5jhqOsoMjK0szoJC5a6
yxiiB1qb6UHXY0WCx1msX+cRhtzxot32aI08QkumhSMhi7hcToKaoHeV7JgCtseGFfwyN8kPMx9Z
I9E4bxLTaDE2tQpmg4ktn4sqYwidpkJCtDKY8EyVWVDgVY0bGklTohA2sMXWphryjZPvs1SLm0AZ
jZ4EVd6pZ2MUaYB3tk2To+rHsfeKI2YKw5GqOj/6GLrsLb+0dmQZxedR750dItOHuYE0wYjgxifK
5rZMNfFhp21/XpLUOeFiT9hvMa82s9G8w2asebDKeU0INF7p4bMr7HVp8GPSaZd4CPChjS/m5JoB
HsT2FSNjooQWmBImQTYhLtVYe7mWtut81wubNKYAKMv9gK18GE8aTRUyeoxCulWQPWvYzaOesiDJ
kpxnbo2kiG4c0TkAj/ObJ3t/Iw331Y0L7hhFLT5mzNeQyx5hHsBvGYdrsnjWEKXE5Sz2X8gfxQAS
bDnMZELWsbJLyqBmCcecf771R/zmaLIQ2rNc5bgD6GRkjF9LNU3ZLiEn/kjdeCT3OCOzSA67Fbjc
sptjGiHtclvk6T6DUEAz5d33mWbtaYVBXMwpex5yHwuAyNLzK45qTqGRbuF6bv0zcxVvo2B9hAYu
dhj0yEAbaD8qYdRnd8ZT3omL9NDmOGY0ZNsx7G71c5fX3amtzI966a/g7mLORW9hLOm1YHffYnIn
b7OGx1itJg5k1G9FUYyBNmpi4+BNHea1p51HK7tNDey/8kpexY77VHl+u6e+rplEsvzJnNiVQt8j
+cGitrPpZeA07Poc43fN6w3sr7sfS6XunKq7mhX+QmS7hEtsbkEZVssVkxwPwsY2Y4eHckQKjGO2
gZ5M7Mq2Hh2YX6CiyJVN0TKfRt7UoF8HKXrfsUdCQIFpPLwNbvaWujY0vvp26qrpmLazEdJCntmi
nxgKlDts7ra0Wqxkgdq1G9oRs49Uv0ZbYOyJJwJGWTh0rQ4rMCXu50w7elm/XQYnD+palD6NzlJ+
rS0N2GQcR2+HweADe+e9gWkgV4S9cf5pWOSNQdzQDnaaDjisNj2IQCiidDwlsIrxpCjfSJfz77JY
40F6a255nYTOZC6PnrBu4VZ3zMuEEZqtvoMtjfk5zh8MNCpbC53CnTc0ONmDjJIfnqiv28U4557z
agoDZ8TXThCQ0HkfzYCYSffSeQslFrdA6Yc1ke0iU1m41MMHjjp5UGj5S1Jryba2jFVGpwW5gVdL
sXhgJQtumWFZggUkYqFsySJGeNltk7BBB23fOFOg8D65kT3JCho1PTbSMRTxcaApH+qZLPOek1wN
5Dr7uqq3ZTuVTZh07masnbOS4tzodoDJqaQQy4t+B4oTo0joMTFZhFtzQs91f2HQjzizNQp/w8QF
O/+ijm49drWOQCLR2Lj14fTlYQi5ON2DZjmy3Umv1eZdo+VEs5giAWojHYS3UNZGn+4yyxfEK5Tc
IztSYA69NuuXnvHCW5vjj9ldIuG3IBab/xG8fv+jun6VP9r/vQ4C3iku2OeS7v/88cf27z8Tjrmi
33/4YVt2aTff9T+a+f5Hi5HWP72E17/5X/3D//Xj81/5KySeTobZ358g8a8EabyW33/2UkZVv/7S
P4B4115ToVeJlg6xC5refwDxLhg9RQfyahttB+fB/8PhTf9vaK2YMfnAtyvvFJbcP3B40/0bU32Q
OmjPlstc2vx3cHg+/GcQno9nDLCq9KFGQtj5db5U6ljjyiTHgjgWIM/RYJUXlFXzoxQTZmX0w/8m
hZAPdElFZHbMN/+d201FDxS4OPOBE6W507UBlz1nTPc/PYTbv08R/jQtlUuCxoGLhM2Q8rcxdYdm
ZqjtZDrMHb5jozHVd3nVEMrsWmqrayPR7S1kU6vOtPt2dKfHP/94hiK/3VcIwwZ+gBZtHPd2HX78
xIIivJHOZnbBCgunmCink2VXuAmmpEgWLxPlzGnCL6fd40hEnhhNSbTGQVEPA9cT3UeilmAyEXkz
9LUkBQMTlPDeMua72cj5u/iwSRmYhbYMm0lh0wlg0eI2j/nN/AHHL783M49INYzBaHBsrOppSk9w
6etv+HrO+zWHMd2oWIB9V7VZ1xuoz8tBryfxgDpeXTcj8g9Mh6fbzqRlG51WvXpS0lS31TB/UH2T
fFAWw1PRl/O+zaaSXQXzYDzyPBGMlVFekkiHiA72+kzsN784Tql/YXrCUew40b0/EA8YDq3SqyO3
qpRBLHR+N2IMau4NUjCxxXdbXKQxinuYqxmb+qlKbmw8kiBI+si98XPD6cpNm7uqGMwYoQd2SVnn
kkzjoNFdzCmFEijHkITs5pT3Rn1H8EV0Qhw77Z1aFMcawe9WUFg/ZSTaPAESO194OsYWbSphkgbJ
eb0z1e9zRaZ37MI7ANSZH7GQqJ57feHJ1Ew+D85qdO2OJASYXelfHKGlB7DE+WPs1fyoN/zKrDft
VwerpEs0xdYR9zzx0JP29TXrxvIyVZV/kYAdJNGA/WV00PhobZx+YdYBz2PbqqigfR6MLdlk+b1y
EnynyJsEdK6adyvixzhHqh/EoNDxgRQvbJ+svn6fWl5nT+vmvZP2xbHyeLizq8Zw6gGTw9bEamWr
OyR8q5bOvVtI4qNEnfaaiPL7GDE9qWdJfU18tU24YDz8yPWZeE8sLwEvdZ1NQ1Qv6VQPT0CAy5Vf
D/xTZjLvlWSKLCau2B81+ol8fdm1ml4z1gfMFbgWx8r8TefTSw8Ye8nNkJTDD2KG5/2cGha1L08i
Qsa9oUefQ0kOjyQpoOe+0te9uoVvU/BHGal3E1kcmJxF0b2jR/U7MrDlqhyT+dFgpL0nog47wKbO
d4Sadd/pH8RDSjJBSGY9oS8a97YFVALnWW/1ukSLknCYueHqFxzHqKsWnoTl4OZkCdZ/g1D0uYjd
6FS0+fOotT2JrI28ib0PEozIsUg16SRQ1aRxTFr7Bdvf+puBfdRTbLA2MT+jVqa5RKBuFS9W5A6E
sFEQA3GyKNdsiSnhQTmu1u2i2lI3iqTFG3Az+6afI/FQpq16BkSuXrCPY7W6GNU2RlS9mHg6nTOc
kb9M3pqkqGUEWHjlWL0yxWoR3Jv0FX7j5+HnxXkJL0FLb34/zaqkMkuz5YpWr/2qIMTdz1UnCJdk
DEl4nsDvtchk4Iw6s8LKcHEEjaZ0j18pKcuFo6+4T86wFfvn+ptIsdzEu9dlbmuY9XXn0FUaX73c
F7nzPFTl2L2nTW89p3ij5fFhMJfSYvS7aOUWyftIVV+PkX0aY7O37nFHxSfTmuZHpgRdUDnMNTbC
nhDwUxftWIc22VPQ44lxnDq2pr687isCF/Ho80+Wlt92eqvd0cLca3Z/bUkld7i42XcL6TMb2yVE
r7Fjwviia5KnyO+EbXuIjSU5SiN/bJEQbfs1TbK35reU1mtrDf33PDHkUSvjd7Kek2OyoMwowfQv
lRyY19nDREZd3H0XOD9u47Q9T10d7UBPxGlacj8Uc4NDuQsCGuOueG0tFvlFvhrmoMHQE2T9pOWK
yVdRl8tG+VF9RAGLX4g2MVbTY3sj0xx2MBOEj1gthIDC5iUEsbXmgLn0/Vy66daQmn/O8NG+giw/
4h3HC4v5qjinM44xve/FJJfzIA0x6EedLMSDdLH4ZNDubatRMwI6YF7LcjUb17EMMDSpn0c79Q99
LL6YMvJ30BzbCx2EWWwN7v17q8bRCWwIYngILDxDKEDdcMBUk0hrMZJ8GxFsRcEblIbe46bgC/jK
Pn2HHTl1OEftu1mN/T62Y848DnBvh6cjGIGBxUJWOvU9QimBuWTe7tBPMztPclpn35tePLLRN6OZ
T2Aoq8lXkefPDPorF8zfmfeAgvRtaMu80Lc9dJ6DZVIhmvUd1Rn5b71tukfF/qqHM5sIIGeuAJ8U
79WVVbTqTEAtDtSGzgBnQgBqJglvVbsloabelFAfN8Ty2SflNNPjMppZ0KwuwshBDmMRmoNWnUTj
LK+q0G14r3J5UJmqMMZt/cO02P5R9tF8m+bmEg5RX59yqazAMQp815yckdkY59sWFPXObSF7g0eg
/4sbPEl15e1qbUDtsGb/jrY5h7BCsm+uw9SA0SOdfDTjj+gzfKnxE8eyQt4BU3GWE9NwTFMQ8w0e
BmGsxf4TfvdiX6SseMeskqM3TNHWHyPrqoKDC/Azaveym7xrUS/zafYazCaJ4MRxvHYa+cOK62uM
gNyLP+FAE1jjyFi7QMFN85nkV6pdxFGhe2DUlDjNmam2+dxn7mxtXHvEKMMYi/aczMSjBpnI9B8K
T78itFAIT6Ge6cNxqWs/UFJr9r0o7OeR8RDJw3maXawubt+lmTlk+bbWAKwjShHbz7jy6XiX5aBW
elWiB9WmMt+5iT28VZmogq4Y17pA1XeY3xUhUBZgqjdIhtrT6qCBRyijW9715IiTTXPx67YCHZ2g
8G7Gyk6xCvWiNsjSyr6ZjSg9LEmp3gxFyBAY6swsQhtI0FlLpIwpYvgZ95zZbXnxDVKJvVJ13z3S
WBWqBchsOz1vOXAUu/AHjDZym2Ytulfw/3kHyLG+uJGuojC219yeJJWkXSr7ZsEI+l6rlOJyUzNZ
IYocs0+4PIGkyEtCy5nU26R6dCYJskfsdzmdMSipT38vvurUEA+0pO13RZSGFxp2wvUJucIR0zwb
W8pQ58uU15Rla8GIxfRg5WGWGMURCn15KfBgPlg6DBdZjWzGTQaWJRX5k2Fitxzuvqy0+zL2+6fU
MOObWFJplLajrhnwrt/Cr7+Z2mowHtX1uimTEP3RkeKxSX2X8sQHp7hlGyy/m8qBj6bFmBR+hqUD
ZJNmJBu+zur+vE+E1j8lKelQG1FrXhnospn3sXRg7wwEcif9MIbx6sxYUWw94/ggg3Zey198vJ7d
biowBucSoFiKB09O8weWP+l+WgD1SwYyJMeNeMvTXeukDiuzwL7Nr/9Cdyj+VQ8hkKfSL6GQYwf6
Yw/RGORoxrHWHWLNqE8RZOq1HHbLoM7qBm/8tbw3ay8ceDAv7dxg3zqW3Oy+s/+qoRG/ssnJZfj8
JtC+gJV/8+XrK7OSBD51Byul8g8wA7NvXKcztnGHC/xsURAmEJy2XaxPt26MAUrW2lj+dtVLHJUs
zNKsT605zOdyVPU3pmnWDfkM0+NIxf0XnMnfGMPrl11d0VDfoZP+zc8PHmXuDprZHrTUJA+6Jc5u
VrxoOryRGw1uTMhRxAITAyseMBH/H86pNZK4es0UdbOLLf7Vn7eEn8zon+huNIHQ6gw4eavqwvpN
3RFj4Gn4adwepDSJZYVqt7pT9vVlGbVh3zR9ErI1L9sZyufKOKCCyhTNq8tgejOjvb7PRqs+YW5E
mE9kV99VWrh3nhNjO9oRiRJpcMBWLshf6aRhNf/WzLqIsQEvaKrNVcb1x4Vo95qpihm7sgmSXTC7
qcq2tfTnXUUOOPcSjxQ/Md2PwWDcTHxFvNOE8Ypd0ldc8k1kX5RLms18u8cj52poDOt5UFhcp4uZ
n3Vdmi8GrgsTpm6qHM7QjzyyDEUe6hbxdSlJgHvJVnKAQ2Hf6CLBvnWS1KuF9C8UkORATuZ8Rkk6
hk2Nk0q17jAGMTL3Q9w4X5jTzh+SaQXWjqUFqcBs2WPxZqTuHavi2PdsYETVUbPTLNOXxPnKPLDW
FdKQDMFkd63Vp3Kp7xh+r3sKhrehRVLGN5+gw42lp1DSCVXcGlOkYIYI75L15FMOAsiBdIPhiREJ
earY7BUvjdnnzqkrFne41NEYc5NS5gDa1HbT1o7zBBKhMqMCJ2Uz6zEPJ2JHa8HG0UQaT1VEdEpb
m5h2u85SxMeckiaMlvV/RBT0Uai3yCaCKIVNA4mBivuM1giGYGFOitOYmp55CbB+RDLfsIlLv9pO
bMKkkUyU8rCpCEmaKfJpp3X8BWlEWs9qv+qYgAe4PdtBCwemCRg64p7R0Lh5iaXe5gzuQZN26b4f
qK70fGRFEgXZhUnp9E9dWry4Df3jwnTt2RsLMw2beQ0uX++dv5oKn5aFm8+ho903wOZHwcFxl5tD
uo9wVigDz+4YWRFb/cqosXq1ZkFtaBQGOOfE8zQ7r7mlE/Uuc61joz7S9DtF2X4tJb3MNBGBoQOd
v3Rrb1cysggS2Q1jYC3FRFxrMfY7wcgAomNG11K6JkOH1L2TZtM/6WDoW8INq1e7bdI9VnjzWQm6
57ApF06ArhLtV4agI71Ioa7JPcUUObLYTbqo9ELT6+iMIrinLga6C+9IS1a0YNDIH3b6Ur9X5cRd
kUuxgY3UMsK1lgOKtvpUqxpUzkDaspn89QhNJNulPcOyIzu0/oYpiXcRIzALsT3+JRaqOaWzW16c
mBuH+mfel7phM8Zniu5Z9NHdOKd7b0WA0Aypa5mDD7kpbTLyoOXD4y1dtqm3qOfckbfD5Ko3SJa0
27od34jSgng7wm4RFv9oqa2F8/qtJ1g8gvyGioVRocC5zOZYHMX6qk7r/q7n+RgSA61e7Hoi/KuR
GTMZ1DNbBpwgI2vzmk46DXwyWfWdDnJNFEVGKfJ5Fiv4HnilxsZ8ztF3k6bdjOA6Jtw3gFWujqHB
eYG6cDUNoGufy9CYgGBY3uQATcDfV1YM4mG2c333ifiUJssHV7gicMhz2BBuURyJcEgPhUVBVaA4
uvSRg1RyhQe0WOM2YJDiBgCO3PoVyFtS8mxyBSA0JslH4y3z1cLrVjIJjylGxjVIy4tBr3Q15fdw
QCdowXCe1+AjG08JgkvqnqwHUiZ4xPHIbG0i32eDgs4AxFl4BZE3AsFFkAaAdhglqJ5EZT9jCRIp
I8ZtSXJTgCcuYVA5YTYUPLAEiUBrv6K+ABEkSqP+tpgWQJndjfU7pr3GlgiI+bHEhH4TGU1x1FZw
BW85tjU6eiJmV6RmzRreeJQaBL8vKf+SNAB7auZU5Kzw8Z/4zechOeVgt2WVWEdN137o+rKWy67G
4yskxVLdInX++9Ikm3ynLKChshLRvS6K8qIqIw8xi/IuHnSpb5UAQyNHGEwNI43yMmLudDNYdFrE
dHZs7prRfsc9rnqZYoqdRq/9y+iyz1Zjwi1M7Lp510n0wmA77wXOdRIox6E87wgrvazruW7WbRgL
sRbmcQEi6acuNW/e8OscovM5Rdj6AKPXDqhL1lOABu1FeCwJa+nb731NomkiovjG7RWwUbOuH2IE
yAUAhywcLida0a/P8tbzQUjJXcjv5TiAIlkckw7C7IfPs0F0QMC9Fyc3Lls+uBMg6qDZ1o0bazZH
xeh7l9qnDKnn3HgYG4I7fUnikFNRCVu0w7CEM/GgGCfCseFBYoZbHOdCLy8kvpUX26CIleszSCgP
n1vYhQr2RkVxPgp2MysenuaRMlnl4HN6VRgPjCnZbNnHvpETo54xsyLvFopN8AkJDh2gpUfYyiku
k5HYV8rPlt1EBbQ5+S4mX3RXV9Dl+45mh6FZisM7nPK6KngpZn2oXgpDA6AewYzNNKJV6CicTeyH
Qyjdasthz+L53GYnl7sBcjSfm8qKv9LVM+ybDbn2E+0ECtWY020DaPOoYIYdtGUEshjagZups70l
A+9R7pucWs6g6PFM1pqmR/fTCF5mFJOElWvZ9WmE5sv4nK8Kn8/YNjDjb8jUI4bPgXMzxCRtmbXP
+ZAAmfBONqDT2CPNV5goiQezdvsfbhlNe5gUxaakwDOD1KcJIYZXvbWS8d+mbpfimJW8ZKlKkxvi
tl6GweauLa5mHuGM8aoMOfcAiiTd0DDW36hKMguuBqm5G3z7feqW3k6vCehlk2WWOjxVVUQFOQ9z
OPQ88NnDySo3gNQ/f/x8MWeZccRoom/ekRdo94pDBSpyN92SETfvZJKl5IRXvNApVWXs2mwyqH7i
Gwt6lQ2JK12ulAO/2hxd6EBt/tFbS+UQWU4D+wkUuy05BuTN3UPcl8E81bRkylj6PUACVzwe3SLD
5d2znuHEJ+GyTmI6AJVtD1kFI0rC7U9dhMLjs9D+/6KhvxxVQqD7qSf5XTRE3sjre9K3P7qu/eO8
8vM3/5n96v/NNzwHaaMN2iX0n7Nfzb/ZWCNjveMxVkMFQqPwT+GQ8TmVxAyYlFfyQFeP+H8Kh8Sn
3AhrLHofdiEGoP8c2P5jkses9z91d/1dECegsWGFJDgX+Ha/NMW+ORPfoTR18NLiI6HU35N/EW1S
D0+Qn+7OPz755xniv/okAzchjJcYeP1mlVGUOMeu5erBM4h5Im/mRZXVBG0l6f9iJvqvPonPwOIJ
4x0svdc//2lYGHdatDQqV3hn5z2Z0vpNO8gMPcPy9G9fEkAC/tarahEO8S9qwgFdil81izrMvM95
kX9EWvqR8d//zsfYnrW6cfw+/OwYvbWJPSl60tHf+h7DxZbTJIBg/N+4daxVpIpYdTJC/9VBKFa6
tIhgUgT1yuYy6T3lR2VQA5bZX1yU80sT7HlYmDA/QBe36ul+tYJwB8kMzR/VIRkJm3f6+X6OpyfS
u57UQAz6n9/BX+GWzw8z8ceDSQ+A8asJqSbsinezgiReg064HCWHzKuhRGnpq+6BVqVWY24gYP/7
VkJc5acr+afW+tfXy2kqumHQywPQQ/WlJwJkY/sE8mGmbf7F+7Uutp8Bkc9rBBJhV0C4zlv9x1W/
9Fk/45SrsLUkOVgyJ91mhh59+fM7+S/eLWzr/+NTVmzjp3drZVgMGkO9g+ZPBEU209Mgx/JUokL7
99/iP3zSLzsTDNOkYiDOAin6Gb5T9rpU9AD/hddL//2isMXzPFaG61sYHK9r9aeLqiJpe7JSEqGu
UYVKHyDbzoqzfbHkvPUZu4fCbwTscts+6A3s+KwwfWoZqzzBi8AXaqT/IN827oOGQdz7J4yMDtCE
JamLXe/mHzM60WO8iOFKuS1sabW0zsbwwZgqxV+Zk0huafMNxuMEY7lTLe/mxje+5q5RHe0INtWA
wCwcUU8eIpdc3Wou/f2YsZ5zdyJit517BtyAbiCYNbVl16FU6vOi3KIfL7+QKWedCL4a3+uIXR7W
I9+ddK67ObOq8+i1Q4Z+0kuq7WwV+ltGoh9SA76PhrL5VUZcdD50alf5sbphkFeFHXbROESYUZRt
RF/4BIqYnb93yPzb1TrTsKwGUdcaaGJS5+oWycYlSaQJICcYECjYXJI4RcJHAhNhf5PY4TtRdcGA
ZvYE4x3yIxX2Wegd/FBJueP5UgvcAsuYOBns8xSL7CX2quLJGUGU6tZUz7Ujja8R16427gg2oqTV
L3ynIcJK1kUoEZjmzLuO6IV+VqOXe2pHIk8puuWdpqXdS8StIeqtVjdOn33ogmfaE3n0VXrpx9SO
0ZfOWaojdFe+fdtW57lYZwwN5WbMu+0XCam2znSPtbx1ZEfvAqgh6X6IC3NDGZBSgxp9eUpjHPg3
kKzT69iEIJ05cfmBrEhcC2Kn905f4DpkaCNo/eeyL1A9nEi19S6Jwy3LU24C9lYkJFvJHEAIjx+8
hQQwaOlp/uKTRwh5baxC0nszRvwkDy6EUTZOsU+ZEqorAa7kw5+Phm9JpDQkPgL9CIblebpsHBAD
eHTp8tUj6+eB6Y78QChSQY2OIQgydd1AGKoPVib8p4r8jgeTVPQsIHbIJkMNekwO3zoZSIubABUb
nEkxX4KuuemiKbeJVVZxtSFET1uZx/5TWze8dpa+aMGA6gI3SN+j21FrJBfhUMkTFpnxsO+9Mnv1
8QjZ+SXvEZb0cHpSfyj27RBN1M3+8G1plnxvq77DQ0xrDMh7yrSX7QJ5p940bTz2G+RK4g1H2va7
sfBuWRqDv7AY7fZxcGE9x5llQ5Mt2EMBwuA+A9eeIKMhAbBGlFMi50nYSZy/1LFRnqaIOEFmV0aQ
N9kHDYgPb8cxT3wRsSPkdg61uaUfSaAvXBO3ypA4Lnyy93hCvcnRR9wC4JlHB24nfvQlGxoC+RI1
JT9K5dsHVHDgaU7iLBdL9N9UOw97zMVQJvo9C2EZvZK0q/SjhYa0qTUC/1pRIJ+Mf3Q9RO+knb6U
tQG9YHjrkzk9ydIBJkIKc+YodO+SnpeSYfO0BUIYroau8bcx5O8drpCwlpWbf/WEWs7EPe3kQn+O
1FV1gRxzlFkMCdON2RUsanbF6TZZVZ5ln/k3JkUlYzre+rwvaKsGFYETk7G+NOxucoR4L9ZzV1lc
tyGz17TVvBsP7fZrMZHUag6dwP1lBE2wIvM09ayonA31pfehTugFjPEBT7qt3S68RtKrfWxUewJV
tAbmMpF8WpAQ7H4nnKYGUC5ebZuNsmnYP8ikdVFKENlrNCiDIrcGDLPN3rsjcrMB/SNKh6gilmHv
N/W+0GUfZvB7A2n0VeiMfHQDMHdISRFjzC/G9wTTL4W6jOC/lqhCXMq3TVrcmIq4xGQ0PR6CVDdt
vdbVlVGdC6FYTHSefbqRwkL2wt1JIx8swQFo+dx1Iak9d7knfqy6oc2wrhFbXwQKgS69zuwp3g0z
0iy0XRmKIa2zyYG3dy2DloCQOCOw0bvua7jNwYCs4hE6kX+zuFEZTrrbBBYJ4nhDd+zchd40uCw7
5cOg4ijwnLI8RUsv79qevUeL2T1GlO9YkEnuuV/1OzPDIC0uh/TajAz9zRd9dwZqoR6t+hsvb4tD
6+gDxHVsgqQfa1ddk96YqTl807KsRReadFdRtnxNdXOEvgINzZsxobcWYR8WP12Ak2t5Q6hTdFvk
KFwJx2QA+1HFa4JMlz7yPj81gx4fDHzDiTSXddDpJrZ7MxwIjsV4z+b+ptlVj8iSQ2/1lDlqaVI8
EUtZnpqSHUeXHoQlXajV1RXQ5e+bLPnEeArwDHb0XuMmdya4Nx4+cqTLTP0BvyGr2QN2bwyg2HHT
tX5WgnUXbGYZTV7NEsl8GcDOyxE017pP8qi7+hgSzIQkrl6aTaHMFIVdXHc69Iyx/r/sncly3Ei2
bX/l/QDS4O5op4g+GOwpitQERjWJ3tG3X38XqKq6KendlOW8BqmsShPJIBr34+fsvfaaBi0/tIUs
zmOtinPpdmZFfxm5gsrbftsLeEc5bbCpdJ2reZRTsbD55A3rX+GO4UNNNxvMZ5YS9GolQxGfx9RX
hM0STz54Z2Q1pQ5Cp1d4KKjFgcsEC8Ehf7ZzGhPvjdr6W2UjtBFJ5J4metiIDWe/WTs1tknDcWJd
n70VXbLpmq67045LRmhqEcnLJCNKgQLFjcXktBcDU1/RfvIyM0NRNOWPY6om9ITCodFEcY3YocLy
etZ5mm2Tyvxsef2xSlMEBLOim2uDe5EO7xcLx3Bv26lxLZQ2EKO5xWqak/OB91SqoEyZFve51x1l
DYR6qsO3LLaznQsNcfcuAivdWrwAzpluevZoZgNRg28O1bqxAWax3PC6Rl+i3EXxkYnWoAU9+ZSW
hnFKJtv09m5UsL6hDWfRj6hOOC1ZOAAsIGDbil/4mDERYVYz28NvpLa/UmOQ9KJINk3fZuQKuuTH
YhR7JA6V1syPdKZYb+Q4XBNaY+JNaqgTOkrLm1mtLmq5UFdkflNe8cLbV50qUKcI/3cHNaTWP54r
1s9DhwBWNQkEv3Ds3UhGvAN8nqYQz71JDzFjTcW8/qbz/iGc2eb+/ojxy8nQX9GPkp8kqMeh9fx0
AazBLiJaicehpgjTpNuzQbEdax2XV1gny+9YnP+zBfIrSm/9ga69crhAIP8CBtYNBY7lZCDUvRoz
FatEuU1ajeERMfdbRxrSLmtj6kHbG+/et52RXG/cbhik9uj9jE1IFO8bMc3DYWrZ1//+evzKh+Lz
gaJFhbXq3n85lFcEoJCc12fHuCiscz+0xZ+lWo1NYze2ZhFEFsV2nue8SHEqupvBodYUGZ+4EhTa
yCjfKGX02cPFt50lJ882qZAH53NvX1kSEbFu0oaOfuvvuqFmXtAxET9GazSImji47iy3CB+VZVpv
ygEyBRViGQ6eIdx7tJNswOE85c9mkqSf3ndFrYmT24xLJn8HChPrKfaHU+56Lago0dk7NqKynx6O
qEedyu6VHTtYtYSXtmXQTeDpRmW94E43yPyoEKqhotnbDWpWYmP+KXCf/DYAeQheuSU8pj99AnCv
owN/LsFwTm/cNqLyqrLG3y0Dv3Qs+Ck0KshoIeUJGupPR9I+6YfQ0WVydCyKZwfLCQELTrepUbGQ
qpwRQT6nHB6YgA0vf/+8yV+vMSUK6gpvZWX/mmE1i8wamnyMj1Y7RiEjPDRSRhj6n4qe0rgtR3u+
9Q3bf9bW/Jz5c/0nzrdx182DHW26UsfJut42XVDngC6QtFSUk1bWHKm/GQYjGftahyLsTkYIfPt7
2+C//erf9avXJeIvN/rXfnXCTtc3yQ+t6u9f9L+MKzYdn6YpWHdJk+TfgCv7DyRKEAO9NVnv3x1q
8w+WotWVQS2EoWb94f+21Dh/0OeV9HkFBgNFb+UfdajVT+8C7Wn46TRZedupUth+f9wQGrKX6r6O
4vNimxi4qbecoQvICpd42xxreDWjwr0xbLt8SAjiuVlGoDa1V5hMl/w+3Qk3MR/TLlvmXSOn7Db2
upSWo6ERubrNYfITdeb0ICD4JOiDbW9iSSsRiKE6yLDQz7EdXw35WF7MCApXUMr8Qg2Q3bml8g6F
6ceH0A3dg5Xl2OKjwkCJhCjlsCRxc4K65Vz37epipItrbFQ/w4QqRoQkdA6cj0kvy37jUjluJpcK
VyGm43S4OnMR9j6UtUXhkUAAPfXm5yxbyjewGySKZSpUAfiiDoP2GO1GUFv7LJyc2zGcvAhHiA/G
d5XhnNbK65g10vgylk39p1slnM9S7Z3oezXfokmGNeKNStwlZImvQ8bmwWqt8ZxmWI6COUtnjDGp
/JaaJQQIO0U7TRXLqWOOnJvI1NEVCejGF+2w1gZU1PLGWGp9mpP6ZfCnGp2VdA5Z7A0f4qrrHn2/
Y3SP0ab5jEw/esF1l/mb3sbT7VAo9qBi/CXgrH+ipUL1LM2kASLuZy7OeNG81fM09htpjR9hO+La
7HX+OU+67ugvSbcXEM6/LGafXxKzuTWWyD5nTVedG7I0r7B8wLm03XbvYueQ2wZfP0fXuZcNNzXK
XqBKIBbjKvV8N9ike9mq/GoWbkhfr3D4RScfE6sI+4tIbOOY2mZ8oPzMn0ptxR+zLokhpuuKYLcZ
B8oOf1AqAG3YZoXedQ2GQqOXgYSy+uveIq8N4YKpaDaKIdzHC+2bPJrNdjO2Ot7mi6K/YfvT+GcC
gAdr9qQ0p4m8hUCdxvoucewpsLDbX6KmXLZIYTjxNF5xXdHsu0hDiXmTFSNz99Ji+BvYZRU90zuU
Dr2DyPpcT6PF4JDy/+DmkAZoRBYr+TRyt5iq8Tl7Wtwshe3fR+FMzjaxfCiNmZTPw9ZpbEKx/eEL
0p7shBWn3owpUKzt0PZYOnQ8XRF1Srp66nf6g1+m4QsGjsg4h7Ws052vXfEVzk7bBzHWhIeBkXO4
G+ZMvHZ+HmKa1nV/L3pdf2pmU278ahRvGTAVLOFzNz9gMsu9IyIx+PWN55PpIOcWQayaiBnuGNEH
fSjUsxrM+Ko2Y+szulxg4sLiod24zUL4T6S9TymGwOvMnmbzNPnw5BcoQLBxgLmt4pJ8yMlyb0uM
Dbp4s6PY/wBa67NhjtXWqRpFE82Zv9lVA0KuFaLUu9AL9UsaYeElZx3fFDdLN6+dC0IhQPRcEdhZ
dthuBph2HdFKl1WDv8Vbey9aOusEA/I+00QjLMJrrJ2XVwtnSpcj27Am7lhVsrUgTNH16dBXlsI9
22brbhYVgw0iYjk9lH3PstYQOklyObEhAwKcB8nx/FAmZjZtDb8LLeq5xnyV8JmhzbGiDnQE8Tjo
IkkPtMDyUzRjMAE20+eE0avuofESiwvrFulHej41zhHRKch7S9ifwgi5NqKFsfo0uHPVQHoDA8zh
N6KtYs7trdU2xpfSdmlZtSId7uZ6NlhcFs7RpZH6NLIsayAqJq4/cRQfv9V5PL7OlhbXqk3oIFHk
enOg7LkJN36o6tt49sNsi3aioIE5kjBAn1RuhFk9RllbbXHEjICUGnDFeVZvHe2erWrGGQcN/N5H
hL0doiQ8pRnLZims+jCZxVOk7f6Ah5FGDJoV2CBN0pB0ns0aKNjg7GpzWr4unKuL3SBwVZSqp19f
xoOkg+Klt9PaPuuviIRzyKOwmrFKPiJShB8wu5bOzBdvzuBIBXGjRNch2J3b9DacQoMZQOrcinQM
94vImwcHD9iDI9zojmVxOqC9XU5DND7jA9cPNWeYh160oQzMJA2fR2RJaLwbDxCLq3GMo/N/9ujw
sUiB6X3wqPPvTJqwd8wh6j26bAQjSWbd+JxvNzAsQAzBr2PZZsvbTMWc3PTS74H9uHWKvKsoblLf
5OM6GUT9No+5MLlR8ar7QF1IZXAuteDjg7+T17atQygJSxc+Wl7jnNIkG58oXL06iAfc52ox5lsa
uX1x6Iy6vMzE19/4KOwfIbq5p4hf/AvgK9obc2Mf8PagbAvr5VMGXJo2TW0sZNLmM3bsGWQJXMRd
3eEgyuCrDNs+EcuV7Bb3FCdE9RRjekf12QR2LdVtWAJGZJHNEFcs4UoFk0DLyqhEjmWtLZ6+vIsW
F2cr1/OpKSdxQSpE1K9luAfE4cZthtcOYIQcQVf6S/w17FApJRP0g6Cpp4qfgwzsPEN9u5dZMx78
2fdPg+jb5yYsEf4JezjyPjkz0MWyAQDj+gW3CKlMQFysuQWOGdORU359PyqzAFGYKmxmAHMxFyTo
mercuoXkEF4vrj+dWjZGmilQY1HCfDHLxP8iWiXLwG4xpGJLjD+ZY5hhRDOqg1axgVxmYKnh8YvZ
pK1c2Rs8Ye4+GdLsDpvh+Anlz7jNiEN4lWXi3cpZ8+bF66IJ+Vwmh4UgxWXXNFKWj3r2XxKpI1bs
mMALOsl1Lzam9mS8YRzovyZGmD3amOLrO6dpSYInmr5G/uU4GfaJVNTmRTqofIAzCW3W2HwQVa08
TK58KZf5samjLVlySAJV7Lj7ynfcTay1E27SaLxfhIQx2DV5WyCPMuIXmyZ/8iYdXvENfl7T3jUj
KhmwV3hNF+daiGka4AhGzE36M4+sbKCuDdoxSO0Il1dq3+kjWET9JR0m+ex3vfsk6qg613XyVGt3
3iEyL05u3RIO1dPncsvpwcmXVxbAP5Hwv6Wd8+r2Y/9ZlS0VhIX3LWjt/tUlf+XIVDq/wxy7G63C
uHBz5NrLoUWYdfWfarEHHXRVncGJqJWXID9LaLaUc3ev7DGbN4j74zqoGqBfT57TN7uCXJr7eKHe
QWM42oXxveHw3yPU745Q6HTA+v/fdIKbb5+btzZ7++EI9f2L/nWE8u0/aNmh5bEQGZi2tX6/f52i
yPT6A6HICgiA+rvyfv9zlFKcl+j1efR3fBcnOof9f4t9zH9ydIJA+WO7xIQrb5KjR4auCaycD/bj
0SlXvcEqGw8XVSz+EHNs4AXGGaiw6s/6MriJNVfFKVnX5/h9qcbmND7Z6/rdrit5Xngs6pqPf92s
K71c1/zpffnv1p1Avm8KUjVgCJekf7HWPaN53z6GdSfxOy+5kevukr1vNNW651QEKGxgMKqbbt2R
wnVvMgevYMsz9V237lz++yaWrPsZzNkRx+m6yU3rfmdigaQRGRuSQ17pP+QkyD0Qm/7srHslcn12
zXX/dNB6r8LY5mGKVLhX6z67hLgCjFF156zyF7zOKtswBZ92VmwhAk+yOn/qQTi+uW5BWnhbhjBk
FwdtcV21d47rxB9rLLnzxizJqlPRIPd+7IpH167jB3ty0t1gWgP2A1NPlyYa5cWr2w8F5xM67EIC
irQGJTeMK5Yn3fUZHprpczZBLgjUkMGjNIbkUiea86mu7PZTopcR2yT38EOepcWNNw7x3uji5dwU
gBqCGGz9Nh88d5NqhKdBigLpTvptejTy6BYMUbqHuYyxKbaBuiCAOJpjOV6mWPcXRMv0j0ThoGIv
xvlxXnfcjDqY6OpM3noMNY90C/W1W5vjxWr1fMQKod5SS5VnSIDdI22yfIKEZGQ4+ytwk00MkBiX
ZX+9sMbva+EaWx3m+p65pHrsZqt7BZOd/znL1nySQ59snWzSt0VrGzcKO2vENvrCtaIarSft3zGi
LF5Ukwx74VV6qztp7kadLQf088bOUM3EIaJtb0VXlZd06qYNow/moCkPThT4hu9/WV0fzaZuBMuy
sSidb8hLyXaWo+N73Q4mjQC/7nYzmaaI0koYTJAY4MZZb4McvCu9Cm8R+FQ3ViOiTa9NIDyoMgn9
ieBQCGQwu4FkuUtFFBY5XpV3NOm/fkt1lN6ZFfbpJIuW28xOq4ohUWh88WgaFEEYtQKd/AjNIqDt
0l/pxHFZv+L4nGQIzDHgpdvUyO0X+F3mxwa6xcXxM3MXW21/nbgVR7+yqod7JNjLKzYJsjCMvJqu
EKZGT4hm7VuvtjgTVNFhGFwOi2bbcRCI5S6zVcf4ZCB2g2dSu5wL6x69dwcC2Wk7l0AYQJY0HTwn
PEFGC0+EXzUne07xL4LJhSQWTvgOAqcJi2eWkepu1jkOi6g2d5xs7F1iVOa1Gws9rvYVtkzONbsG
0vZtERXRbRNbEleooz7lHCEZs4DC+9iGMYOlyevnR6oEFW0Y0RAlm4r4aJM/f+4XNnfyQph5bQag
B8MegoF5i8YGbq9hI1G4MWCoPbtC12g/nDLEnlPXYDF0Ui3bpSi/5nSVvaB3iulaLW4xc2vsBMcl
md/P0dDS/U6FTcJ6bhCsrhKRUnWmDM/3E0UEgzqvmu5lboqPTRvqfgPMqanqfe5gVJ6uBd2rKeHG
RUU/yX3DNLXwMaDODt0YhHSt+QhQRM7Oh8gtqu6hWxs9oI/RtejzUkl42cBGoA1XW2uQ2fjYpFPk
fcE9FcYaZU5ujvaHYkhHkhq8ChzgnvjiLv0KeqISGdIY0TRsXGxu/60DflcHKBqXf1sHlE0X/7/N
W1Pmif6xGvj+pf+qBmAVWbTwCX5cJXNrV/U/1YBn/YEI1gFhBIYf9ePa9PxXZ1U5f/CsCEUUD9sq
X/a/5YBSf/BXCXdkUmubggnhPykP3F+Eb8iHpaI4sB2J+Jfm6o/lgZshM6OKTjFcUMczPMQatl3a
aPUQDA1LWzdAk8Hy7saQQSGXoXmXHDkwrNJ328gRGtdeLVOR7Uq7jGp2nVJAyq0GXZgBGbft1yLB
QkQJQvo17Isb0sSRplk9e9cs8QpDAFWnIRFog0bmrzlwllW6BELx4tO9fNWrdaIyl7DZgclmNDVq
/FAiltYbriZxUyAJI5pQR44T9ChVq4PETtTgVjHWL1EhU9qM7eBO1p3/3LNYQByrTDpt+FSnB0Jg
/OciEdN3k1yYYfHgdDa5DRo3nZXn0m5K7+z4bvu19UwBlRq2RiBijRBIg9FDwTJPd8gDVA+wG3EK
YAmrQdkno+ZoCiWeTEvYb65EHlOWRn9UQ6yAGXjTnVaoSFpllm3gFK24iWTN71+5UficOiSvbDh8
VJhn/RQ6PtVK+xWrEldAW6V8Soi7elVhbeKyVA1/zZpEeVWUtv02R+sIr4/4ALaA60I+Nz/NVBFW
mTAuoacpFMVsexO/tZXxM70M5VwOsCcMGHAz3+tHU904WLeudOzGNwoexMUbQhFgFAOhGybDSZU+
Jxh40GHg4lVKkFWFTOQKrKTOluea//L9huZmlIHdQ9/yLPv1Dg9zP91xS9v2hWH/PF3GalVgTRmM
ROyWQA/vjULyK5SobjjlDjF/em2eLxs777kuNBpX6z6OMHxhs4UJhvC9aJW7FByzK4SjbJhOa6l9
XiwGrM9x+TMOe66EOWj/GXPiQ7e09n7GE2htSIEgVEG26T34CnpwMGINCOuFfNLkgL7CDl2f2oIH
PZusPtzPVcR3WkLJn5iJ+Wzx+hBR4CCAcuAMB2438DRQKXNnfdUBbPGpdU/ou3vrOnfdDpR11PLw
GWiDt+Eg38WKQAtcmOLRzuwqcROPNS8hZ31ucFkR/EFJEqEYzdJKz2cNgDHZZD7QyB0RYTxvgtfy
UnJOtgj6RHdq4E1TUL4VnztZekR9BdMBONur9U+PBU9MSHvi6zSt0wO9GNy7YX1OZh/vZL/eIk91
6lTYPVZK0fLNutpMDows/R0dreQwD4O/qyw0ljAkw+f3RzgxXK5vhiqyXF92CobqNXQGtHmq55KM
SAnuJoJO7zjClliMKVr3a974s5I+F67D+682Ve7xwPSuiVKKE/oqGuGVQHOcHOjXc/GAa3OzTRYO
xrD16+KiYKrtCiaD06NFtGglI7BGxRtULSqkIK1RmuWNy8sJb4iep/QScLH2OARjUvDrmEg1k3bi
hq6VNu8DxjtwnmhPwOEDEodajI9tkNhxZ5PmQ8DwS50QRGKYw0B3WerVU0g8GN+hBM4PQdrwGnCz
bhuru7Qe6KgbRJiynpKHtjXzyj06iCX3BET4FzycxlZhKmoCBIf8vop85HG/IOiNd9DrecNkgzUx
WBQrViGx5z3M7VRdMyzxd8mMMFbNvMvvOidPZ4g5sV/yfZCvWCc6V4BS8SI+mSacow5tJFeQsImH
iged8Uqc1a8ZdJajj1fwQPNcPrmKZx5BBD1JL0aD+9gyqrYwfuIjVgu/8JStMlHDp9e1xYUmnkIT
dOU5Kl0SS5Qu8vhM/Yp+F6LXobdkhipt5C7lSWi9tYlkaSYekWcKNhkP+OzgZto0LSIKk24T0Fkt
xFPdz8j/7HmctwioFMUftJGMNmTn794dviPIcyco4I7dJKUvnopC8HnSAh3bbvDXJwf6cTmfrbTh
28sobL9GGZqGJLZ5ut8tZ+uzBw9apFdW1TfHHll9vX9/5i1p8UVmx+8M/Xh9/nvmnTd9MvjPBLQi
96aBxo8YRlF396jAs2lvomLMg6btvG0eq/V59GdEtVXt+c+GWriR35e0tBVJsa0QKMP3DL2mP6Ve
S3+sRv3acDo2xJ3l8HYBS/HTTT9yeRXUu/c3rhg863nU3QQsqrabeP++spZlLJzDCCfqWSQgcJ/H
KJqzjzbn22STW+sqJQaspVbc2W9+jrgR12RxL+Je4qrVX5nX+KemqtbNoEb4AL979Y2CvxE342Kz
kFE88wZ7pVehpopjLTDfzfF8ZPlReMORSVNCBBHcbIGpcvGvCt12iJRc6GxcksTP75eUc5EJZsHb
gNCOntlKUfV0dsEt0iZvTdZPrLW8k2A/WWKQCI+Sc6uqG+drqYvnMhLN2Q+nHnPS7I0TdYhqnqTF
KNNfNyICJvInjn4VOQS9d8fZxgx5dwe1x3iRMLRAHGObqryCghmRuRPFHxK3tvNg1uGnGvqGIcv6
0jIk3zSduzHdlHcg6AtRGOOx6+ZTG/cVMRV+U4R3TJVKsBPdRyZV+6pq673huP4dntwgLdyHUNKa
+Tg7eWWwTzA8DE+MiApW1VUzSy4fkjmzl7gNGGMwyFxIFGk72oZObaUbpqjFUdCCjIPEqkjNsDK1
z7QcgJoCcaClP55tYpXA5rsjKCKpKzC6szPn7tHnsSSwt+05IqLa9lGGWcutN3XuGTM+2xxi0LV3
DaAd7+oHph3ltWE6+jZZMu/sypCnV+BMd2Kv3EVgJxiRVpMMmAf3V0DLOdrBMkBEZNjTG+KQFMN5
8cFKIa9f8rq17usM54HRoavH5tv4e29QA3rDxv/M5B1P/ghGbOEh29VERmy9Zm6Ig0hpTQz1sJ2n
jnQBjloEC1m0QXpkw9deE6fzNdfL+Zp2nt4vyIDYxxMTDNj4gVxf4p0SRvluOH5CCr6xk9T9HNXT
/BDbs94KgPF7hX44kJ3d3Lcml5XcIGdnT8X0Je3lk8HILxC0Eq69JF7ui2XGBu/2BUgOqMshaMVL
5SfWLqrbp9rvwWM1DpXRri3q8rpbQpYowOwbrKHVLqJuOPcFVDLJ5Oto+2V7yvzeupRqMTmqTnqH
QxWenAM7d6prb2cQZBCkrFhk6RTZHb25LSmYZ2PJxC2bAEMDCyRx5BnOKWe0dx/BSVda6aM02ubA
oZGadSZSZ4LUcbQzbhgJPcZryzF9m9I4vl5S+75PyM3pkGY9IFT3LiVZqR8k5tULoYA503yknzEK
x8b53A1QRbehlMu5m3QNGLwrXyBr0cMqejQSPN8ye5JN6IFoVMaNyWwV24pwt5lnYXaBd5+WWYFM
1XXfjKx4mYw6A31EtsRmaJp2bxALRRKZCxKIcMH+YIKk2Ngo9BFnJtF2sXM2Ihi3p0HbX6uYSEjZ
iXEjKnNlAJD3NKeNegsbE7UG5vPphYp4R3XdUAkmpt7OKFB3XW05T+hmxQ0rf1PsklJg+EikezTb
SR2Iepm3rZyJyBlJ97jQ/SQfvVKo13sWErpfNQ4X82EYs1zsIjtvGDDjjp/ShyQUdD9EWlj50V3a
IfrK4h/t41TW2wW1PNkEA4kDEdgudAX0Hg9Y+AwWpiZxjh7K0WcDIhUUGieUDu1+EW/hTnMCieud
i2XsOml5LxLVjc8VSZ0n8K442MlO3zNSX3Z9bPJ/UzfZwzIzP4zR5PGI4wmwjDOiBAo/FtKCkRBM
nOgS1cVNPHTtxzWa6KpovGsn0wTXUA08Fr00X4ixcZqg5+xCU7SuZ0JLnKo3T0VGbNbZqMUiiTRS
qU8HVfX1SJPEoHKCxq/C2xALH9XsUHIMsZPSew0BujRHCJJjNbN8z6bPFFg0izq4aVou9kbmJIGh
0GeKHpEPY/bq1YsLdt01/8shLWTl3dDksQsG9zAJ9llJybU17aLzeHqk3+xsZpSEhMZUW3psV7/K
YLE3JTVUnbMplulhRpn5RC1K6mw9Upb7BvXZX078/x8760+iJJDPBNqsNFpJOBLH6J9ESX0c5knV
JekxLP28AdFVqunjsmINXqx5Weq9VfhUI6W288wJiDD6HZP3F6Ewn8Bj2MC/VgWWkj/19sfYEeUi
u+hoT2AHg1CDetj2vgjljTDaOKLYDKtDopI4uuqqcNG7iqi3m0h34skze3FjlRlV5T++LIzlEGlR
tjtwmteBxF+sdBq2bRmnVnTUxmpAgGdJ9wv9qk9FhnOjSySVT18sFEfGEFWvf//T32WRf5WHcjH4
8c76z6pJs34yQWrQJ72GVHe055yjEJPGuWLHQQyWckPi2WYIqUZPPWVuaJzEWn5rK7fSq8GqK3lr
OfOQLQH69Sg+dusJuqojrK9taHOG0SsV7TcfeL0eP35gG3Wn7dL2Zt4qfr5egx8lhjK8nMClYfX0
zFPfbmInqyia0L/WqD4LHHJTW78RLTM/1B29ijrmLJ+UU/NQ6Po3tstfaV/CoQayFGHwiL7Zhn+8
g4bNoL2nbiD4AD8cMjnMbEBLcWnR4iFRBdsWLQUJOwR3mzpVq1sXHGqTHwRsb3jLbbWewbiyf3+p
1NqM+vFS0UCzIJABI2O29rMk1h3MCh9FHR8rJ6JCjcAt5D1kj7FxJ6oi1erHiiAE6zSXlK3biVFs
doZ3Mjz01uC3iBBGjB/mzGnZeq+LRccx1kg4RJF/TvkOTYyaO8RlSt+cXo/28VlsDcj5lKZuM0FQ
pTH49fuhNCnG6aFf1i6AnqvpIQ4TFNlDukx3ax33lmhwrXppPea6JBtxAvr7yyF/1uX7YiXIWXCn
LFqIv6TLxsKok3lwjYOKgUsQELLo+Oz161FHo0Z5YuH3L7P0BuNRy4XmyVTEfKw56ZfHyXe4WpFC
dbSxl3dXrcX/5GLx50QaRkSuIkdKJav1ZhOBMV2YbkfJsUTSgl3aJdxsFxHTc1zmgp9uS6ZTDHPm
gSeEA8HX91/2v53o33ei12X9bybS753o7Vv2c3gtynS+8N9TaTrKvDvrO4Os25Lip6k09DwfbJXn
rim2/+lDWz5jafBIpoXIF9zvX8Nr7T9w7dMw5su+q3//SR/acvn5f3m1Cb12LZCWbKSSMYn1CxsC
kFbVYraSl4WZerQcEhjbXbiFDEvoe3sNkplWU+HmXTB4NoY3muTLK90zB9BuIo7tUBmXkJH6bq6N
Yk+keolCY2mvy0gfUVz1Z4wd7tYCintV9tp4rDVCDprGxlUHXT2orMJ5HDhzfADu3GkayalxEFUN
C7hN643TYjfi+4m9pCWrSVoLFbIgJkV8bmi5dnTMkvjaUUVzxiyN1LMO78elvp3acruusQF4ZHGs
W5T8kLAyLMzOWVjhlp6kv42j+mtPo3bbp1W7KYYGzK3S83XYRMh6O3PLietLbJABV+etsaO0wi1O
u+XA2I61J5IHPLr6I/iaFKh5Brs1t3b51Nw22WztWK27N4bj9ELdglYEasWjKhx+fiFIxpxrizOB
50Ow6JMHsjnLbSGIW68y6WNqn2mwVtWAPzC9bWbf3NQE5e0YWYmAGox11KzULjZtRX/XsIOR0Vcw
ILY6cxq7jgW1H3Xpg28WuAMQSPsFfi8Lz2uYSwSRsDM2FkfJrQxN1uFUbOx4frY7gM1Dt/4SVdZt
ux6wI06VaNPYhrPLvf5z0fpbgieLcwVh7Kpqknmj5LQrF3dvJHm1t5EfbxFgk5bG5htg0D/6pGB2
M/plL5OEJi6h8TwrGgwcKe1dS4M1UD3RNGCcSAwcivkkqWKeUGwiKAD8t0UchXxuEjaKYINzw2Ra
W40EJLA97Ia9g3QTZ8zOx5BeTZV1BSX1RFOBMC9b1dseYSEZgtEhVr0b+DXHlpzhZpbWT2XrPHvT
cknl6AbR4Fh7Q3OsFeYSH9yqeFvs9BOcUOuQQnmm8z3ClvdT44wP5JtF13bbkRK85Zl4ytspcEYe
Ca+J7hHcYr6OUA9x+MGZGeGq98SysdrchPRsn2qZik8znktsy+3VZGSfl9mayID3ql2apPPR1jRN
l4UoISPnWUCSUG/dqLKO8WJB647nCRsu/y0TzYvRdsVKIQgRW7YADsu5xt7LHSyVb+2dtGj2oUo/
NNKJrrUZF3vlfV69sucpgltsV47xlFsCRWLvxNbWzZPkoRgAFmuMpLQdVvR94jdPaCq8rXD97GEh
e2Xbtst1iwhs7yHl3MkwdkDL98XWxpmw0xPa6U4aJirpZtmZDLt37HYxQvNMEiqj0qB0U+ckOMYS
Zu3B05YRPMRBXnE06bcGTfkP8Ku5ih4Jd5L2xsaJsOjaY1EHpl1S6Nip+QFtPWheA0Rkgb9zBRi4
G79fmJQsmX7MSLm8CzlNnQXtEDugtomZXxhZTPY2kbr0OhwyrnW2UyBk9nzU/uLCduUvGhfcP/mB
tKUbmj+fk4GgW0T7JHDVzMl7tvWtCyD9Go4EuIg4J+ZKmX9OYextJyDK51VoE6RO90ioz4ma2Dl7
KBxXZdqDE6b1jgkPLDP0+SQd5w7UfNSBsva/4Jx/SBhpMR24I4qiC8w0EaQHGN8Ka5n3QImv6I1d
kpG/D9HuMDqA5GH7aDyTBhzLBgXuHFIGxK4ircBK3mp83EHk0UUu5XR0ByqKPHONYPT6boOBZN5J
bNGwH2seqchprmfp7vtCvvlwOQMvSRWiwtZ+DGUcbQoXXzbEfZNX7TBZ9behpUXnLkhJ7SZVBzMX
4hwCKt+nuRx22cygY+6yChNz4R1j8r9As31ynPaSRhaZyfb07I3/w955bUuNpFv3Vc4LqIZMyN2m
d9t7bjQ2G5B3IYVC0tOfKWj+buj/VHXd9xVUwSYzlTKfWWuuzqd+xFxVTI6HzSKtHsNweCkiCJRN
439FZAxULEr7tY6LR9tSZ1/08roJ7FNaE0fo1nXBXsdDJiVviwSTdeQkwRrq8jc4tOYGhhlN8Kzq
vRBIXiKUFNtW98WFTRRRRaMM8J9H4aHATdw5yadwCsJHGMCHGoTiefYytQMF2+76oGDGE/CK1Tw/
MixOb0nrJbKSh9BoRCMo8ZDr2YqLnVSuuzJL92HZhm08WGHnqe2OsUQbgZLVWMUMtldFwuMlKVvv
rcjHVx0pdfAnQveUzXotLoBe272G1DoaO9ZGDFfKAQdqMdyasY8qSYjljZPN23bRundtwkUxrJAq
uNVeusM4qFfc0ABXJsaLCgkaa43xi5M2NvdCpQChz5J7TSoR30TegftveiLzUe9jg7scbgOwjrgZ
oM7bzh62rbuLGTftbMwna6Tw1j72sxc9pO5xNoLHqe/OXU6CLfPWb47R+KeiKqJl1DSvRONZO7f2
g60lSvMUNKzTQK9DdOSuukMqXm+AgyMO+lxQF/dPIu0j7L8M3NqwOozs9ESzRpAc1Pq5p08j8zZr
vS4rVi1nXxmQxilBGbEOZNPBRUbwnts5hxYl7WCt/cazoydH0T+ivJsmiW1663Y1d++cGIxGp4i9
AJffE8bB+OetJmB3xqfuDJ2PKZmEE99dVVmRGglUvEbOUv6AKf+3vP6r8prhDROC/7u8vknS+hex
548f+OmXM/9wmTeYVMdgvBFjIBr5h9gTeQfoNovGHhwTQ4l/LautPxBc2MwoyJziFzQcP9WeTvDH
otSko3NsxqUW7tbfUG5/hnb7N18z5mkLo6rroyWx2IL8NiCKNNCUpHLd40CqcbSxszm/B9ERnRCK
DmtncrsXUg3mHRUU8E0NCDIo+uaNB/P45FboLoSXwXx0oP7GI1CLfzmS/8EAjXdn012QVODio/V+
nzOEKpCRpUNxzAYBCTgRiCzNpFoS5hk7tGkBUrch16Zr6lz8xdiF8dgvHQesO8dxA/pmuiI/gND1
2/gugrLfeCptsa9Er2UL/5H+Ng2vFj+9h7vH9S+2iZOCw+T5Z4C86ROh6+mnca7mL74iOhYA7+Sc
4oIk5hxcz74vALdsZVt7dz5V1LQm9909RrrsL1bj4IA1GyKPietdZUBxrLXAx32T2BO4B9/iNgFQ
B2ONtnx/oxSk4VWgEqNdOb1HTQ2A6A0YLtQnNtorpgr12e8EenxGIPcJiY8sKkTFzrp3AuChLdmQ
eGXAA4GjNF8MKQ1itf1HNc6yYCnT8gz2vaYiFZb5nJEsA11ZO8NhYtqxztFJrjIG89Nq9vUA7ANm
7rpJKpKF7XF6rbKgRG3YhdbF1RlFn5z6l4D8SQS0ZsFQH6g4kE++AMbdBM3siEf2sFnaKXssG8cW
7v/2ftmi3JldmlqbDOUgcaWmx7jUN+UmYBu51Qrh525wiN1ZpVxK92MUxJBZ2tYrQPEm/aOl6gQa
ka/VMQzCgvRBu+rvgeJR5lmOhrIFtdvcsRUG+V5FPSqXFfEIlrGlx1xiYaVJYRKnNqgPhuMrNt2E
BDeZIQ7UgTZUCMFkXLvuq59NAUYMr7rNoQXgo2lxDCqXuZCQWDdWsQm8yswyuZMkCiEHso39bAfx
lzaxh11upuigiQPhSg0JXvbL+xm0u4PeQWUn0ETZBhq3/574fXOYS3PehkXTH6YUV9+uZ8JLumKG
cnDNI3+kkKd73WNhtc6REYynMLCiZ/yZDOl1wkOIAJzkq9DmcGMRXu2u0sovvzJIWmJoZ7z/rZtW
ZEdYqIRW0zC7uMt9Yuc3XHsPSWxkzjVRF8pFrRqVnn4gzR1k/Kr1ITytiVVr43U2RrBQAwS/X6qM
uRf6YZkt4Uv6C2oDoKpDjk0wWTVVw7Kwa0OZvg8poVsHgsKFfdN15HrNanZweDrZ8OqNKb7wyQUI
PhtOD7IxVKPkqgBn9AH/YQGDh31LTELPU3sL16gytt+z3IbJqiYS3vyeOKGBifPD5NTTdIC1QkCl
EVXLyr2SZbwhDyCGrxpqtLX4PGDRo8mBxxzrHPY0e1YeBX11kYlOm01Lbfze1Uw3l5Emp/q4RKpB
PLoH17ncDFl/kzmZVjfZrPxruEBEqMBJ49Xk8tmAubkPOE5hSrduFy2jR9G99KmXochNB949jc8M
yhe8b1prcMIEELxpBPMIhtyBTV6iuZC3HXteY6XMUX02MypJwsula16HEXIagnqb+h3NBO0fa/t5
9/1WzhSA4yRYaW5J+uA+mhv9cD2m9vxcdI6R1utcO3Pe7ccIHBeeUSAc07urFLu0U0A6Mr/kcbgM
MYrJokImNXbWw2sVE33eARpyq3cMzCWnjpw7wCOzd912Fu+YFVBt7LRiJbIIept9izj8BokVKBry
Ye1uMf+NbCFjxux1zYWVUqbfSLdoyzXyvdoFAwTpFs5Nj7tt6JPyUhqSna3mHXDuIis/IgsJgNy3
yKGZ47uR2lSd9D+xbiP/mIODkbiISf/GuuqB3GZ1GkimMb5+qy2jvk68KSw3gZfVqygwxTFm/7nN
dVd/7qz+yRm1dxxYJrvQ8UJ9p8BoFBsD2xasC5QVGN4gV7Nrr5n8CDeLdpYifTdxhmhBMGGnSKjn
H21UDB6loHI/cPZ4zIRJFN3VOgfHWCPyLSx3vIgiq8/4MhJiRGfE/9SW8MrboHGhCErrDO+pP4Zs
YFFnd5HxmPOcmfnI4ZJE1JI4ZLWlb689t+tQNNc2hr+pXyjPlXaw6lqDl8kN9/F47cauwEfHDb8r
ne7lv3PZ/yjHVNghFcWfFI558Y6U8ldt8I8f+jmTFX+g5OV+YTsW1BmwC/+veGSwyuTV83xEw6bN
lo8/+qkN9pc/WZgcSHZxEP0kLjjAGFwACUx90RtTdf6dwhG50q/VERxgZwE+hNSvkHqXOvSXLZ5k
+FKNntWeRG8ghRcFg42h3znsYO9c6gCIlIC9sK3hlXC3ufSUQYSjm32hC7ZZEo3cABC0lGWYRnsD
gJ58VFNbnAMyR7Lb3qvkp0Gm/ps7Q6FMaFjPvc7sDWRU8ufgyJQnoj8IFQFuwoArI+epaQ3EwOAh
r5D2NPO+nOj/9MLrnxO72REQJ8O3IZ2c4BCYxDazBpm810GP6IAm2/URVKQJU7a6F1vHW3yCcCwD
nkuLfRDeO07CWtZ5vGsWdMOFzX/Sk7tSlKZYc5WnpKKVmt20vi4Sxun+LmiLubmuYW5wex+5C625
/IDVHfoOUdK4JeTeNMpTBSQzoE+0I6K9N7lCpnQd2NgGNUNQjme7SqdSsUOP3NBkBoxXw1pbSWSZ
H1oXnZ63eZK61FQs7V3kBBUda74ulcRMu/IUIpAVtkujpD1lygDjMphbYW2wm4h5nXtDjBBB4lRI
sHUQUF3P2RfUKlPn4vIp48nFC12nZIXZuJb2dj5G8tove+No6kremlkQQQsznJUehFxlXVIdE4N4
ndhtbIZbFNBQ/cx5NWD1uLNgKO68sJne/SbLtwSJFespn5JNiidyh70rv0gShPZ1J8oj+lC1z6uh
hRJT1d4Kr/0yERixVybkYJZVvUGlHN+4dgh+LSnGjYcVYiN66hVYmfWhm8PoTpa6fCEPqQdjEJGB
PhtDc1Nk3hPx4/EdlLXulqBx/45J8vCWlMG4AeARnWSTjHecDzWSujrlyTiCmrPr6QVmkmGvtVJL
vqsdbYj89q/DMI+eE+ALhzHxjBuDnTajL2mEu8GXziXyomJvoFSemU0yc39G7ueuEJt6T61nVQ/I
PnPQIlESo0vKyG5fo2/zx3WNSuBYMROFxtB35Rbjfn/UFOh7XeTxs9PUzjmcF7S71bj6ER0AW4ig
kfiCFA6hb5YmcmflQJcfF9kdTFBWgJicbfeWfs4/Su0+Zq2/6TIlII06o3+x0C7HPCdnWIWRVMMN
InH7jDe2PghBAdxnE9+1Kjp5R8VePUsSuPdDRGiJtpMXq4W+0BdBcOKbLrfk/In11DWwSJC/30Ve
l5wqhlmPseXMrwq5Y7kL9Wh/ZLU0z8Zc8ShvW8c/6WIMdyJrvg5hGx0s12y3ycjWPSemnOyaQL2a
Xla8TBRYL47uU3fttkH+0hpVuNE8jQ+e0cs9y3R7G5JPuyNG7QzinwksDHOQsQ4u87Ai6HLsQs1y
Fsn0ip81MNkzaZndmQ6KtjC9raJsPKGDo9bEGQxl0WKDm4B/KVZpb3QbYbQToY0Kv3uEC4/j0q98
v0jWMUl/uPP0qTbDakMjbT8L4gduekM+pbN8yBrD/zK6NX5/k7A8FsAaP+jabmZ2CrDzziUy44vZ
U2XRYUcbP42Poej8q0nLlktDdQ9zERQbJML1h6cwLTV6rm+ZEc6fgbqCXyMZeAR3oZtzzBzzKSaS
eO21BaZ8xtPEy89hfMUeUL315FdVNWpHrA3mGkEZSwCCkk8qbeJ3ho3p10IvWe5De7FVpLeup8dN
Mijn1aayPzgGKOjVqPV0ITdkSWny6N96ButccSIxCS1kOCiprpAkmUF9l2cdKJCmt9ikL2rOoUuX
rJkoReab4MofDzZGs/taL/vmPNbOw9BHwedcl2zdoV6hsw0WeSpxStM9aFaEaojA3hU2jHMIWtij
zlnMImqR28dWRR477V63srVAl7hoeifEL9c+SrhpFSsgFZaDdgtBXHKsSyrcVTNhIDFwkF9jTM85
RV0SC83xo+WZd28xzj7GcKmIYerQJ2VRd0RQF+5Rk40Xo6eFZeeHLauW7rfaEF8ABtkXyx+6fj21
NO1FyGwX5QQXuZFfafYpV6GT55fEhDpAU/2RmDacVpMSTozjU23KB8xl7KUsmaxZGNGzsgTZpYyW
9mY6h3etJeut4dmJw/JGd4fYSK6LfIhJ10wjhubSeknJfNmD/zR3XO8fGTub+9YG8JlQKD7GvsUd
JJENXEh2IFJGbnHlQs5dE5g4XNUVIE3oQhNKj9LrCeO16jvO3HIDw03fpigevrQjKxFYsFZxA+Eo
eI69SJx4h9PG1g3mG5etIiN9t7wtI8PdFTaIPguv5tpkkkSCoJleDBn7K6+q6n2vRrURauzfbCmB
3ATgKQc//9R31megy/l65vF4GXQZYzDsdHIrAiCZFRljGwQM9npyxu6bhVl2q6xJPWSm526/y6br
mMmHQKC8wYwcPTB57a4Z/vR7HbKCm7pU3gxx5ljbbIaOi4SfdaghE+OoUbWmAgFipT9Lk/RguDhq
F+sg/1IGABim2eR7DYJPSVB8lXnaHSFuLOrgfEnb4XeR64eryWXNOKQ9qa9ZITZYmuwdhgHrMjdG
9hFmhBT1BYzO3q2Mleii4i7rCweJaJbumj5rj4qCZKvaIjw4ol4IRVReBpucPRS94ZyWNW6XYmR1
2FuGsTERTq7Hph62DinEH72r0zXv/TElRnatpsQ76MEhE9S9mgWQ/YogYVS8ob2rLfejNZs7BWFp
BUI3o1uc99yijdXkGKQMw2FKYEzvUnhZK68wvW1u1td+I+98s9uDdAAFUSqWC2RQMTO4B+Ofn5D2
xbtKskdtkQysQFRjksDLSlpLvItEceWUhnEfAkfcF54KDwJ4HQLo8o746Ft0kcmuL01YGDVmLq+Y
7sJBWRus6KCdsfZu+hn3r4hr9g2JsvYV2cbchH3nxugRJnNv9x97YRMUmkVosl3raxt5xpY9S7lK
kayucBO5PMjyhOeBo+40ComPtJyQWxqcfqQ1H7xxqO48Ywh4GM8J0S0L0CJs1HEsZXjAzcvKJJ2D
U9lPd0XqfgJd9fTfXuo/6aUcl834n/VSz6mEAp/+0kv944f+6bO0GeWieWGwG2BlRLP2cxBPZ0T0
As4pn/YI7gKtzM9eKsSd6QpMvybzZ5um55/9FIIZx4ME6nt+8MOC+TcG8czbf+2n6OAAqPqkd/CY
dzEZ/zaJDwak3oCJrUMQYJVmLVYHa7nYDOZqatmlOtsRB8JUBXgRlhCrJ1M1wI4XqwLqTXXt1Mg/
QomRwfUhJ26J/gtugf00cI6wPNQVWgN2rcGxjfpHWPc4IybVvpvEGEqSATnATxSs1bPNMPm2KTUP
0ME25Bc3qrBqJUzfcDG676BYFp2Y3bnvTkNZu/ruzeq92viaj6RD5aSWjl9DJvt+dkphxF0ntb+V
LO6ZzGZnM8ubYO8NUfUIjhPNyCo2lLhWvW1ZGzupjUdDuLgOiPMdtk2A48xvJW7zMkWF4tvOeG3J
kVkfrLhPBZA7VvH9EHBYmG8crFHHtIEWNP7cw8sPwbKGt6XpOazWBE7V5Z9FOVfnmAkesoxZUD6J
/FVmHZhwKxIbg6Yat5+jnxmXTPd4Ja34iJue4KambKDgzKbPXCwRR3McjLeeRDOUGzykE7NLuBlx
W2ddx/r9uenSgRQDb0TWOsuZEn3MIqTKUbg4Qv1Z9PZNmzqIgA0XQ5psA/GuGlLGuJ8y7ROxCDDz
U6vAn1iOcm5xLHCTWY9hjrIWZyzy5RjVPbabxuWfJ9mL+kkunrrOcajX/L5jse3gkS+3xHkhhwQ8
jzDPkC0WKQ1k6GxJ9qbA6PhtYWV8rzDfKZ9aVfH3pqRcvEfOlGNsWNISbXh35drtS8ynIsA05Coy
+/phSUkokhg95XerbFDnjB6rHjOnpQwMATJYtN/h4o9D27UYQBdggvZrUhdoSfGLLY6jZsQYshd9
INOVHLv5HFY0KqupxLNqxxbiyEzMfKDvBZwNHg+6Tz7jIiM5jzegqTLjrR+zA0VmEeFVBb5MDHoE
vXoDF8xhgI5qUWwCv/bs6whWY7Tr+shE0dEMyBPjOuu/oD+nLKOrYGpP5iW+zbpFtQo2t2/XPHgI
PEPtuni6RLAMjsfvERHB3ONMQufJEZSkEPKQahkMf/fWjWPC1zLziHr7TmgVBj4gsmZt8zZAsEE6
Na/okXMx7gYDuyJGA87NFnt/us5Aqz5rmaNqd4SLQVBoe5j3Ulri3aRBxzsTj/XZMyWhFraFULt1
R0jtaeaKu+/Ov9xpGcSg7wbWvQC+nXVrL/7g2Cn4WFNJDh0ide9FLG3d8/d3GRSzig/FxO577Vgu
bxbxDWeZwZDqOpQIUajjOmYKnbeMmPNF0/JAihIBF3WxfKWImDkCQTaZ3XWPgIuafInAkDX/HU6L
AvaHTdWoUX/D0uOECJGL7X1dcIfyYWkd2MBb0y5FrP9tnhfrauYZyzll2dTEsWsE5b4mT5oFl1WO
cDaafESSmhNY2If2TN/v6Xtz8U8P2YQFmjPNgcairIDztGL5EIqwufSBWteNy+rItY0WapmNtFeV
xOeu2b/7S2EYnTMoXc98mV6ycRzfus+Sqce6iYLlrReqi3ZsXUb6kxC1nw7K3QwEdW0O8eKl6buP
DMCiQ2GI+bcIi/Eh8BjD+LbkxLallnwYDsDFM4XBpysXYu9cu1gvenYQzsYNKxolDhmZlWPo+gcN
DfujJSvc2VpVDTdXsMDl5tDlDKoJpTgCf+T4gs+PnqXvcwdRRMTxgqW+0aR7bZng2Czzesj1ZIRD
FymlaI7OuIxciiBJ1hA44rvKaqr7YqhJoRxyptAr8hJtAI2LeE7L6SuoZ+cUyT49ZCjGvhSuPz8H
sRp9UkfJhMeKl351qJAfUZhMR8TpTAKyIlrXqfFE3yOfseZ3G8L7SKIrQoy29GP4rjBrX6yx0vy/
sdqZAbk6VWzOXxfCD1cAo64zYamMCIbv2fXlEmNP594xGCShYR3iwTiqWeZXJQtlRFiaEp45jO2t
iT70L0sAOzqO8qvrhonYzoEciFGFNHjCKRlcF9q4x8SHSBCNLBnAeTB01qXA/tDezcJJjoNJi7cg
VGe8apuOWL0rraqa9YmKbqtBcjeZfMplo1H3VgVzL9Z0UH3YzeBVVOpcmpxg2Keocepntp3yodDi
NnGHFivKoqCG9nIfMQ1+qHxMkXTGfXDTisA8pH7RbPGjma+xrceziILHOQYLq2CF7GtmCHLv6qoO
uT6grh4GyWY0d/RhbAgaUI1923WkD3hlk7jbwkxMDMkzY7eIfIG7LgFBOtq+uS0yScxxxlySVRQa
tS1b2grpT5ToT1EzlsXaEsrNdmRdqPLApLZge0YAJgAFpLTBaPaP0BCCt9QOzY5HITIqRQQAjlyj
OQ4eCoE1TvNPI4/3M3M/dd3b5ictg/aq6eYJvKAeG48BadRfOm/ONoMI7YcpNMR5GjPrLre8/hu7
TflpCuO6fR97sxjuUMNFOFcQ0h3jIq+w0cpXe5qju4TI0A00RXzRgTVeht5y1uSP0kZ6DDZYc90A
n/a2eHZjQuXZfha9Hi/tnGZbtFf2HX624S1IvWgTl4l3GzahezMqTYeaV6ihUPeR5OuDsLvCFm0T
oqtM4479qbvxhdJbDpe/GoQ3npqurD6lqhdr0KpPkWrMU27KZ8J2hi1uMJfZm/lmoSvMyGm6GJMr
XrWOiTogTkGuraizthEk/zPZPvGNE9RAYX15CJTu8RvY0PpMC7mAXzejuOikF3xCEjPtRLCXYqar
eh5+BpwGThWT6Xapg/pgF9YLiHTEpIVXrqRdi3Wl+3zjjUWxYVHHeWA3gombF/KkCKN5E4sW6ZrH
I3wXkt6HadRunLsgFh4madk/1NBqedBXpBEgPujX+Twiq+qZHcjcXTUqfvLM1jpXDHcZtizpstXk
svAuy4c0Y3qzyig/dmRdp5vRLrJu25jLVrP3iBGZuiS5LUeJudUxp0dTyuE8dc4iWeAHBwa9V9yB
SEEfGdZs+jK8c3qyRZpKJfynLZozYLMWl2cJ2XeqOr0l7oI4mkTX1kmxB71LU8/cyMg7sjFnmESA
0ROMiQjlbqmeE5W8suaO1qxIGHXH4xA/DU3Yrvxu7Hnids7Ja8rxMJox/WyYBDsIA3wP7Ls1znPQ
z/M68JWHgZUACq6Ess/B9Lq4v7CVUHglIUwBvyz2jWZw0oR88IF540OU1T564jbKtjwO9SGAbbKh
92dIHxGuxAoQQwliWpI2UMTOU8yuVUzMcc1kUudRinqnbXt0dvzMeEU8BnpDn/vNl6xV3rcAguo2
JcOYOOSwLz4a38feL8NoWyylVVN2BJEMUGtnVLf1uiA+GmZTi/KXVJd1oAJ1pRvL3kR4RNdslAfE
vb59xuIxXM8AWZwnnm/5VV8VTjKsyxC+aNanDrAEENyqHGPvvmBrgB/WAO86kBe8CiotPueWbca7
kDkQF5BJLZgTSw9oZXyIh2K8VHnXbSc08eM664KIBJpBX6HTabjzTk78ivyQtcDsZNRYInyLlVXf
z5FmvFvGya7N1XSBf+letwTIYKVqW2OjalednLrozyNWsH1QpeOt5fbdY6LLU6vbcxPM46YNbdBU
bHI+EGfAzO1bebJIb93LOHimUNM7v5Mbpv3iLhvIe1kRcJWjMB3LuDixAiMGIg1nxiVawMIgP7uq
Sda1vfleOWbzeczLgoET4LMBTUTJ0L5SHBAnmi+5kkb5MQ1jd2uE03xjJLNMt3GTuupz0DePjZqq
3Ec0oERk7yFSO8YRyPe+TRz/vraKlwYwQHKuitaPLk5lvvc6bK5GcFjguzgXjvgO2U7P2ZQjAMoS
/z787ktPcaiHiNJlXkW39WJed2FXSZxAbqNf5sXaLhwZxP5tbDftLU+/Y//DBv8vnfz/RwSGu+Rf
jB9QEk1UQE7IjtHDxcTi7NdFI4JqNdkxda0vpThqh07UTRP7cZ4A7oTS+ivTpMuO9LcXZOsauDZ+
E1NQKvzmboNgO2F/6+pDxVzn0ieU7gj63Xd0EghlQbF/JIUpxHU8BMo5SonJFYEJ4+3yCvQ5EIbv
fjGvrYS8KeUCIDI8yBeSidLzkECmgCBNASjmKqJsK73uixmbTkhDL/r5wfYWKlE7YpFNFWCVviHw
qnYH3T90CAy73dwTKNWtK48d8KeZfiIHkTHSsMURBJnUiRdKAneMx9J3mjddEOnOKVN9C6CjPThM
EBcpQcffxx7ZvJlgPsZLTG9kLPdOkwbLMqK72ehUtwvRS6AjioEQTfxFiSqDpJ69TCxv3HZWAPpm
6YW/4zX+/Etfph2/GPmQS5J3GxDMLrCAi9++9JwKmW2RWWPSXPplzPr0BsoCFHT88xda/qF/eyGQ
N5QBCP7s388uIJascIh8PhQJaBGGEyVM26rl++HaW0AkC/QqxkcJYJun7NvffXX4XUEYejBMSPNY
4F//aoVtDLjxJhh4jJSN/ehpHWxSLHvUj4TZ1KzIvZXX+zQBhi5p2/78xa3fVvhcWShYkCiGtrWY
S3//7CSpGRGWERalpI0h+tYx8CE/b8EaZUS5b4S1MGsG4nTO8BapUU1JOtaqq2K/OMRitB6/v6H/
aoz/SmOMUONPpSK3X6uqm4rh/bcRp/3jB3+OOMUfHjnS6BwDH8g3v/vniHORITMt4kv+Lidepp//
GHEK+w/+lwev6KfK5J8jzvAPf0nSQWVsEWiziEz+xojT9v4tNMYXYumSTVuge+ac//VsLxAXzWVj
Yhzyq3wit6xG2El6o3Ntkx0aLiAjyvSyJI1op3uvJUStk/LIwgaJ5txKTfxoYRohFrOekK2E68lY
dXms0P59NCwJb7TnTWd0H+aG4mq0VnMZuCzWDYqGzJqokrwCb5fhcLfeYghh0MgKc4mhz5J5vyz8
2GdP8jRlbXKNBNtk+D/PT5FtgIYRQOO2MjSbbIuspwUkTyjUwWxDEpOs0fTf58zxKrwV2MJWted4
etmm5BsMb9FGJRV93Jx+NSwr/tCzkV6N/MyrO9WZQtQSiktSFktKqo+ib8XlSrOi3BhmhYFaFPN+
cR7A096kNdF4g+4wHxKQt45MNieruh+IloXmvcuYgA2s7fJ4PbKiWnEHYUCIyIZVcBOZ8Ltc5ymQ
HGbLICQEi15inojlUNvKxwxv2228tUOOvEiFddJzWN72huPtCDQt78y5qG8zRNk3CVAmm/osr07I
g5p1FsxognXi70hzNvv1kjBBfENsbiffYy8uc/baxGqYL2iX+4uqxWvnxv2D1XVVsEflHRYkmWYx
ZZoK8n0llfM8Frm9y5QT7KE1ZUtIYRRdwSNIN5Njom+pqxme/NDdA/IMsq3nRe7JMbT5rTO8aitK
694fbsuwqDadhuAvYvNWKIW8EY+Rs+AP1NsidniCGzXeDF3mrsPS2xpLZKMLrxZ5Xl/unWosTsAb
ogvmlOoO9qy4yoX9kqKs2ICdyDeTp6Zd1cbRw6TcdusZbnnQEGDN2qIPgq57H6mWXtjo/E0ESe2I
jnGfZ0g3S4FniMaRBNa5LhneD3V0yMLI3cEfzb/hWv+wotDY1QLIHOzVwrrnJEekB2sU8rJVruBs
MQliKLLJYT/grHPvas62NQa4c21GyZJ66W2MpHudYSyuZh7yuwRbwcqdAt5llxB+pchgsJSVngog
eq/C9+NjUyTtvUtRfTXhtT/5gKfgzCZE41jjACpKgvsbWs4bTlvNDJTeskHPulLEOm0yU6A+QjiP
TBEZ4/2ke3dFmoKo471HVnJsPQVRMaY7tOF6UVtbs/CIz9RJnAT3mh7Ua9aTEQbqwbZzVz+4OPxc
sXJBBlnPluBcYEKTpWdPmv4dQKkoeRnFXPaUB0Qu76qwZvxYgIHj9QmgDIPJxsPQ1OaqyCzkKRLn
ldwKqzbcV/jxVXbU9YLXKxA+8WngkYlqLyHFDA9Dmgr90P/QOsffhc/0oEP2lufMHKoNWSCVDxbX
Jdp1arxw3gwd6vcNp1kcv5XkJRJGnViEL+ZGXXJ6Ypc1t+M0W9CFrHRcvGt68sEzY9sLtm3p9Hl8
mPpAvNGj6v7Dz0Mr9944RqEamAn19QkJsoOcp4ry3uEXD4Q/qTsuSrvEVH30WOUkjqzNllpnbfcS
hRLwtfGHMeO/T+q/elL73p8vIu+T+svX/zl2xXv15RdX0I8f/Pmktv6gjYXtivEHrOp3R/0/lpG+
9QfgaKpBrlGe4/Qm/3xO8xMUqR5oC8xCNn/0kwDPPyd+sF6Rbv2dZ7Rj/tszmpLbMaHBU3zTef0O
G2llrGQZkpZjoBlYZVNSo7dCpADlKwSQZLuvuhyGK7juMJ5U81owjkcJiMK9VgV35TnJNw3qPdbz
ZYU71Hx22bEgqSnajDsZBe6M1vMoIT2txWT4O7gRGnSnf90UBPjao3WbjVq+h0555WlEAYYGOIg1
qYd1ggEHVwkhKsEKbeg3Zar0Grcnrge/wZJf1e3KNIIZzhB+jdScz3Vo3npWh1lW6vd61OPKzfES
igkOeZ9+65aU0ZIR4BaW1rXvjHsNtgLyZvUtzKsrbQ330eiS1ZCqHYTCKzXNtyKbzngbkUxmBpS7
9J0qot7U7fzhInIoBuuDFNbXdupYh2CrlmXivEStOKQygPFjsmOouwWXbwTXVu+85kPx7kMv2pkx
OwsmJssR6HkKoqMqvmXNwpdkTbpzljxjh0xlqK0YKwc9PMaOvl80uOsA0/RRFuEHFQCx7Yk4QPY7
54rk6nmBxBq648CYJor09GQvPL8xHx891FO6Ea+Jk5+Q7r/LNiOf0r32E2dpO0S3FXwgTW503U+3
ouC7mpx+14YNUnaRn/B4swBDg48zkaWDXXOg7ERGK5yO/YoyIGG+RJi6Mgb6B+KMt7GxHMukfEeW
Q3E0QTTruSOul9dqCM/eGu18S1zlbW/rvUrm8/f8Z2Mwz43PlgzLyDen4K+5VnqV5+OZqtE9BDWQ
gSzlEzL9egbe/7/sncly3Ua6dZ8IjkQPTAGcluRhK1LkBCFRInog0Sfw9P8CXXV/W9Uo7vx6Ug67
ZDYHyPyavddGAjM4JY5aU4uKni80MeagWLTW687Oz2gqnzuLeHIIj0+VsCO11HNYp90AJ4zA0gll
WWkoGOzr1WQkbOHSLrsUrfs1U+K715q3/pzBL2SgsxjDcbVhQrZqelpb+8hqDRpBZx4T/J8A/j1s
9QM5dJi1rsCKprsZanqI6888+y5PgloHtK1GZUIhFc91or/7qBkB5JIFNTA3QjT21Hbjk6XKj0rk
HOsO2VBMz57MWE/J1iaEG1EqG2ZHQ9GvZ0jPtt+7XjtIUq2vTVvne3g5F2lbLvIZ/hw/J1pkjMiz
6XzN3G5B1sLjyBVxkSj23kgH8EOXNVeEQmq6N7es3VKR+gwGwg4Xf5iO7RbQ2zKSOPUEA5zUpBF+
ky7lDqNqRXqPXPaCYKxzlbZ9aGil+T4Q+btMnXOte1CLeGqabZ3PEl/mEbs/M3KLdf4Wuw0JYwyt
cYLlVls/M3h6rhQS4mi1ep8gbKR1rLYuhCW9IeGcwkKV4Ai47lYzi+SwMDexVKpHneOgpMtgpJ69
Bo2B47aXUkvv6sbCeKxZz43Gagb6Ibqw0f6m6qV7r2uDhCQtT3elAz3EXfJArr6zr1AHRcjV4jt9
sAdCrXn819x4b/RGQo2qQHlMInSUoe9ZNPK5kUEVjORiBCzYIHNgurxlxDEeFBs3ovLcr67mEKHU
zqd46j5YqF0RLPubANJfZ2YePT09IC3bp9T/Vw5SljvWmLOTPVqTRpLH2A7bjOiS2e3NSvT8bwYJ
vw7Mtq/mc6GZzGos3fvs+/4C9KIIHGtncWuEhywAar04G0x9AwcF3m++0q/TGr7SZspEt0u7ig32
F3bX7LrKzGPJCmMovuFxIhiA4zjXZ/AeuIfQFIKT2//3McnfwTObWoiv6RmwZwg73f73711rYtYM
9aH5U5fZ6c7up6dG8WJrpnWct0jz7ecFPH3V9Zxu//1L/wvP6vNr+0wbNwAY6cq/jMGYuczMZb36
2FedGeWoU+8WjJbbcXGVN3lxFL56n3uFgXCepnM+9by3PnAI9rjvqcO6ol6vRgaVjMTtow8IPSTq
Ymd489XscHxjFpEheumgbfIb9jtwbacHRtbPwk5hNSmUOV6pheQU+geyM+VrgoQxtDyOh//+k/6b
R4jMNABDuqML2zB++WCNMvOrxrBA8Rj93mrEHWsTCNDImH/zdf5FZsWnaenmVlphoQai//dP0591
T/EveVZ9KPO0UncLesadYDhBMe3nETQuwrT16p7tx507iOoezEGGITb5aCfO5a1UyQsKCN1QV4mG
g5QB9ZPmOxezmw5EWA4IJjKmsUnKDF4Z6mtiG8uhYkgO5W7JrkbR9Q91oZ5Vx7U/Gpl1hjBUAUQY
4F3X2UecAY2pCwKaye5sDkrLP+Lmc8PO7JdOQ0nzCKbuCGE3CxPW4Ih81BW4jDI0xvXOXXBwYgtj
Vedpb50N4MVFGfWbX+S/OWGwGG3pYsJzDWII/v57XFFFthb46yObjc9yQnGyYflwIDqax//+oW1z
ob/OaLe3wBbcU2AMXJ/B/N+/VmcsrMCtpYZbOj1YfXaumt8dmJ9v0i9fw8VgbmGb0plR/DqbylLU
CKUQ9bHxJ7nvM2WEVry+byc9XInlMODZLAzr6GvGZY79dOfW5Rmfx0uf59893EK4D6cOEEVuHkng
4JL1OZ3kUt0w8PlAkGLu3DgrjqXprIS8IMAYwdtfl5mzgyr1xWPAgpbZQ222wCoqQVoHBC8T5uy3
cm90pGQT/GYcRsXMShjZh41pAQd8cTOp4lzYyRLiWaRA1WlhbV2GJKFn4SSGh6Y20h0srKvffCb/
5o3ls4ApJziHSbMy/v6hbGE+qlmq+qiXNApTWmVhRlpRYEBzvdExpwYYUXOwTN6lwlEdxn0nAoYW
t2ilnr24AP/r1ON+jtc5GMBUMiITX1nUmRGSSzYYk3OJwWmHxIxfUiaDSPU4iSREvwir9bMw5ve1
F0HmZo9g/KiqWn7gTlPEyIrnhUIskHEqD2ZJ0p6cHxLb2dzbPJ+W5ODrnWkm/MfKoyou/YNhr8++
7KY/oRn/MTb+37wk3BnbX8xP6d5++R3NSQuPbJ7q4wx+lRIHBuHMt2Mx4Ytl8ptPRP+XeT7vicct
zLGm64b3L+9ka5kLY6CxPnYGgkYd2VXkxfk55qbydT6fFYdpsC40SOQWDUGeUwEmJbBXCsCxYd/d
1L7ElTC1O595X5BtbpZ68b73hX6N7vm29NFxsq/OA1U3ZmTK/r3K1wdVMnR1t8uYxywxi2/xvFWp
BG7mq7hBTRiRzmiElKs7Fr3efuAj/WwvV0uZEdY1wlsJ28Ozw5+Q87SX8TgE5TqkJ4WI67MJimsF
gWUgbqMe56dsoJH0mPyS+UirZ6/zUzckoIItnziFCYOtfge5/myaVGu6O0bZNnDe/kar+CfxtD2Q
ciQzykIZt71GvbIvjTs/OcnWQNiFxvsktbBsqZZEnN8ovB8RCvd+1zE3anObV2yI22vfVu/dMEQz
ON0Q8eENC7gq9BWlONDQr3k6EWxgwYhobNKaq7M2Yeev2jbogK8Hw1CeaYoPVczNgs6LB5O3w5mH
GyzAbykhS+dCt3HITJFpdEu4NUbYv1BPtphdSHa7lIP11eiy393Hzr95val1kEIJmz2i+WugNpij
vGUNXB17d3mH2PWAg/5CfcEvz+a13uqvz1a7GXx9P/hUep/vfJ0O+2Xu54DsuPeagRZ5kTVZvkDs
vKkz3agcEjj7hlfvfDUux1LvkTtkBZKaBN9+W5fJOxEn/g1I6jRaE+5FtPZQMjnLw9VlU6BxxuTD
8jyZlFuiM2WIT2sMVUK2WOlRWSc0htyHqQl/C2rEfHLz8WkgQQOly/DQQe+DvlXeTOP4YNmbsrdk
mYkv3Izaeb2q0pkIlMqDcafBrGyWd6df5b4DvuzSHUDxcy4TlwhN5vhkIpXeqvnB/ef9+n8Ttt9M
2ADy6tQS/9k2/diM/yFY6R9/9J8zNu+PTbjP3M0R+p9O6P+v9zdhXf7VI/1Pub/9BxRL+JIkHrES
tv+CszSNPwR3nc0rgY3aMIlJ/F/swmx/O/r/Wm/gNRC2wHTg8X3of87h/tIzjZkBJiTPmqPCzTvv
/BTFHpd25h9Swsn2Ts1BDvMg9+59VOIQBbA/XJiON9FEmKEXdeao86Bm5gumyuUOTXP9OPVO/OZb
Ovr91cTR486rfZTdhiT2+R1dZVt75hZ1o8JZFU4V4dxGKINOxDevqfPTC8sr+sXSsk3C1Nqy3bV+
BlSgWxaqPAbLqWLmndcffYU5ECn2Yu0LrbduU7gNd0UaW6HWMA/YiVYzyVNfoIigqK/zSDNTAwml
6tknN4tzg7OA8LXBIIZmrEyTTZNnnjg1Rb1DBz4hS+CbitoqHn7yVQhb7qwaIE481gzzPNmi33Ix
Af2ZmgNrxEGwSf1coFGamcOw83Z35iqqj4wP/GjHtrpjO0JMi75m8Y8VXVkbFMgoXuQK0z2M+c5e
LPyaL/Usige/ENDtVJbeziNOBQlL53bou2m5ItQusSML+XYakEbnbcu1Uo/JaGxZMCDz9+5VwffV
cnlwTukxKeHCzACvWbly7xGWyzc98by7uKSSCTjLhR7FsE/ryC/nZu96FYJrrLkKv8Ftobf+nd0T
V3ydkyZ67Pn97SdIItfsNzBZpekGpcexpdKpArlr182jrrfevUYfQZeSchMtnn2sdO4k7hhCWAAl
nQD/m2etJNFGjW5zW3QtAOCV3czOcXP9jIdwDmG0jxZ3s2H3x1WrBn5m3dyjL26/z9xfrx1EiRd2
uZYZ+oy+nA0i0f/QtYoUPyQzzrbY8O+VZNGxcCs/ckcl94ocsISDH2N0aE/mGwO8HhhwqdnEDqTa
/M0jXiIs0LlcS2m6yX5cRHK2VF5nRyS+w3oa0QIthywetWsDhP4czqBydigSvZpEAxakwym12RoF
yYwM10Uwg6/SVGRueJpuBjqToS81m+Cb9E+6vPmJmvdQ4cOddz4h9AlR71BJtX/w6T9h9csnuL7d
fAzaJ84+lRvavvjE3Ft/Mu9B53r7pPtk4cdMsobz8AnJL2E2ZS+G7EHl2/yFQZ/H56sbJ9ojZl5G
ZEWMPK/CwDcN/UsKjD/2ofKXVBT+OxqNjdZv/MnuTyrh1pG7Mf1tE2RQtoL9FxvxP97Y/2JLARhM
UZ7aNZmfM7yokeanzQ2izHbXc4flW5IAAFTqYJTrCOILnqFndqcJdL0tgQD5e4zVD4Ic62ezkqHw
SCvIttwCcjjBHQxGT5hBzfeAJigj5GAajTFaBqWuNE/kp2Zkprr49UOzYg7Bugy8S++xxDbqPGf5
uHOJQGS0nEIHbBi4a5b2w145aWAphgQtH5QHtnHJDD1gsu5e8MY/EsWVQBadN6SR/ax3HSSXcRyp
ZcfmdvbEg47jhZUArTDIqXSTqyasujH+etLBXIj2mP1ufSVq2f/MF/ciViN+xViESHpuy8faobjN
p6YHRkB0pVX20x2yWqSTG+h7zqCLWs56yVpvOZQW++2UiPg9YeHk3Gj8KZ15QJh1XSOJt1hfmxgn
NzErt6vsbrBGxIB4EEFijeoObVx3+xwPyQ022/nW6UESZH3zHWJLe6gz3dtl8RLvYTqzL49tEth1
oz2uDcVMOU3aOSeJ7mopyXMZ3eRtg+ZEiU7nU7iEmJCmi6J+aLqXOW/no6iS4QvznoEHY9YOSac+
xs7B90FSym7oMBDhCorfzMLWquBTyQV9qMrJ+TDEaXToFuAAW/ZVTVjc3vcR7wYSFMRBjoV19mLm
DUrT3PtRpj7wRa6mvOoz3KsW3s/JWd3L0rcEcoLLR1bttdmAu7ONn/3W5pW1qxiq7pheyPFrv9cN
BhIW1FnxVZIBAjaHZjrODG9f9YN/aNZJvso5Fi/4crXdMJEs2Mz1egFsgbeknbtjZVbevcm/uOkx
Xd3SSj+78M1FqPuE7yR4Qi4sQ3UVIKwv9LOt8uTaLyoPiXNtt6QNZaMbFjjGAMs5gBqsGau2PaBy
nAzdvJi4zZGTpKoLNAkT3gUuBX3XLc74ljGkSbzILRiT50GKHt5EX7dRNmK+F2a30VSbe4b94mLm
RR15g3UCB8djYM17gZcuVNvSxoAzG0y9pZ06MAc/TbZoP8eqYw5HUBTpWEM829yDDoYFxiRmmC8t
aax2pn9pyAl9SOEi/CAcNdmhTvau29h40/zxI8vq5CuqIBWAHxJhb9lfasvWSKTpi9AwiwmmATkc
69LGX5LOOjBgfcMq9O4ZrX1YGwsvXgxDxcyWr8u0+NFQAmJ13e5bW5VFMJniVIBmQBpgyJ9J7E7E
z2lNBBI8P04GK7nQgBrMgiLW70pSRHZFPxc4TJxLnQDTYsQ37iqsAEtgkHQPPjXtZom2sFovG997
hxD5x5inT6whKKWoL5jG6CwvJnJVSFGL2C5ilve3w7Ww262Yab1woKvD2qEBnq5jQt+L4kkzHPZn
cyveUsOFUZ957s9O7x7GSf+I6T6wnWEh0dzXmhQrPNvkuKlCuGd/QYIrkWaiyWlfm4RegF38mYTh
mLNTyt2EjyXyksk85mqpTuYkT/aCQS939C/ZvBTXJc88thDwonrXM2rIB0B5Ij9gP5HnZlCP1pr2
ex3HI5tNeKZpvv4YqD/DwRybR8b2U5jhkYaIXZkL8xSMkTZrIAKp+mqvxgYFv+a9x4nxlSyo+FW0
tnkLQpJcE88GDTDwXNnvlVHpJ0L+WLSlmbySKPWvxtb46VZzSF3wg6lnm4KWKSWZlT1ic4kWqbdw
AWQtcqbJc9IDFYv7oGtLEgGxwghC9Xhr1G5818XNueNDb8qO4DRxSZceu4MLgzVngxctqQLdq+f6
xZT5F1VIh61qOqJ3R8IMVqZGEJ6ODYJuRDcTiUtI+sGGK+9aa3snwg3yPBAUtxWbrV7fAv/C9zr7
dHnNh50lMFTRS6eauI3n/nYtNzPi0IcdxN5cVm/sRYG49upp7sc7qQ8QOOobqjXgzM7KpG2IVbig
KKcGBCC+EH+JMxQNcGSbmc2qyrXsa2iGeKmqlpBdpwuMBcJbwJhrvTO6uvhzjPN/jd/vGj/aN4YQ
/7nxe/qpvvV/1VSYf/6Jf/R7vvmHLXwDobiPm9vdGrR/Grx14fzhmAa6fGzfn8rI/1FVEKRrIcEw
XGzKLK/YKf2PqsKw/yCkhv0PAbzUbptI43/R8enwWf/e8jGTs5EZ+65BW8pMxdgWTX9p+XhftKlt
GnGaW6N7mTTLDfpyefdwvFxWojp2qaZzbDHcfnBn76bvJdzDKW8fZUMcgej687iw+2k9d0UHN2qn
JTad+DA1eXo31q32bXTdBix4I9qj5cVsoMGqJv1d7dqLeW9ZWWFUUG5K3T2teucZF1biovnSl4AQ
ufSLtTEP4PSRfYEQItguFKSiKpDR/jRUuKfjIreIl0oEh7ycu679UnpE8zHUxLCgnwGFOwbb7Ngf
dm4qrH6flpYhz4OVZCXnIeYwIQJlLMRrZowN9bPbLFBxMK60XP3sU8FfWPjSDwymFvuEVM8WHLIM
//OneNE0FFC6W0xtlJIy8w1BuPcjcXJssatBY9TuurQRE2oIkrHEI51VLmkqSqs/FEwfrxBirxs9
3k+v4hyvbDgPvMb7CSTntFsbtmyR1+THKmHLpepsqIKyNodjrilvNwvPfl0m2wpInkqPWZ89JrAq
+bDG/Ab7V3PMjfk5b7BR5lDKAr3yyXuYE9zcLb6Tl0xltJ7LlJ1cT900VneVApB66ZOqBu3e35mY
c5Kgnny648R5H1SM7WKcX8lkoz0AHFko85So4llNRE8scM3Pnmd9T0CL78y4GB9Xb+whfmvVgf7o
mbVME3D+zofeRZLpGfUBkNvDtGbP6F8/SKwerta+YQBeJJc1bd2wGofXpurP1dTUx2KAb0lYTqTW
ygh6hG1XUgqdgMT1Lk0qHI9G8Swx+UYjp/4OB/BPYB7OTeWs8d3sQ+rqN/eWP25zdpIZCk7XgzVZ
FMvrdGugko2mCYxXAqSHgxzAYTyW3Y03zMbOZcV8gsOW7Wu12sGoJWm49q33HezPdKgmO/vupS1I
JkYSO9na2kMiFwvkWfIT8Ghza2vDI3e3eqyrpTwIiaySbPfsWBcwtMZMOAHwTxKeanvcD3gPTpwL
6b7rDH+fVDa3Vqr5h8mZfzY26XQ0sogzOTsCRs34oRkJfG9Ar4STjaeV7Cesy6Lqo6bBsNfXA0Fx
q4ZtTEzlDoEpLmhDPel2LYKuLJ7JIj6RlkB0dc8M2h60F3tBkmsWKj+nLeomDRHMhwnH6G1cXe5O
RvTFbEE/mFrSI+iFi2syD8Yrxxl44wGft5FJwAP6HIeV70RguE1igSdAmeYTd9uCeOJoFGJ8YIIy
u4+lVcg7glyqGm0CohaJemBPwevtYhcyb6iXY/7UY1ADdqTjWsWaZzBuTzpgAObAV+PBAsLFdP99
LFss1fE03SEz0MNp4rFI/KmE+arU8qOVHKq7xLWW8zhkNev6eZmxz/JoqVBbHKHClu92YxXPw4dO
jnFGxx4z91LjmH4seU/Ksjf7Lc2YaOV8Yd3Rv/Y2T4sRpFAS9vpUiau09iskW54M01bD4Gigv2gL
Jr5L7hzI3uWUUCwXGkHPYNMbsChdcTHI1tyBcigP1Euk23rrVwXD+9nNpLqUufaNV+rFWDMR1GXR
EGVCJ6+11iUXRhFBTMivai37EfdeF2WGzJ6rLseWDg86u2FGj3uyglsbsepiB1HFX0BuFSBjsH9c
S6tszroPJdE1p2tMwfIBJZ72WFi9+82o7CxKCr8N18rvcnReKa8xdDRjF5Nlu6fpEzdOvDTkpAx0
fcMwXEr8u0hYMtjOmlgO3fbWss53SKcEBBKDA0BTVRITUk6kDjBgz5YeF7lIjSDeGDatt5IxiIvw
fjaXVzgQNoqRyn/vjP7eVRYsnL4A+Wx6w1fnk5SDt39nmNPJKnUPVCF9dzDocmBBbVm7XBu0K1TQ
6d7b2Dy1WInkaRQg2MTbED8654G3XDKwSberJqabJfNzFkyjy34GSI/qc14t1xh3kHpIQvEtFYjZ
8EI/z8dA6t1h0RJ2rOZw44+cWuxlF4RmtEKCEMrTUFh24MydHST6/DB6hFsUwCh2zQY24mfz0Wmp
g7a0xNiKCTs6qn2miD7mug2SJDTWreMGTpKEBNDLbjQlFm79E0BK0mQ8Nkgt+UBRP7QnFPv4XTX5
oVr3S5W5zW5FBrAXvSS7Y8HyqVlIjdJaEZCAXuusFe0P+uAbys0Rmh7+wHXeuk7DrW9ZSgvQaXyw
tVjy/bwBolbG0EfNBhrVSox6wCgxXSYI9qFdLMFYkCtgwAu4tVvnbd3gUzWimV1aDG9GUxRXtsQi
qsORCWCZLKyhc/2aZ6A/9BvFai6KD8i1/l7J9Q1jD7jjT95VvtjxTdyQDojFnqOftOjvpBLNoSiH
7i4ujDhMN2TWbHkTlztOCkckYHPtDzrOn9aQlfvSpmCYlPVSdSMo8KJvn0uP/9TaAYeUtN4f3Wix
5esRXlocorho4Xc1dpnf+0YjT+KT7FUgeJwBfo1VLCIOU0J4iEl48UhtC63BfMSwC/ExYfiUK1SV
o5OV3+F6G2G1ccVGopr2+eQuIdSnes9GrbpmN0u+0LJa4WQu3/s0XtiBOm4wQ0QJZkJyd4Km+bkX
xnpXmH3DL3T1kWGk7qhqfmGSb38aivyV174YGOrU3lPr2vxZPMmPENtPTqnmkM1Vcj/25XxnD3H+
SnrMo+04M3bP5GIZTX80QfcQTZHmEiVRzC+a2a71hSnlHCqb3mIZvJ21xo6Bx8XFmo69FVTfRo3L
SHvWw6QxGL6pmhEbn3NgSL25nfR1OArE/UdX2d7bXPTiFSD0ey7j4XYVppbvpimdjrkczFu7ciaG
4Lmqt2QmDMzkKSEanHzm2bbNEyGqh9bz7QeEVL0IOTU1SgxDGqFNMNBH35metb2omJ1X9FlbRGvn
HKTUbV6ZmhH8kSZ3hcAD0D9aEvMR4efGohHXHtPBrz1ZYt/rpD2XM9GnKJrIa2kT8wehGjZjuMx4
B7AII2Mlzq4IMFKqk5wbZEBZkWKUUfai3sXGPZSfBMQZFmLM4XmDd6E8ENd7By32KqZFdKOJ60Ad
2eLlPM7O5P6IE7cKU6N3b/3Bzl5s2Vk3+pjZEYjQcmdnrBJlI1eGOdixd81gNg+daXUZ7SHoElUY
hFeLuAHcOeBoj9bOI9KIxQEsyY0qmehdvo9daJPENhg7yfeFasTRDphC4+qAFCB74TQrXrjixq/l
rMRjkQ/xUeRudhL2TMUbt865rSdgGBnCIoJAUEA/JwZZS1eTtkBkX9PujAKFFyIV0KJlVvpnWDhT
mFZKLwJl1TIC6Cp2qwDQOaxqeBHeOv7AsTsdvb7BFgLK5tZK0u5LY9qQldwe7k1kYhMpqg0jRHWF
FKIbKuzJNvxKUJ2csJjfrdGPVl+aCChKuUy7LOd9uPI9C8Mkhg7nyxx7q/M1IZ0eG4SnuFm90fJ5
ETtYqCQqMvm3Csu5OGaRvk7ujHeL+OTHEr6VHoGN1W7KWmWvcWXXe3KDKyuqVlUy8YdCAf8+8QLL
KjQPFhRAVxGr+H7i/3pUFccrkvXHuaI2Zuw2fq83NKyWumhfhzW56j7hsZ8c2aGaqicW1ahphGsc
5g04m2/o2aUa0qhJ2jKU2lqygumkvZ83ZC3LsK6L7JVFTs6iejfl+nhd1esYWEZeH0dXJXfAEOLl
wXPzrrlVSarsyE+UaJ0C579jUCzA3vDh9SAENlgE/KDczBjUQXBoZ+uR0GSnIKV+XBrP7XosQGnl
B3MOef+qVBZ4oD7Xd6CE6y4y+5RzFP2honRyzOOQOvaLAXMcjeycSPeI00rq37EWxJHQ8ji5zqYp
A6KwiC5H95fMkWOME6I/QsE5fYauAY6hyeOIHedBtUSaV3pLMoEN8WYaFlLE5k6eOp7JaBzM7Bo3
chbGxuh+VF1jvYt6G5h3GePqg6rkU1/4cfaKjWEMK0j6TBmByHg9FJ8IdZP3k2z45OiMFSW4zsYn
bLPOfcZ3I3aZw+m8w/ZW7CHxrN8EhfXVvEj0/vTHjSvFoeE/e16NdriX+FW/psqqHma4NudVZnNo
VJaM7FTHVKOnlblLCtQruKCoDtoCmn1BgEbX5c3FstoqMvkev/RUkTs2Fz6QNT3HU496quohuiqj
G3Zj6Z6Y9U5RQ+P+MCSZv+8KYXyzLWUdyaWXQczqDN8QSEMXX94hSwDDdI3tXZtZ5fDx9un8HcrB
dIC6emuq1P8hahCTfCfYD4TBWsBYjq1eEpE2jsk1emdPBTp62h3PTbuHBWHvWlYS6JLXLZQtz5CQ
x1VK+APXeEwk21tPTR9s0fZHLYtNaJDcJPXskMlGUEsfwqpaoDea5r6JLZT6vqvdDua6PMg5PY6s
Km8Uabgs72qzowLXyl25pOlPKR3rJo6zjIO2TcgvJg+j6Dn4R9gFC1bpcO3AioGmmrh05uU+HYR/
mVQCwZ5R57FwMnvHlooDs2/wLAn9zvMqGEt9rxqYNHBlXbbCdUPuFoVd610Kre2IHyWUWy9jK8hx
tr0CYnYDc9686lWWVq+a7F+hAxcorr2DZStdBI2cfgjFxeph9zgtFdENOo1nBp1xGFEpYcBa8MYF
+CKJbFnLb+D/0t3EpxUYtfoqPZqIxIuWtSWnovza59P2vOHJ241DTRyGMs0d3llysDI/PmMzwCMO
ChqahHDg2eA0DbVa5eWug7g2JpZqr4G41jwtvXvQReGGRmdl12WSFHfMH4SIRkuN3m6SYrr0A/V2
LiYjarfxj/J6eQJJUe6IU1iP7P7Fz7mmRcuHfDpW1jBGs9bCphnIfCpk9z6kaji7FWkKguSWM9uU
KE0XeWLp1XIBa+iw3Wq6X4s02ScsbunXKMWWGrWQtebVqR7lVIQJouEXlgtkrsDSMFELPFNKPQH7
aEO3G9yr1EGa0KqVwrFJSatZtzH7qHVRPY1vvt7ik1nMAJjNc61x5OWTZe2l03nhbJveS6owKppt
x4JbeBMK1dh+WhuoMPZaGFf1kl5nWg3lwO0JmEwfO0f/MDlJ9/NCdVQnksSRxng1U71ktl5bP3pQ
vZFIkENLrXpWhCt9SFlpK/FjngN8GQxyqCk5sq1xqgdvGURCwHquR4P04rdJjGw81DThNPCX+aEF
dszKDKIKY6dhnvd2jwCT4p9xuVUqyKqj6T/UHFjoCU27cfjxYhc0R5cOGm9CtXNE0Z0ZgwfzmpE9
syRxxEcl3ZsCjdjt5FgMCXTsfySrFGRiOuTs1kg+ET7tRpHKCy4x78Tf8K+K2vswEuPByhsODy9L
z6QbFefF5nLVzfk9LuTYHgqtIC/b2TYSLoG6dqnOa+YWvOr6c8eVFJY6rPPR2GaBsmak7RMo6eoO
ix4bsFScgQ1G72iFSW9wJDiqm+Zj3pDrNrVvZPCd0UeLkORyNjuJdhP77F7XEmsr5OCz1GH8z2bh
7tzCKc/SZvwHzhUcBaU+eFxks7HVXnfJdO/ngC2qjCc+XmyW/vV9a4FoZTDjnmoL7rWrDemB3oUB
4lppt7NhvWS6Bc4r1sjiAyIWJqVZH1Ihk13WVPpRkTYddfbYn2rEfkwu4IeJwv7BYtC/HzUgDnkM
4zZtlrciYedsDIu5d8FbIhgzv8f2pD/Onr1xjti7I4Rv5p92706PnH3waB2bPBnRjueuZRgl9Bz6
kmbdlJ2nMWfJMlzioiiOoGlurKHsw3g1LZwh2eyz00YwzrpBpMWZ7BxWjmuzL7JFfuv1pnndlOiE
X2IlfwfUy75BXwrtW+NU3a0rSu2Yc+F1YNpddQTA0l27BS0S9o48jYi9YbViJTuzWpbv1Fm8WgmZ
nyShercNaMibdUjHdy1zPpAeLDLwU60/t4yh71dlAS3K3BksVibmL56yxzvDSK31sunKZTC7VXNg
ClrB5R5MuRHBnf3myXdZ9WcqkmiOuhCJgYSfjnzOErF20VH1YjDnMjhm8fS0JPYXKgT7sY2ThlCp
ZTjyHiAk6Xq2dL73PHsE2pELZTwmguVSn5q3nt7H3yqFEyqvYg+zsoFMoaRJ165mg6LmumRNH7TD
lF5RQwxqnzhdg90uc8azVXP+BM6AC/+QxAhqGRKVabBxxKhpKqzNNc0N5d0M2g/8ZtM9d9Jqr9rW
86CLN65P5AsIgcMiczxNnAuvTqN888IuSjxN/AecyGvH9WVEDh7wGscMjRhQp2yJSRk2R0n6Jk9P
Gwo5w41u6wx6s5RdxIXlB0M3JlRMeJ4D3RjwJHfDVglxyrxWheO+YZ32eLXHfDhKL23YGKuWotWD
JgkIFT4VjBL1aI9yYPgk2JQFtGEen4QGQPBTeJECc4/qJE5UxExteVgKBOChyYu2W9sN0e32NN7K
4IqmBK3k/+Pu7JoT1ZYw/FdSc48lXwoXs6uO4uRjovk4sydn9k2KKCOIArJAxV9/HkBmB5NJMgO1
K7WpXKlpFk2v1b169fu2tVGj7yC9gxFHBDeZRFi/B1B9EVEuZelRSitF2H9udvONcrdYEIFbVNWB
LI91+VqsQ5nTtPXGuBV6jD9lLQuvl3RQuJM0L71Q3TV5mRUH+OM4k5I7P5K6Exr5ZqdKRF00m1eh
3gjgPLemdM/2JQbO/lmSXOWBJvD+RSKMDRjvvER3p6TM0jBgWR2sdANmaAPWL8qPxIJJuQUbaKVb
soIDNab6eEKGP8GfmLG6BPyjQCWW9LY6b3oFfVsSzxfWzhfX+7mgOVEvi5QR8O/dl+6+P7+A9swf
Bks3+76MVvK3e1kQqO17CQWfJJioNKfgbTBfeOu7tKfDoCXhdeehhjPDpCw2Ox5UfGJxGknUnQxI
jX6O73f98822m4xoUO1fRnD/CSJ7uXsZUnD9J72/Etob7byVRYWTNoRE7Z7lJJFuIn8dTSj0N85W
9DcZic0+OgX9qA2h5MVKpJgyYANcyv/I3ko4sW30pUt8dxmH6+0nuNHUM9KZfbI0kntLScdmaJhz
mn9yljGcR2I1ThNzKm1kecTiREcEV08sCej5GICDPlQXwAK8tXoeurJxDYp0d77N9M1FT+pTkA+x
L3002HWkRIxD8s0xHFZmOobU3L80euZDYOzk0eYesNXCyOx5tnKHigZl6b2xIK0o36/IlcXZV3p5
QJEZy+4oUvbqSMLQT91NJIabOFPOfRGSswn9IFNItO0tCrVkC3xQf5DolJdL3X38zQP4MWSrsD/L
4h0Yib7MMS4cruSBZRO6ukBXNsvbnQ7zQObibBZ6XkgCa6N/KfXX1lbn+IYcK9xzWeh+kinPGUBk
OdH9PZ93IRBTd9nVNgnIA2/8r6ZQ4G1ksQZPP/IoZ7fIlNhmENOAY86BxxaWAktIy64VAID5pMg+
IDBtBbnE4nZv0OIqhE6a8mL6nczn+yt6J8D+uVjfRWK9uIZl4+xeUs4IrJLTzV7b/CXtOAZRoFRX
uzCcdPdEyDvK1k8jCBgHlHLYK3Oxvtmm6xuq7ZbZoBtC+DWAnTPmCF66gjUrgwGEwso1zJKXYP1m
mtRPx6ESxDQX3mlAIPcUlmtAQZMtZ+3zFVSIUbQDLLz+l7V5Opy/W3Zi0+/Pg4I9deLs1hEp26Dq
XDf/9jr0guQLudbf+dHLgk6ct5CdAzQER1I7By/GVAz4JRFLmyGnM+fjB5qEmqahU18MTjK/YAJa
0qv+8LUExI7i6LzvaEk79Eg5P3v8l5+s1OPLv3lp6KVizmcfP4A44Fy82dP3O5y092DHNp9/etmk
FVZf6VNqXoBzyhv+80qYhmmQ5EbIQW3wuLKBjP/bdHAk4ZEFmFRDqHo/57ArLl70YwswzU5Xzt8/
VMfFVd7wn9eBPVt5geXRhN2bJo91QJrjuBzkl6eB1uHwBzAJp3fFRXHHYyXIstzpASsEYNsrlMQ0
wfLekRIUlZf4NlM4UmTNFIA7gNBTu6UWgLzWtUB1jM5WnPrk96kFGbqwcqEqkXc/lulfWBI1rQPR
Hkndas4/0QLsaSR/OB4vFf6erECm/KihFWj9ThfoPAThnLzn19GCQGuLDlNBVqhMen+zQM6LqZo5
BXopUqfLml9O9afP3+sAZQammdPmvbNVQANz1PD5NbVDY5OeQXBRrgIYVG0VUKAIpN21nHcof1+P
DzxSaRwRmR1VIYPSU/TS/LGn2uPnrqBvKIrSK2/1jqY/LAVa49ff72i8W71v0Hklv45dYfH64QuB
wKNQ0C9YwRtU9SPCHrreclbE1p4jngvBf/aDKrZ8+v0hrsyDxzxuqv0wrzkt7/136P1HzVMW3v7R
l5X3L+5z+PfDAz69de1e1VNVH555TmzHU2jxiqj/MMyJvSJA/8/SfrDrrV9RO0vy3yP5+KE2zkfT
/xXBwrcrOblO5K4GnrKxXPpBhkFdcBGgNRfs24GoF/aCysL8mkoe2kuoqeIjytRyf9FYNq1MYnsW
VqPMFV3u25pLDgJnmnjTtBYNA+ggYGkq3HKW9taOnUpSPmzo3lpQdhXBn4TfT6hmSVcP9WZcECC0
YIWf0Lo3q1shnZBZy5tq5tQJ6SBWl8zemVCoqeQzNO55lZxiRqrsN6oPnq2K/xHpvDTVz2e0j67E
FHLLMLnpgM+hhAtCT9RFGzkDQGPRwQwGtbqW825sLUgOt0diTQMX13TAn5+uTdDDyC0IZmTp1M8q
ScX7y91v9cHv28VlmFKAfqxmKG1acC9j2wtqqweMWG24l7EdZ08oM8Hbt/AKx7YQ9tRNhZMkNZsG
+K21oRJv6npzu56/gWm7hRk+9vAF5MBrlk2z95xHpqlljz0h8j8qZSphuQ0qst5tSXrIkc2R6FYG
HgbJkXEr5f64qUomzkNsH0VPJI96ZvUUvz8nJ87GrvutQ2an+Zi3J2f2KhKuV3fryM9j/DbkXzix
cGorFUzxckvCx87Om9bcGMLb8OgTZ3vyjfZClQ4K66aHSAuL9wT0tXsytGOQMnVvRlFrzsrUWOvF
DSzbP577ai8nP2sq/sr16hrXsJYWxPpLIpL6rkYB5tbCInsVO/Snr4ZYvMoyJ9JUFdevdFb4+YHN
m2K01+igG4r/76tcOK3c4Kkh5lQ7LcSDX9C+I4RTCylUFRrI6lX//pL7U7hoQ5X8mdhuNbrcEA/Z
qaaG+NWJ6VhQ2/PBeai04Itf6o3cUBd3Nn4HnH59ah7yVU01cueI5OTZwdOYqAXju/PENAyEV1tW
6PKcUz82HntGw4ZgXgkq7ITeLK/6zOcyTT8OpJ7mn6pj1+f+rZ5cy38xXTp2/Mf/AQAA//8=</cx:binary>
              </cx:geoCache>
            </cx:geography>
          </cx:layoutPr>
          <cx:valueColors>
            <cx:minColor>
              <a:schemeClr val="accent6">
                <a:lumMod val="40000"/>
                <a:lumOff val="60000"/>
              </a:schemeClr>
            </cx:minColor>
            <cx:midColor>
              <a:schemeClr val="accent6">
                <a:lumMod val="60000"/>
                <a:lumOff val="40000"/>
              </a:schemeClr>
            </cx:midColor>
            <cx:maxColor>
              <a:schemeClr val="accent6">
                <a:lumMod val="75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365760</xdr:colOff>
      <xdr:row>0</xdr:row>
      <xdr:rowOff>129540</xdr:rowOff>
    </xdr:from>
    <xdr:to>
      <xdr:col>12</xdr:col>
      <xdr:colOff>403860</xdr:colOff>
      <xdr:row>15</xdr:row>
      <xdr:rowOff>129540</xdr:rowOff>
    </xdr:to>
    <xdr:graphicFrame macro="">
      <xdr:nvGraphicFramePr>
        <xdr:cNvPr id="2" name="Chart 1">
          <a:extLst>
            <a:ext uri="{FF2B5EF4-FFF2-40B4-BE49-F238E27FC236}">
              <a16:creationId xmlns:a16="http://schemas.microsoft.com/office/drawing/2014/main" id="{E770E12B-C6DE-623B-4996-E4F00AFB7E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449580</xdr:colOff>
      <xdr:row>1</xdr:row>
      <xdr:rowOff>110490</xdr:rowOff>
    </xdr:from>
    <xdr:to>
      <xdr:col>13</xdr:col>
      <xdr:colOff>144780</xdr:colOff>
      <xdr:row>16</xdr:row>
      <xdr:rowOff>110490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7F11D1D-2C3F-DD2B-C8DC-AD1E7114C0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02480" y="2933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144780</xdr:colOff>
      <xdr:row>8</xdr:row>
      <xdr:rowOff>106680</xdr:rowOff>
    </xdr:from>
    <xdr:to>
      <xdr:col>3</xdr:col>
      <xdr:colOff>563880</xdr:colOff>
      <xdr:row>22</xdr:row>
      <xdr:rowOff>13335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367EB784-6BF1-A291-AED8-361170205EA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3940" y="1569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396240</xdr:colOff>
      <xdr:row>13</xdr:row>
      <xdr:rowOff>7620</xdr:rowOff>
    </xdr:from>
    <xdr:to>
      <xdr:col>5</xdr:col>
      <xdr:colOff>381000</xdr:colOff>
      <xdr:row>26</xdr:row>
      <xdr:rowOff>97155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866E8AAD-EE82-3661-6AE2-3CD98BA5EC8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705100" y="2385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518160</xdr:colOff>
      <xdr:row>10</xdr:row>
      <xdr:rowOff>53340</xdr:rowOff>
    </xdr:from>
    <xdr:to>
      <xdr:col>3</xdr:col>
      <xdr:colOff>38100</xdr:colOff>
      <xdr:row>23</xdr:row>
      <xdr:rowOff>142875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C286C8FB-C197-A4DD-6BF5-D5BD5562671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18160" y="1882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312420</xdr:colOff>
      <xdr:row>0</xdr:row>
      <xdr:rowOff>137160</xdr:rowOff>
    </xdr:from>
    <xdr:to>
      <xdr:col>11</xdr:col>
      <xdr:colOff>7620</xdr:colOff>
      <xdr:row>15</xdr:row>
      <xdr:rowOff>137160</xdr:rowOff>
    </xdr:to>
    <xdr:graphicFrame macro="">
      <xdr:nvGraphicFramePr>
        <xdr:cNvPr id="2" name="Chart 1">
          <a:extLst>
            <a:ext uri="{FF2B5EF4-FFF2-40B4-BE49-F238E27FC236}">
              <a16:creationId xmlns:a16="http://schemas.microsoft.com/office/drawing/2014/main" id="{CBE84202-0774-B837-DFCD-E5BADE061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601980</xdr:colOff>
      <xdr:row>1</xdr:row>
      <xdr:rowOff>179070</xdr:rowOff>
    </xdr:from>
    <xdr:to>
      <xdr:col>13</xdr:col>
      <xdr:colOff>297180</xdr:colOff>
      <xdr:row>16</xdr:row>
      <xdr:rowOff>179070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ECBF9BE-008C-1E08-E323-B7F0A5CBF2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60520" y="3619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396240</xdr:colOff>
      <xdr:row>1</xdr:row>
      <xdr:rowOff>38100</xdr:rowOff>
    </xdr:from>
    <xdr:to>
      <xdr:col>11</xdr:col>
      <xdr:colOff>91440</xdr:colOff>
      <xdr:row>16</xdr:row>
      <xdr:rowOff>38100</xdr:rowOff>
    </xdr:to>
    <xdr:graphicFrame macro="">
      <xdr:nvGraphicFramePr>
        <xdr:cNvPr id="2" name="Chart 1">
          <a:extLst>
            <a:ext uri="{FF2B5EF4-FFF2-40B4-BE49-F238E27FC236}">
              <a16:creationId xmlns:a16="http://schemas.microsoft.com/office/drawing/2014/main" id="{496B8BB7-E223-8F02-3067-D856C3BF93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45720</xdr:rowOff>
    </xdr:from>
    <xdr:to>
      <xdr:col>1</xdr:col>
      <xdr:colOff>815340</xdr:colOff>
      <xdr:row>22</xdr:row>
      <xdr:rowOff>7620</xdr:rowOff>
    </xdr:to>
    <xdr:graphicFrame macro="">
      <xdr:nvGraphicFramePr>
        <xdr:cNvPr id="2" name="Chart 1">
          <a:extLst>
            <a:ext uri="{FF2B5EF4-FFF2-40B4-BE49-F238E27FC236}">
              <a16:creationId xmlns:a16="http://schemas.microsoft.com/office/drawing/2014/main" id="{82ADCF4C-3614-23D8-0D17-8687E0953E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601980</xdr:colOff>
      <xdr:row>17</xdr:row>
      <xdr:rowOff>167640</xdr:rowOff>
    </xdr:from>
    <xdr:to>
      <xdr:col>4</xdr:col>
      <xdr:colOff>815340</xdr:colOff>
      <xdr:row>21</xdr:row>
      <xdr:rowOff>160020</xdr:rowOff>
    </xdr:to>
    <xdr:graphicFrame macro="">
      <xdr:nvGraphicFramePr>
        <xdr:cNvPr id="3" name="Chart 2">
          <a:extLst>
            <a:ext uri="{FF2B5EF4-FFF2-40B4-BE49-F238E27FC236}">
              <a16:creationId xmlns:a16="http://schemas.microsoft.com/office/drawing/2014/main" id="{E589C82D-0EA5-F5D0-9924-FFBEFA939C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586740</xdr:colOff>
      <xdr:row>17</xdr:row>
      <xdr:rowOff>140970</xdr:rowOff>
    </xdr:from>
    <xdr:to>
      <xdr:col>7</xdr:col>
      <xdr:colOff>944880</xdr:colOff>
      <xdr:row>21</xdr:row>
      <xdr:rowOff>175260</xdr:rowOff>
    </xdr:to>
    <xdr:graphicFrame macro="">
      <xdr:nvGraphicFramePr>
        <xdr:cNvPr id="4" name="Chart 3">
          <a:extLst>
            <a:ext uri="{FF2B5EF4-FFF2-40B4-BE49-F238E27FC236}">
              <a16:creationId xmlns:a16="http://schemas.microsoft.com/office/drawing/2014/main" id="{6E95757E-48A5-000A-64AE-8BA422EBB1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601980</xdr:colOff>
      <xdr:row>18</xdr:row>
      <xdr:rowOff>38100</xdr:rowOff>
    </xdr:from>
    <xdr:to>
      <xdr:col>10</xdr:col>
      <xdr:colOff>1036320</xdr:colOff>
      <xdr:row>22</xdr:row>
      <xdr:rowOff>15240</xdr:rowOff>
    </xdr:to>
    <xdr:graphicFrame macro="">
      <xdr:nvGraphicFramePr>
        <xdr:cNvPr id="5" name="Chart 4">
          <a:extLst>
            <a:ext uri="{FF2B5EF4-FFF2-40B4-BE49-F238E27FC236}">
              <a16:creationId xmlns:a16="http://schemas.microsoft.com/office/drawing/2014/main" id="{0187A418-C0B2-C354-84CD-D4ACA9C268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30480</xdr:colOff>
      <xdr:row>18</xdr:row>
      <xdr:rowOff>91440</xdr:rowOff>
    </xdr:from>
    <xdr:to>
      <xdr:col>13</xdr:col>
      <xdr:colOff>922020</xdr:colOff>
      <xdr:row>21</xdr:row>
      <xdr:rowOff>175260</xdr:rowOff>
    </xdr:to>
    <xdr:graphicFrame macro="">
      <xdr:nvGraphicFramePr>
        <xdr:cNvPr id="6" name="Chart 5">
          <a:extLst>
            <a:ext uri="{FF2B5EF4-FFF2-40B4-BE49-F238E27FC236}">
              <a16:creationId xmlns:a16="http://schemas.microsoft.com/office/drawing/2014/main" id="{431778D0-08A1-0800-2BCE-CF880D1A9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50800</xdr:colOff>
      <xdr:row>16</xdr:row>
      <xdr:rowOff>142240</xdr:rowOff>
    </xdr:from>
    <xdr:to>
      <xdr:col>31</xdr:col>
      <xdr:colOff>132080</xdr:colOff>
      <xdr:row>33</xdr:row>
      <xdr:rowOff>20320</xdr:rowOff>
    </xdr:to>
    <xdr:grpSp>
      <xdr:nvGrpSpPr>
        <xdr:cNvPr id="71" name="Group 70">
          <a:extLst>
            <a:ext uri="{FF2B5EF4-FFF2-40B4-BE49-F238E27FC236}">
              <a16:creationId xmlns:a16="http://schemas.microsoft.com/office/drawing/2014/main" id="{0BDDE9DA-AB6B-0CCD-6EA5-FF45FDFE08A0}"/>
            </a:ext>
          </a:extLst>
        </xdr:cNvPr>
        <xdr:cNvGrpSpPr/>
      </xdr:nvGrpSpPr>
      <xdr:grpSpPr>
        <a:xfrm>
          <a:off x="50800" y="3068320"/>
          <a:ext cx="18978880" cy="2987040"/>
          <a:chOff x="91440" y="3017520"/>
          <a:chExt cx="18978880" cy="3078480"/>
        </a:xfrm>
      </xdr:grpSpPr>
      <xdr:sp macro="" textlink="">
        <xdr:nvSpPr>
          <xdr:cNvPr id="56" name="Rectangle: Rounded Corners 55">
            <a:extLst>
              <a:ext uri="{FF2B5EF4-FFF2-40B4-BE49-F238E27FC236}">
                <a16:creationId xmlns:a16="http://schemas.microsoft.com/office/drawing/2014/main" id="{09D89471-E48A-AD81-95C0-F905AAC61E5A}"/>
              </a:ext>
            </a:extLst>
          </xdr:cNvPr>
          <xdr:cNvSpPr/>
        </xdr:nvSpPr>
        <xdr:spPr>
          <a:xfrm>
            <a:off x="13868400" y="3017520"/>
            <a:ext cx="5201920" cy="3048000"/>
          </a:xfrm>
          <a:prstGeom prst="roundRect">
            <a:avLst>
              <a:gd name="adj" fmla="val 4453"/>
            </a:avLst>
          </a:prstGeom>
          <a:gradFill>
            <a:gsLst>
              <a:gs pos="0">
                <a:schemeClr val="tx1">
                  <a:lumMod val="85000"/>
                  <a:lumOff val="15000"/>
                  <a:alpha val="80000"/>
                </a:schemeClr>
              </a:gs>
              <a:gs pos="93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8" name="Rectangle: Rounded Corners 57">
            <a:extLst>
              <a:ext uri="{FF2B5EF4-FFF2-40B4-BE49-F238E27FC236}">
                <a16:creationId xmlns:a16="http://schemas.microsoft.com/office/drawing/2014/main" id="{41A06B36-E101-EE35-F90C-F1C43F428DE3}"/>
              </a:ext>
            </a:extLst>
          </xdr:cNvPr>
          <xdr:cNvSpPr/>
        </xdr:nvSpPr>
        <xdr:spPr>
          <a:xfrm>
            <a:off x="91440" y="3027680"/>
            <a:ext cx="6593840" cy="3017520"/>
          </a:xfrm>
          <a:prstGeom prst="roundRect">
            <a:avLst>
              <a:gd name="adj" fmla="val 445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rial Black" panose="020B0A04020102020204" pitchFamily="34" charset="0"/>
            </a:endParaRPr>
          </a:p>
        </xdr:txBody>
      </xdr:sp>
      <xdr:sp macro="" textlink="">
        <xdr:nvSpPr>
          <xdr:cNvPr id="70" name="Rectangle: Rounded Corners 69">
            <a:extLst>
              <a:ext uri="{FF2B5EF4-FFF2-40B4-BE49-F238E27FC236}">
                <a16:creationId xmlns:a16="http://schemas.microsoft.com/office/drawing/2014/main" id="{4D87D693-A72E-18A4-0B7F-677A43B753B9}"/>
              </a:ext>
            </a:extLst>
          </xdr:cNvPr>
          <xdr:cNvSpPr/>
        </xdr:nvSpPr>
        <xdr:spPr>
          <a:xfrm>
            <a:off x="14010640" y="3160693"/>
            <a:ext cx="4541520" cy="457200"/>
          </a:xfrm>
          <a:prstGeom prst="roundRect">
            <a:avLst/>
          </a:prstGeom>
          <a:gradFill>
            <a:gsLst>
              <a:gs pos="0">
                <a:schemeClr val="tx1">
                  <a:lumMod val="65000"/>
                  <a:lumOff val="3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latin typeface="Arial Black" panose="020B0A04020102020204" pitchFamily="34" charset="0"/>
              </a:rPr>
              <a:t>CATEGORY WISE SALES SHARE %</a:t>
            </a:r>
          </a:p>
          <a:p>
            <a:pPr algn="l"/>
            <a:endParaRPr lang="en-IN" sz="1100"/>
          </a:p>
        </xdr:txBody>
      </xdr:sp>
      <xdr:sp macro="" textlink="">
        <xdr:nvSpPr>
          <xdr:cNvPr id="59" name="Rectangle: Rounded Corners 58">
            <a:extLst>
              <a:ext uri="{FF2B5EF4-FFF2-40B4-BE49-F238E27FC236}">
                <a16:creationId xmlns:a16="http://schemas.microsoft.com/office/drawing/2014/main" id="{4FD42053-46CD-7035-A5A0-C6813B6C7A51}"/>
              </a:ext>
            </a:extLst>
          </xdr:cNvPr>
          <xdr:cNvSpPr/>
        </xdr:nvSpPr>
        <xdr:spPr>
          <a:xfrm>
            <a:off x="6959600" y="3017520"/>
            <a:ext cx="6715760" cy="3078480"/>
          </a:xfrm>
          <a:prstGeom prst="roundRect">
            <a:avLst>
              <a:gd name="adj" fmla="val 4453"/>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11</xdr:col>
      <xdr:colOff>314960</xdr:colOff>
      <xdr:row>17</xdr:row>
      <xdr:rowOff>20320</xdr:rowOff>
    </xdr:from>
    <xdr:to>
      <xdr:col>17</xdr:col>
      <xdr:colOff>589280</xdr:colOff>
      <xdr:row>19</xdr:row>
      <xdr:rowOff>111760</xdr:rowOff>
    </xdr:to>
    <xdr:sp macro="" textlink="">
      <xdr:nvSpPr>
        <xdr:cNvPr id="64" name="Rectangle: Rounded Corners 63">
          <a:extLst>
            <a:ext uri="{FF2B5EF4-FFF2-40B4-BE49-F238E27FC236}">
              <a16:creationId xmlns:a16="http://schemas.microsoft.com/office/drawing/2014/main" id="{89A922C3-A072-F12D-C15E-7974C1D6CE9F}"/>
            </a:ext>
          </a:extLst>
        </xdr:cNvPr>
        <xdr:cNvSpPr/>
      </xdr:nvSpPr>
      <xdr:spPr>
        <a:xfrm>
          <a:off x="7020560" y="3129280"/>
          <a:ext cx="3931920" cy="457200"/>
        </a:xfrm>
        <a:prstGeom prst="roundRect">
          <a:avLst/>
        </a:prstGeom>
        <a:gradFill>
          <a:gsLst>
            <a:gs pos="0">
              <a:schemeClr val="tx1">
                <a:lumMod val="65000"/>
                <a:lumOff val="3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chemeClr val="bg1"/>
              </a:solidFill>
              <a:latin typeface="Arial Black" panose="020B0A04020102020204" pitchFamily="34" charset="0"/>
            </a:rPr>
            <a:t>CATEGORY WISE PROFIT</a:t>
          </a:r>
          <a:endParaRPr lang="en-IN" sz="1100">
            <a:solidFill>
              <a:schemeClr val="bg1"/>
            </a:solidFill>
            <a:latin typeface="Arial Black" panose="020B0A04020102020204" pitchFamily="34" charset="0"/>
          </a:endParaRPr>
        </a:p>
      </xdr:txBody>
    </xdr:sp>
    <xdr:clientData/>
  </xdr:twoCellAnchor>
  <xdr:twoCellAnchor>
    <xdr:from>
      <xdr:col>0</xdr:col>
      <xdr:colOff>162559</xdr:colOff>
      <xdr:row>0</xdr:row>
      <xdr:rowOff>69273</xdr:rowOff>
    </xdr:from>
    <xdr:to>
      <xdr:col>31</xdr:col>
      <xdr:colOff>150252</xdr:colOff>
      <xdr:row>2</xdr:row>
      <xdr:rowOff>152400</xdr:rowOff>
    </xdr:to>
    <xdr:sp macro="" textlink="">
      <xdr:nvSpPr>
        <xdr:cNvPr id="2" name="Rectangle: Rounded Corners 1">
          <a:extLst>
            <a:ext uri="{FF2B5EF4-FFF2-40B4-BE49-F238E27FC236}">
              <a16:creationId xmlns:a16="http://schemas.microsoft.com/office/drawing/2014/main" id="{29BCD761-F43E-263C-9114-47C309791845}"/>
            </a:ext>
          </a:extLst>
        </xdr:cNvPr>
        <xdr:cNvSpPr/>
      </xdr:nvSpPr>
      <xdr:spPr>
        <a:xfrm>
          <a:off x="162559" y="69273"/>
          <a:ext cx="18885293" cy="448887"/>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latin typeface="Algerian" panose="04020705040A02060702" pitchFamily="82" charset="0"/>
            </a:rPr>
            <a:t>ECOMMERCE</a:t>
          </a:r>
          <a:r>
            <a:rPr lang="en-IN" sz="3200" baseline="0">
              <a:latin typeface="Algerian" panose="04020705040A02060702" pitchFamily="82" charset="0"/>
            </a:rPr>
            <a:t> SALES DASHBOARD</a:t>
          </a:r>
          <a:endParaRPr lang="en-IN" sz="3200">
            <a:latin typeface="Algerian" panose="04020705040A02060702" pitchFamily="82" charset="0"/>
          </a:endParaRPr>
        </a:p>
      </xdr:txBody>
    </xdr:sp>
    <xdr:clientData/>
  </xdr:twoCellAnchor>
  <xdr:twoCellAnchor>
    <xdr:from>
      <xdr:col>0</xdr:col>
      <xdr:colOff>131731</xdr:colOff>
      <xdr:row>3</xdr:row>
      <xdr:rowOff>92532</xdr:rowOff>
    </xdr:from>
    <xdr:to>
      <xdr:col>31</xdr:col>
      <xdr:colOff>152400</xdr:colOff>
      <xdr:row>15</xdr:row>
      <xdr:rowOff>172720</xdr:rowOff>
    </xdr:to>
    <xdr:grpSp>
      <xdr:nvGrpSpPr>
        <xdr:cNvPr id="57" name="Group 56">
          <a:extLst>
            <a:ext uri="{FF2B5EF4-FFF2-40B4-BE49-F238E27FC236}">
              <a16:creationId xmlns:a16="http://schemas.microsoft.com/office/drawing/2014/main" id="{8D56EB22-3F4A-3EB9-5007-DC375435843B}"/>
            </a:ext>
          </a:extLst>
        </xdr:cNvPr>
        <xdr:cNvGrpSpPr/>
      </xdr:nvGrpSpPr>
      <xdr:grpSpPr>
        <a:xfrm>
          <a:off x="131731" y="641172"/>
          <a:ext cx="18918269" cy="2274748"/>
          <a:chOff x="131731" y="691972"/>
          <a:chExt cx="18918269" cy="2342576"/>
        </a:xfrm>
      </xdr:grpSpPr>
      <xdr:grpSp>
        <xdr:nvGrpSpPr>
          <xdr:cNvPr id="12" name="Group 11">
            <a:extLst>
              <a:ext uri="{FF2B5EF4-FFF2-40B4-BE49-F238E27FC236}">
                <a16:creationId xmlns:a16="http://schemas.microsoft.com/office/drawing/2014/main" id="{65C8033A-EE2A-600D-8A53-A8FEEA62865C}"/>
              </a:ext>
            </a:extLst>
          </xdr:cNvPr>
          <xdr:cNvGrpSpPr/>
        </xdr:nvGrpSpPr>
        <xdr:grpSpPr>
          <a:xfrm>
            <a:off x="131731" y="691972"/>
            <a:ext cx="3617309" cy="2315388"/>
            <a:chOff x="65047" y="807024"/>
            <a:chExt cx="2521459" cy="2294637"/>
          </a:xfrm>
        </xdr:grpSpPr>
        <xdr:sp macro="" textlink="">
          <xdr:nvSpPr>
            <xdr:cNvPr id="3" name="Rectangle: Rounded Corners 2">
              <a:extLst>
                <a:ext uri="{FF2B5EF4-FFF2-40B4-BE49-F238E27FC236}">
                  <a16:creationId xmlns:a16="http://schemas.microsoft.com/office/drawing/2014/main" id="{0609FD20-AFE8-8A76-B18A-96CBDCC43392}"/>
                </a:ext>
              </a:extLst>
            </xdr:cNvPr>
            <xdr:cNvSpPr/>
          </xdr:nvSpPr>
          <xdr:spPr>
            <a:xfrm>
              <a:off x="107324" y="807024"/>
              <a:ext cx="2469776" cy="48570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chemeClr val="bg1"/>
                  </a:solidFill>
                  <a:latin typeface="Algerian" panose="04020705040A02060702" pitchFamily="82" charset="0"/>
                </a:rPr>
                <a:t>SALES</a:t>
              </a:r>
            </a:p>
          </xdr:txBody>
        </xdr:sp>
        <xdr:sp macro="" textlink="">
          <xdr:nvSpPr>
            <xdr:cNvPr id="4" name="Rectangle: Rounded Corners 3">
              <a:extLst>
                <a:ext uri="{FF2B5EF4-FFF2-40B4-BE49-F238E27FC236}">
                  <a16:creationId xmlns:a16="http://schemas.microsoft.com/office/drawing/2014/main" id="{09C86F47-6B3A-54C4-E315-5901C68D9477}"/>
                </a:ext>
              </a:extLst>
            </xdr:cNvPr>
            <xdr:cNvSpPr/>
          </xdr:nvSpPr>
          <xdr:spPr>
            <a:xfrm>
              <a:off x="65047" y="1342202"/>
              <a:ext cx="2521459" cy="175945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94A1A587-7AF8-1DA6-7375-D0030A037380}"/>
                </a:ext>
              </a:extLst>
            </xdr:cNvPr>
            <xdr:cNvSpPr/>
          </xdr:nvSpPr>
          <xdr:spPr>
            <a:xfrm>
              <a:off x="203916" y="1459606"/>
              <a:ext cx="2232339" cy="41856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8FDFDF-D7E2-4083-875A-4E6713221BF6}" type="TxLink">
                <a:rPr lang="en-US" sz="2000" b="0" i="0" u="none" strike="noStrike">
                  <a:solidFill>
                    <a:schemeClr val="bg1"/>
                  </a:solidFill>
                  <a:latin typeface="Arial Black" panose="020B0A04020102020204" pitchFamily="34" charset="0"/>
                  <a:ea typeface="Calibri"/>
                  <a:cs typeface="Calibri"/>
                </a:rPr>
                <a:pPr algn="ctr"/>
                <a:t>$86,555.27</a:t>
              </a:fld>
              <a:endParaRPr lang="en-US" sz="4400">
                <a:solidFill>
                  <a:schemeClr val="bg1"/>
                </a:solidFill>
                <a:latin typeface="Arial Black" panose="020B0A04020102020204" pitchFamily="34" charset="0"/>
              </a:endParaRPr>
            </a:p>
          </xdr:txBody>
        </xdr:sp>
        <xdr:graphicFrame macro="">
          <xdr:nvGraphicFramePr>
            <xdr:cNvPr id="6" name="Chart 5">
              <a:extLst>
                <a:ext uri="{FF2B5EF4-FFF2-40B4-BE49-F238E27FC236}">
                  <a16:creationId xmlns:a16="http://schemas.microsoft.com/office/drawing/2014/main" id="{5502D28E-2334-4404-B730-62C117E22E20}"/>
                </a:ext>
              </a:extLst>
            </xdr:cNvPr>
            <xdr:cNvGraphicFramePr>
              <a:graphicFrameLocks/>
            </xdr:cNvGraphicFramePr>
          </xdr:nvGraphicFramePr>
          <xdr:xfrm>
            <a:off x="171717" y="1921752"/>
            <a:ext cx="2253803" cy="600361"/>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58986F32-15F5-4EB2-AFC8-312FB6A4BC42}"/>
                </a:ext>
              </a:extLst>
            </xdr:cNvPr>
            <xdr:cNvSpPr/>
          </xdr:nvSpPr>
          <xdr:spPr>
            <a:xfrm>
              <a:off x="193837" y="2608625"/>
              <a:ext cx="2188755" cy="41856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Bahnschrift" panose="020B0502040204020203" pitchFamily="34" charset="0"/>
                  <a:ea typeface="Calibri"/>
                  <a:cs typeface="Calibri"/>
                </a:rPr>
                <a:t>YOY GROWTH     </a:t>
              </a:r>
            </a:p>
          </xdr:txBody>
        </xdr:sp>
        <xdr:pic>
          <xdr:nvPicPr>
            <xdr:cNvPr id="9" name="Picture 8">
              <a:extLst>
                <a:ext uri="{FF2B5EF4-FFF2-40B4-BE49-F238E27FC236}">
                  <a16:creationId xmlns:a16="http://schemas.microsoft.com/office/drawing/2014/main" id="{E4D1B51B-14D4-A242-7E75-50019AB2D3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1071" y="2672367"/>
              <a:ext cx="861812" cy="364902"/>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13" name="Group 12">
            <a:extLst>
              <a:ext uri="{FF2B5EF4-FFF2-40B4-BE49-F238E27FC236}">
                <a16:creationId xmlns:a16="http://schemas.microsoft.com/office/drawing/2014/main" id="{ED7C6E5A-722B-15D4-A5E2-E95E119616E2}"/>
              </a:ext>
            </a:extLst>
          </xdr:cNvPr>
          <xdr:cNvGrpSpPr/>
        </xdr:nvGrpSpPr>
        <xdr:grpSpPr>
          <a:xfrm>
            <a:off x="4025015" y="714439"/>
            <a:ext cx="3554345" cy="2299789"/>
            <a:chOff x="65047" y="807024"/>
            <a:chExt cx="2521459" cy="2294637"/>
          </a:xfrm>
        </xdr:grpSpPr>
        <xdr:sp macro="" textlink="">
          <xdr:nvSpPr>
            <xdr:cNvPr id="14" name="Rectangle: Rounded Corners 13">
              <a:extLst>
                <a:ext uri="{FF2B5EF4-FFF2-40B4-BE49-F238E27FC236}">
                  <a16:creationId xmlns:a16="http://schemas.microsoft.com/office/drawing/2014/main" id="{BC867764-10B7-7B12-0FBC-25DFE1E4DEC2}"/>
                </a:ext>
              </a:extLst>
            </xdr:cNvPr>
            <xdr:cNvSpPr/>
          </xdr:nvSpPr>
          <xdr:spPr>
            <a:xfrm>
              <a:off x="107324" y="807024"/>
              <a:ext cx="2469776" cy="48570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chemeClr val="bg1"/>
                  </a:solidFill>
                  <a:latin typeface="Algerian" panose="04020705040A02060702" pitchFamily="82" charset="0"/>
                </a:rPr>
                <a:t>PROFIT</a:t>
              </a:r>
            </a:p>
          </xdr:txBody>
        </xdr:sp>
        <xdr:sp macro="" textlink="">
          <xdr:nvSpPr>
            <xdr:cNvPr id="15" name="Rectangle: Rounded Corners 14">
              <a:extLst>
                <a:ext uri="{FF2B5EF4-FFF2-40B4-BE49-F238E27FC236}">
                  <a16:creationId xmlns:a16="http://schemas.microsoft.com/office/drawing/2014/main" id="{06C1D437-6E87-9F3B-1855-55A7D3458932}"/>
                </a:ext>
              </a:extLst>
            </xdr:cNvPr>
            <xdr:cNvSpPr/>
          </xdr:nvSpPr>
          <xdr:spPr>
            <a:xfrm>
              <a:off x="65047" y="1342202"/>
              <a:ext cx="2521459" cy="175945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6" name="Rectangle: Rounded Corners 15">
              <a:extLst>
                <a:ext uri="{FF2B5EF4-FFF2-40B4-BE49-F238E27FC236}">
                  <a16:creationId xmlns:a16="http://schemas.microsoft.com/office/drawing/2014/main" id="{AF227D94-9DFD-93AB-E880-EBDEFCECAB1B}"/>
                </a:ext>
              </a:extLst>
            </xdr:cNvPr>
            <xdr:cNvSpPr/>
          </xdr:nvSpPr>
          <xdr:spPr>
            <a:xfrm>
              <a:off x="203916" y="1459606"/>
              <a:ext cx="2232339" cy="41856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E9B73D4-E139-4829-B433-5534CC74D9F6}" type="TxLink">
                <a:rPr lang="en-US" sz="2000" b="0" i="0" u="none" strike="noStrike">
                  <a:solidFill>
                    <a:schemeClr val="bg1"/>
                  </a:solidFill>
                  <a:latin typeface="Arial Black" panose="020B0A04020102020204" pitchFamily="34" charset="0"/>
                  <a:ea typeface="Calibri"/>
                  <a:cs typeface="Calibri"/>
                </a:rPr>
                <a:pPr algn="ctr"/>
                <a:t> $15,843.66 </a:t>
              </a:fld>
              <a:endParaRPr lang="en-US" sz="7200">
                <a:solidFill>
                  <a:schemeClr val="bg1"/>
                </a:solidFill>
                <a:latin typeface="Arial Black" panose="020B0A04020102020204" pitchFamily="34" charset="0"/>
              </a:endParaRPr>
            </a:p>
          </xdr:txBody>
        </xdr:sp>
        <xdr:sp macro="" textlink="">
          <xdr:nvSpPr>
            <xdr:cNvPr id="18" name="Rectangle: Rounded Corners 17">
              <a:extLst>
                <a:ext uri="{FF2B5EF4-FFF2-40B4-BE49-F238E27FC236}">
                  <a16:creationId xmlns:a16="http://schemas.microsoft.com/office/drawing/2014/main" id="{D40E32AA-C567-9069-1ED9-F97B0936E1CD}"/>
                </a:ext>
              </a:extLst>
            </xdr:cNvPr>
            <xdr:cNvSpPr/>
          </xdr:nvSpPr>
          <xdr:spPr>
            <a:xfrm>
              <a:off x="193837" y="2608625"/>
              <a:ext cx="2188755" cy="41856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Bahnschrift" panose="020B0502040204020203" pitchFamily="34" charset="0"/>
                  <a:ea typeface="Calibri"/>
                  <a:cs typeface="Calibri"/>
                </a:rPr>
                <a:t>YOY GROWTH     </a:t>
              </a:r>
            </a:p>
          </xdr:txBody>
        </xdr:sp>
      </xdr:grpSp>
      <xdr:grpSp>
        <xdr:nvGrpSpPr>
          <xdr:cNvPr id="20" name="Group 19">
            <a:extLst>
              <a:ext uri="{FF2B5EF4-FFF2-40B4-BE49-F238E27FC236}">
                <a16:creationId xmlns:a16="http://schemas.microsoft.com/office/drawing/2014/main" id="{98102937-C0D2-69A8-A500-197C13A6B1D4}"/>
              </a:ext>
            </a:extLst>
          </xdr:cNvPr>
          <xdr:cNvGrpSpPr/>
        </xdr:nvGrpSpPr>
        <xdr:grpSpPr>
          <a:xfrm>
            <a:off x="7894115" y="716156"/>
            <a:ext cx="3556205" cy="2299789"/>
            <a:chOff x="65047" y="807024"/>
            <a:chExt cx="2521459" cy="2294637"/>
          </a:xfrm>
        </xdr:grpSpPr>
        <xdr:sp macro="" textlink="">
          <xdr:nvSpPr>
            <xdr:cNvPr id="21" name="Rectangle: Rounded Corners 20">
              <a:extLst>
                <a:ext uri="{FF2B5EF4-FFF2-40B4-BE49-F238E27FC236}">
                  <a16:creationId xmlns:a16="http://schemas.microsoft.com/office/drawing/2014/main" id="{C6AD202E-C8BD-5104-79F4-F42502A80FAB}"/>
                </a:ext>
              </a:extLst>
            </xdr:cNvPr>
            <xdr:cNvSpPr/>
          </xdr:nvSpPr>
          <xdr:spPr>
            <a:xfrm>
              <a:off x="107324" y="807024"/>
              <a:ext cx="2469776" cy="48570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chemeClr val="bg1"/>
                  </a:solidFill>
                  <a:latin typeface="Algerian" panose="04020705040A02060702" pitchFamily="82" charset="0"/>
                </a:rPr>
                <a:t>QUANTITY</a:t>
              </a:r>
            </a:p>
          </xdr:txBody>
        </xdr:sp>
        <xdr:sp macro="" textlink="">
          <xdr:nvSpPr>
            <xdr:cNvPr id="22" name="Rectangle: Rounded Corners 21">
              <a:extLst>
                <a:ext uri="{FF2B5EF4-FFF2-40B4-BE49-F238E27FC236}">
                  <a16:creationId xmlns:a16="http://schemas.microsoft.com/office/drawing/2014/main" id="{F13AC303-379E-BBB8-25C7-21610BEFFCCA}"/>
                </a:ext>
              </a:extLst>
            </xdr:cNvPr>
            <xdr:cNvSpPr/>
          </xdr:nvSpPr>
          <xdr:spPr>
            <a:xfrm>
              <a:off x="65047" y="1342202"/>
              <a:ext cx="2521459" cy="175945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23" name="Rectangle: Rounded Corners 22">
              <a:extLst>
                <a:ext uri="{FF2B5EF4-FFF2-40B4-BE49-F238E27FC236}">
                  <a16:creationId xmlns:a16="http://schemas.microsoft.com/office/drawing/2014/main" id="{0157FB13-5672-77AF-1E6C-096469C3B2BD}"/>
                </a:ext>
              </a:extLst>
            </xdr:cNvPr>
            <xdr:cNvSpPr/>
          </xdr:nvSpPr>
          <xdr:spPr>
            <a:xfrm>
              <a:off x="203916" y="1459606"/>
              <a:ext cx="2232339" cy="41856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CB99B49-F4EB-4C34-9D54-B06926EEFDFA}" type="TxLink">
                <a:rPr lang="en-US" sz="2000" b="0" i="0" u="none" strike="noStrike">
                  <a:solidFill>
                    <a:schemeClr val="bg1"/>
                  </a:solidFill>
                  <a:latin typeface="Arial Black" panose="020B0A04020102020204" pitchFamily="34" charset="0"/>
                  <a:ea typeface="Calibri"/>
                  <a:cs typeface="Calibri"/>
                </a:rPr>
                <a:pPr algn="ctr"/>
                <a:t># 1284</a:t>
              </a:fld>
              <a:endParaRPr lang="en-US" sz="7200">
                <a:solidFill>
                  <a:schemeClr val="bg1"/>
                </a:solidFill>
                <a:latin typeface="Arial Black" panose="020B0A04020102020204" pitchFamily="34" charset="0"/>
              </a:endParaRPr>
            </a:p>
          </xdr:txBody>
        </xdr:sp>
        <xdr:sp macro="" textlink="">
          <xdr:nvSpPr>
            <xdr:cNvPr id="25" name="Rectangle: Rounded Corners 24">
              <a:extLst>
                <a:ext uri="{FF2B5EF4-FFF2-40B4-BE49-F238E27FC236}">
                  <a16:creationId xmlns:a16="http://schemas.microsoft.com/office/drawing/2014/main" id="{37DC79F9-715C-7CF6-10CF-72CD093169E1}"/>
                </a:ext>
              </a:extLst>
            </xdr:cNvPr>
            <xdr:cNvSpPr/>
          </xdr:nvSpPr>
          <xdr:spPr>
            <a:xfrm>
              <a:off x="193837" y="2608625"/>
              <a:ext cx="2188755" cy="41856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Bahnschrift" panose="020B0502040204020203" pitchFamily="34" charset="0"/>
                  <a:ea typeface="Calibri"/>
                  <a:cs typeface="Calibri"/>
                </a:rPr>
                <a:t>YOY GROWTH     </a:t>
              </a:r>
            </a:p>
          </xdr:txBody>
        </xdr:sp>
      </xdr:grpSp>
      <xdr:grpSp>
        <xdr:nvGrpSpPr>
          <xdr:cNvPr id="27" name="Group 26">
            <a:extLst>
              <a:ext uri="{FF2B5EF4-FFF2-40B4-BE49-F238E27FC236}">
                <a16:creationId xmlns:a16="http://schemas.microsoft.com/office/drawing/2014/main" id="{7AC954EB-1311-FF48-53A0-862F3C08CE37}"/>
              </a:ext>
            </a:extLst>
          </xdr:cNvPr>
          <xdr:cNvGrpSpPr/>
        </xdr:nvGrpSpPr>
        <xdr:grpSpPr>
          <a:xfrm>
            <a:off x="11673840" y="734759"/>
            <a:ext cx="3586480" cy="2299789"/>
            <a:chOff x="65047" y="807024"/>
            <a:chExt cx="2521459" cy="2294637"/>
          </a:xfrm>
        </xdr:grpSpPr>
        <xdr:sp macro="" textlink="">
          <xdr:nvSpPr>
            <xdr:cNvPr id="28" name="Rectangle: Rounded Corners 27">
              <a:extLst>
                <a:ext uri="{FF2B5EF4-FFF2-40B4-BE49-F238E27FC236}">
                  <a16:creationId xmlns:a16="http://schemas.microsoft.com/office/drawing/2014/main" id="{9BE17D81-BFF3-74DA-D722-9CE93EA76F39}"/>
                </a:ext>
              </a:extLst>
            </xdr:cNvPr>
            <xdr:cNvSpPr/>
          </xdr:nvSpPr>
          <xdr:spPr>
            <a:xfrm>
              <a:off x="107324" y="807024"/>
              <a:ext cx="2469776" cy="48570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chemeClr val="bg1"/>
                  </a:solidFill>
                  <a:latin typeface="Algerian" panose="04020705040A02060702" pitchFamily="82" charset="0"/>
                </a:rPr>
                <a:t>NO</a:t>
              </a:r>
              <a:r>
                <a:rPr lang="en-IN" sz="2000" baseline="0">
                  <a:solidFill>
                    <a:schemeClr val="bg1"/>
                  </a:solidFill>
                  <a:latin typeface="Algerian" panose="04020705040A02060702" pitchFamily="82" charset="0"/>
                </a:rPr>
                <a:t> OF ORDERS</a:t>
              </a:r>
              <a:endParaRPr lang="en-IN" sz="2000">
                <a:solidFill>
                  <a:schemeClr val="bg1"/>
                </a:solidFill>
                <a:latin typeface="Algerian" panose="04020705040A02060702" pitchFamily="82" charset="0"/>
              </a:endParaRPr>
            </a:p>
          </xdr:txBody>
        </xdr:sp>
        <xdr:sp macro="" textlink="">
          <xdr:nvSpPr>
            <xdr:cNvPr id="29" name="Rectangle: Rounded Corners 28">
              <a:extLst>
                <a:ext uri="{FF2B5EF4-FFF2-40B4-BE49-F238E27FC236}">
                  <a16:creationId xmlns:a16="http://schemas.microsoft.com/office/drawing/2014/main" id="{0191CCE4-4BC8-BF3B-38F0-55C21E509DA6}"/>
                </a:ext>
              </a:extLst>
            </xdr:cNvPr>
            <xdr:cNvSpPr/>
          </xdr:nvSpPr>
          <xdr:spPr>
            <a:xfrm>
              <a:off x="65047" y="1342202"/>
              <a:ext cx="2521459" cy="175945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30" name="Rectangle: Rounded Corners 29">
              <a:extLst>
                <a:ext uri="{FF2B5EF4-FFF2-40B4-BE49-F238E27FC236}">
                  <a16:creationId xmlns:a16="http://schemas.microsoft.com/office/drawing/2014/main" id="{86F5E0EB-B808-6246-7C7F-D615D2EF8E06}"/>
                </a:ext>
              </a:extLst>
            </xdr:cNvPr>
            <xdr:cNvSpPr/>
          </xdr:nvSpPr>
          <xdr:spPr>
            <a:xfrm>
              <a:off x="203916" y="1459606"/>
              <a:ext cx="2232339" cy="41856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0520BE1-86F4-4169-AF86-2E4DEF5DF403}" type="TxLink">
                <a:rPr lang="en-US" sz="2000" b="0" i="0" u="none" strike="noStrike">
                  <a:solidFill>
                    <a:schemeClr val="bg1"/>
                  </a:solidFill>
                  <a:latin typeface="Arial Black" panose="020B0A04020102020204" pitchFamily="34" charset="0"/>
                  <a:ea typeface="Calibri"/>
                  <a:cs typeface="Calibri"/>
                </a:rPr>
                <a:pPr algn="ctr"/>
                <a:t># 336</a:t>
              </a:fld>
              <a:endParaRPr lang="en-US" sz="4400">
                <a:solidFill>
                  <a:schemeClr val="bg1"/>
                </a:solidFill>
                <a:latin typeface="Arial Black" panose="020B0A04020102020204" pitchFamily="34" charset="0"/>
              </a:endParaRPr>
            </a:p>
          </xdr:txBody>
        </xdr:sp>
        <xdr:sp macro="" textlink="">
          <xdr:nvSpPr>
            <xdr:cNvPr id="32" name="Rectangle: Rounded Corners 31">
              <a:extLst>
                <a:ext uri="{FF2B5EF4-FFF2-40B4-BE49-F238E27FC236}">
                  <a16:creationId xmlns:a16="http://schemas.microsoft.com/office/drawing/2014/main" id="{749E3A7D-5561-E7B2-EA92-15B48C7BB2B0}"/>
                </a:ext>
              </a:extLst>
            </xdr:cNvPr>
            <xdr:cNvSpPr/>
          </xdr:nvSpPr>
          <xdr:spPr>
            <a:xfrm>
              <a:off x="193837" y="2608625"/>
              <a:ext cx="2188755" cy="41856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Bahnschrift" panose="020B0502040204020203" pitchFamily="34" charset="0"/>
                  <a:ea typeface="Calibri"/>
                  <a:cs typeface="Calibri"/>
                </a:rPr>
                <a:t>YOY GROWTH     </a:t>
              </a:r>
            </a:p>
          </xdr:txBody>
        </xdr:sp>
      </xdr:grpSp>
      <xdr:grpSp>
        <xdr:nvGrpSpPr>
          <xdr:cNvPr id="34" name="Group 33">
            <a:extLst>
              <a:ext uri="{FF2B5EF4-FFF2-40B4-BE49-F238E27FC236}">
                <a16:creationId xmlns:a16="http://schemas.microsoft.com/office/drawing/2014/main" id="{1B7E0338-0426-BD00-4F08-0E7F48CCB61C}"/>
              </a:ext>
            </a:extLst>
          </xdr:cNvPr>
          <xdr:cNvGrpSpPr/>
        </xdr:nvGrpSpPr>
        <xdr:grpSpPr>
          <a:xfrm>
            <a:off x="15483840" y="724599"/>
            <a:ext cx="3566160" cy="2299789"/>
            <a:chOff x="65047" y="807024"/>
            <a:chExt cx="2521459" cy="2294637"/>
          </a:xfrm>
        </xdr:grpSpPr>
        <xdr:sp macro="" textlink="">
          <xdr:nvSpPr>
            <xdr:cNvPr id="35" name="Rectangle: Rounded Corners 34">
              <a:extLst>
                <a:ext uri="{FF2B5EF4-FFF2-40B4-BE49-F238E27FC236}">
                  <a16:creationId xmlns:a16="http://schemas.microsoft.com/office/drawing/2014/main" id="{4EC91408-463E-8B4B-3990-BD5DE3B0C7A1}"/>
                </a:ext>
              </a:extLst>
            </xdr:cNvPr>
            <xdr:cNvSpPr/>
          </xdr:nvSpPr>
          <xdr:spPr>
            <a:xfrm>
              <a:off x="107324" y="807024"/>
              <a:ext cx="2469776" cy="48570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chemeClr val="bg1"/>
                  </a:solidFill>
                  <a:latin typeface="Algerian" panose="04020705040A02060702" pitchFamily="82" charset="0"/>
                </a:rPr>
                <a:t>PROFIT</a:t>
              </a:r>
              <a:r>
                <a:rPr lang="en-IN" sz="2000" baseline="0">
                  <a:solidFill>
                    <a:schemeClr val="bg1"/>
                  </a:solidFill>
                  <a:latin typeface="Algerian" panose="04020705040A02060702" pitchFamily="82" charset="0"/>
                </a:rPr>
                <a:t> MARGIN</a:t>
              </a:r>
              <a:endParaRPr lang="en-IN" sz="2000">
                <a:solidFill>
                  <a:schemeClr val="bg1"/>
                </a:solidFill>
                <a:latin typeface="Algerian" panose="04020705040A02060702" pitchFamily="82" charset="0"/>
              </a:endParaRPr>
            </a:p>
          </xdr:txBody>
        </xdr:sp>
        <xdr:sp macro="" textlink="">
          <xdr:nvSpPr>
            <xdr:cNvPr id="36" name="Rectangle: Rounded Corners 35">
              <a:extLst>
                <a:ext uri="{FF2B5EF4-FFF2-40B4-BE49-F238E27FC236}">
                  <a16:creationId xmlns:a16="http://schemas.microsoft.com/office/drawing/2014/main" id="{D108B20A-14F4-5481-EF60-F6BF38884C20}"/>
                </a:ext>
              </a:extLst>
            </xdr:cNvPr>
            <xdr:cNvSpPr/>
          </xdr:nvSpPr>
          <xdr:spPr>
            <a:xfrm>
              <a:off x="65047" y="1342202"/>
              <a:ext cx="2521459" cy="175945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7" name="Rectangle: Rounded Corners 36">
              <a:extLst>
                <a:ext uri="{FF2B5EF4-FFF2-40B4-BE49-F238E27FC236}">
                  <a16:creationId xmlns:a16="http://schemas.microsoft.com/office/drawing/2014/main" id="{71688AC4-958D-A803-DA3E-001E482FE485}"/>
                </a:ext>
              </a:extLst>
            </xdr:cNvPr>
            <xdr:cNvSpPr/>
          </xdr:nvSpPr>
          <xdr:spPr>
            <a:xfrm>
              <a:off x="203916" y="1459606"/>
              <a:ext cx="2232339" cy="41856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90A7F6-2FBA-4F12-90C3-C65B2A125AF0}" type="TxLink">
                <a:rPr lang="en-US" sz="2000" b="0" i="0" u="none" strike="noStrike">
                  <a:solidFill>
                    <a:schemeClr val="bg1"/>
                  </a:solidFill>
                  <a:latin typeface="Arial Black" panose="020B0A04020102020204" pitchFamily="34" charset="0"/>
                  <a:ea typeface="Calibri"/>
                  <a:cs typeface="Calibri"/>
                </a:rPr>
                <a:pPr algn="ctr"/>
                <a:t>18.30%</a:t>
              </a:fld>
              <a:endParaRPr lang="en-US" sz="7200" b="0">
                <a:solidFill>
                  <a:schemeClr val="bg1"/>
                </a:solidFill>
                <a:latin typeface="Arial Black" panose="020B0A04020102020204" pitchFamily="34" charset="0"/>
              </a:endParaRPr>
            </a:p>
          </xdr:txBody>
        </xdr:sp>
        <xdr:sp macro="" textlink="">
          <xdr:nvSpPr>
            <xdr:cNvPr id="39" name="Rectangle: Rounded Corners 38">
              <a:extLst>
                <a:ext uri="{FF2B5EF4-FFF2-40B4-BE49-F238E27FC236}">
                  <a16:creationId xmlns:a16="http://schemas.microsoft.com/office/drawing/2014/main" id="{4A13CF73-8CD4-EBED-DE70-0135BA68997F}"/>
                </a:ext>
              </a:extLst>
            </xdr:cNvPr>
            <xdr:cNvSpPr/>
          </xdr:nvSpPr>
          <xdr:spPr>
            <a:xfrm>
              <a:off x="193837" y="2608625"/>
              <a:ext cx="2188755" cy="41856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Bahnschrift" panose="020B0502040204020203" pitchFamily="34" charset="0"/>
                  <a:ea typeface="Calibri"/>
                  <a:cs typeface="Calibri"/>
                </a:rPr>
                <a:t>YOY GROWTH     </a:t>
              </a:r>
            </a:p>
          </xdr:txBody>
        </xdr:sp>
      </xdr:grpSp>
    </xdr:grpSp>
    <xdr:clientData/>
  </xdr:twoCellAnchor>
  <xdr:twoCellAnchor>
    <xdr:from>
      <xdr:col>7</xdr:col>
      <xdr:colOff>20320</xdr:colOff>
      <xdr:row>9</xdr:row>
      <xdr:rowOff>40640</xdr:rowOff>
    </xdr:from>
    <xdr:to>
      <xdr:col>12</xdr:col>
      <xdr:colOff>30480</xdr:colOff>
      <xdr:row>13</xdr:row>
      <xdr:rowOff>10160</xdr:rowOff>
    </xdr:to>
    <xdr:graphicFrame macro="">
      <xdr:nvGraphicFramePr>
        <xdr:cNvPr id="41" name="Chart 40">
          <a:extLst>
            <a:ext uri="{FF2B5EF4-FFF2-40B4-BE49-F238E27FC236}">
              <a16:creationId xmlns:a16="http://schemas.microsoft.com/office/drawing/2014/main" id="{61DFDCB3-CDF3-4892-B973-6B8D2655F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132080</xdr:colOff>
      <xdr:row>8</xdr:row>
      <xdr:rowOff>132080</xdr:rowOff>
    </xdr:from>
    <xdr:to>
      <xdr:col>18</xdr:col>
      <xdr:colOff>243840</xdr:colOff>
      <xdr:row>13</xdr:row>
      <xdr:rowOff>10160</xdr:rowOff>
    </xdr:to>
    <xdr:graphicFrame macro="">
      <xdr:nvGraphicFramePr>
        <xdr:cNvPr id="42" name="Chart 41">
          <a:extLst>
            <a:ext uri="{FF2B5EF4-FFF2-40B4-BE49-F238E27FC236}">
              <a16:creationId xmlns:a16="http://schemas.microsoft.com/office/drawing/2014/main" id="{CCF0F3BF-B00B-4213-903F-F2611A7AE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304800</xdr:colOff>
      <xdr:row>9</xdr:row>
      <xdr:rowOff>81280</xdr:rowOff>
    </xdr:from>
    <xdr:to>
      <xdr:col>24</xdr:col>
      <xdr:colOff>335280</xdr:colOff>
      <xdr:row>12</xdr:row>
      <xdr:rowOff>121920</xdr:rowOff>
    </xdr:to>
    <xdr:graphicFrame macro="">
      <xdr:nvGraphicFramePr>
        <xdr:cNvPr id="43" name="Chart 42">
          <a:extLst>
            <a:ext uri="{FF2B5EF4-FFF2-40B4-BE49-F238E27FC236}">
              <a16:creationId xmlns:a16="http://schemas.microsoft.com/office/drawing/2014/main" id="{E20A7F96-824B-430A-AACD-A15DEDFD90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477520</xdr:colOff>
      <xdr:row>9</xdr:row>
      <xdr:rowOff>81280</xdr:rowOff>
    </xdr:from>
    <xdr:to>
      <xdr:col>30</xdr:col>
      <xdr:colOff>528320</xdr:colOff>
      <xdr:row>12</xdr:row>
      <xdr:rowOff>162560</xdr:rowOff>
    </xdr:to>
    <xdr:graphicFrame macro="">
      <xdr:nvGraphicFramePr>
        <xdr:cNvPr id="44" name="Chart 43">
          <a:extLst>
            <a:ext uri="{FF2B5EF4-FFF2-40B4-BE49-F238E27FC236}">
              <a16:creationId xmlns:a16="http://schemas.microsoft.com/office/drawing/2014/main" id="{7F1278A5-4F84-4E63-98D4-C9062F94B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558800</xdr:colOff>
          <xdr:row>13</xdr:row>
          <xdr:rowOff>101600</xdr:rowOff>
        </xdr:from>
        <xdr:to>
          <xdr:col>11</xdr:col>
          <xdr:colOff>366584</xdr:colOff>
          <xdr:row>15</xdr:row>
          <xdr:rowOff>121920</xdr:rowOff>
        </xdr:to>
        <xdr:pic>
          <xdr:nvPicPr>
            <xdr:cNvPr id="48" name="Picture 47">
              <a:extLst>
                <a:ext uri="{FF2B5EF4-FFF2-40B4-BE49-F238E27FC236}">
                  <a16:creationId xmlns:a16="http://schemas.microsoft.com/office/drawing/2014/main" id="{30E84B02-43FB-778D-8127-BD4F1D1878BE}"/>
                </a:ext>
              </a:extLst>
            </xdr:cNvPr>
            <xdr:cNvPicPr>
              <a:picLocks noChangeAspect="1" noChangeArrowheads="1"/>
              <a:extLst>
                <a:ext uri="{84589F7E-364E-4C9E-8A38-B11213B215E9}">
                  <a14:cameraTool cellRange="'KPI YOY'!$I$8" spid="_x0000_s9528"/>
                </a:ext>
              </a:extLst>
            </xdr:cNvPicPr>
          </xdr:nvPicPr>
          <xdr:blipFill>
            <a:blip xmlns:r="http://schemas.openxmlformats.org/officeDocument/2006/relationships" r:embed="rId7"/>
            <a:srcRect/>
            <a:stretch>
              <a:fillRect/>
            </a:stretch>
          </xdr:blipFill>
          <xdr:spPr bwMode="auto">
            <a:xfrm>
              <a:off x="6045200" y="2479040"/>
              <a:ext cx="1026984" cy="3860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162560</xdr:colOff>
          <xdr:row>13</xdr:row>
          <xdr:rowOff>101600</xdr:rowOff>
        </xdr:from>
        <xdr:to>
          <xdr:col>17</xdr:col>
          <xdr:colOff>573430</xdr:colOff>
          <xdr:row>15</xdr:row>
          <xdr:rowOff>101600</xdr:rowOff>
        </xdr:to>
        <xdr:pic>
          <xdr:nvPicPr>
            <xdr:cNvPr id="50" name="Picture 49">
              <a:extLst>
                <a:ext uri="{FF2B5EF4-FFF2-40B4-BE49-F238E27FC236}">
                  <a16:creationId xmlns:a16="http://schemas.microsoft.com/office/drawing/2014/main" id="{2617F38D-B7C0-6B56-4FCF-F1DDC3D6F58E}"/>
                </a:ext>
              </a:extLst>
            </xdr:cNvPr>
            <xdr:cNvPicPr>
              <a:picLocks noChangeAspect="1" noChangeArrowheads="1"/>
              <a:extLst>
                <a:ext uri="{84589F7E-364E-4C9E-8A38-B11213B215E9}">
                  <a14:cameraTool cellRange="'KPI YOY'!$J$8" spid="_x0000_s9529"/>
                </a:ext>
              </a:extLst>
            </xdr:cNvPicPr>
          </xdr:nvPicPr>
          <xdr:blipFill>
            <a:blip xmlns:r="http://schemas.openxmlformats.org/officeDocument/2006/relationships" r:embed="rId8"/>
            <a:srcRect/>
            <a:stretch>
              <a:fillRect/>
            </a:stretch>
          </xdr:blipFill>
          <xdr:spPr bwMode="auto">
            <a:xfrm>
              <a:off x="9916160" y="2479040"/>
              <a:ext cx="1020470" cy="3657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345440</xdr:colOff>
          <xdr:row>13</xdr:row>
          <xdr:rowOff>101599</xdr:rowOff>
        </xdr:from>
        <xdr:to>
          <xdr:col>24</xdr:col>
          <xdr:colOff>142240</xdr:colOff>
          <xdr:row>15</xdr:row>
          <xdr:rowOff>81280</xdr:rowOff>
        </xdr:to>
        <xdr:pic>
          <xdr:nvPicPr>
            <xdr:cNvPr id="52" name="Picture 51">
              <a:extLst>
                <a:ext uri="{FF2B5EF4-FFF2-40B4-BE49-F238E27FC236}">
                  <a16:creationId xmlns:a16="http://schemas.microsoft.com/office/drawing/2014/main" id="{69710130-14E6-9968-0E3A-22E8C3C4BF7F}"/>
                </a:ext>
              </a:extLst>
            </xdr:cNvPr>
            <xdr:cNvPicPr>
              <a:picLocks noChangeAspect="1" noChangeArrowheads="1"/>
              <a:extLst>
                <a:ext uri="{84589F7E-364E-4C9E-8A38-B11213B215E9}">
                  <a14:cameraTool cellRange="'KPI YOY'!$K$8" spid="_x0000_s9530"/>
                </a:ext>
              </a:extLst>
            </xdr:cNvPicPr>
          </xdr:nvPicPr>
          <xdr:blipFill>
            <a:blip xmlns:r="http://schemas.openxmlformats.org/officeDocument/2006/relationships" r:embed="rId9"/>
            <a:srcRect/>
            <a:stretch>
              <a:fillRect/>
            </a:stretch>
          </xdr:blipFill>
          <xdr:spPr bwMode="auto">
            <a:xfrm>
              <a:off x="13756640" y="2479039"/>
              <a:ext cx="1016000" cy="34544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426720</xdr:colOff>
          <xdr:row>13</xdr:row>
          <xdr:rowOff>91440</xdr:rowOff>
        </xdr:from>
        <xdr:to>
          <xdr:col>30</xdr:col>
          <xdr:colOff>213360</xdr:colOff>
          <xdr:row>15</xdr:row>
          <xdr:rowOff>81280</xdr:rowOff>
        </xdr:to>
        <xdr:pic>
          <xdr:nvPicPr>
            <xdr:cNvPr id="53" name="Picture 52">
              <a:extLst>
                <a:ext uri="{FF2B5EF4-FFF2-40B4-BE49-F238E27FC236}">
                  <a16:creationId xmlns:a16="http://schemas.microsoft.com/office/drawing/2014/main" id="{CF944883-FA5B-DE54-E010-A33AA8EA1E1C}"/>
                </a:ext>
              </a:extLst>
            </xdr:cNvPr>
            <xdr:cNvPicPr>
              <a:picLocks noChangeAspect="1" noChangeArrowheads="1"/>
              <a:extLst>
                <a:ext uri="{84589F7E-364E-4C9E-8A38-B11213B215E9}">
                  <a14:cameraTool cellRange="'KPI YOY'!$L$8" spid="_x0000_s9531"/>
                </a:ext>
              </a:extLst>
            </xdr:cNvPicPr>
          </xdr:nvPicPr>
          <xdr:blipFill>
            <a:blip xmlns:r="http://schemas.openxmlformats.org/officeDocument/2006/relationships" r:embed="rId10"/>
            <a:srcRect/>
            <a:stretch>
              <a:fillRect/>
            </a:stretch>
          </xdr:blipFill>
          <xdr:spPr bwMode="auto">
            <a:xfrm>
              <a:off x="17495520" y="2468880"/>
              <a:ext cx="1005840" cy="355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142240</xdr:colOff>
      <xdr:row>33</xdr:row>
      <xdr:rowOff>30481</xdr:rowOff>
    </xdr:from>
    <xdr:to>
      <xdr:col>31</xdr:col>
      <xdr:colOff>162560</xdr:colOff>
      <xdr:row>50</xdr:row>
      <xdr:rowOff>40640</xdr:rowOff>
    </xdr:to>
    <xdr:grpSp>
      <xdr:nvGrpSpPr>
        <xdr:cNvPr id="72" name="Group 71">
          <a:extLst>
            <a:ext uri="{FF2B5EF4-FFF2-40B4-BE49-F238E27FC236}">
              <a16:creationId xmlns:a16="http://schemas.microsoft.com/office/drawing/2014/main" id="{28FF2A7E-F497-B8AF-E925-4FD7DA40A880}"/>
            </a:ext>
          </a:extLst>
        </xdr:cNvPr>
        <xdr:cNvGrpSpPr/>
      </xdr:nvGrpSpPr>
      <xdr:grpSpPr>
        <a:xfrm>
          <a:off x="142240" y="6065521"/>
          <a:ext cx="18917920" cy="3119119"/>
          <a:chOff x="142240" y="6156960"/>
          <a:chExt cx="18917920" cy="3179554"/>
        </a:xfrm>
      </xdr:grpSpPr>
      <xdr:sp macro="" textlink="">
        <xdr:nvSpPr>
          <xdr:cNvPr id="54" name="Rectangle: Rounded Corners 53">
            <a:extLst>
              <a:ext uri="{FF2B5EF4-FFF2-40B4-BE49-F238E27FC236}">
                <a16:creationId xmlns:a16="http://schemas.microsoft.com/office/drawing/2014/main" id="{44F2A888-B7C9-83B3-D5EF-BF7E8BC07731}"/>
              </a:ext>
            </a:extLst>
          </xdr:cNvPr>
          <xdr:cNvSpPr/>
        </xdr:nvSpPr>
        <xdr:spPr>
          <a:xfrm>
            <a:off x="142240" y="6156960"/>
            <a:ext cx="6969760" cy="3119120"/>
          </a:xfrm>
          <a:prstGeom prst="roundRect">
            <a:avLst>
              <a:gd name="adj" fmla="val 445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Rectangle: Rounded Corners 54">
            <a:extLst>
              <a:ext uri="{FF2B5EF4-FFF2-40B4-BE49-F238E27FC236}">
                <a16:creationId xmlns:a16="http://schemas.microsoft.com/office/drawing/2014/main" id="{3D2F0FD3-3D40-9780-D689-180A24F1FE14}"/>
              </a:ext>
            </a:extLst>
          </xdr:cNvPr>
          <xdr:cNvSpPr/>
        </xdr:nvSpPr>
        <xdr:spPr>
          <a:xfrm>
            <a:off x="7294880" y="6258034"/>
            <a:ext cx="6624320" cy="3078480"/>
          </a:xfrm>
          <a:prstGeom prst="roundRect">
            <a:avLst>
              <a:gd name="adj" fmla="val 445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0" name="Rectangle: Rounded Corners 59">
            <a:extLst>
              <a:ext uri="{FF2B5EF4-FFF2-40B4-BE49-F238E27FC236}">
                <a16:creationId xmlns:a16="http://schemas.microsoft.com/office/drawing/2014/main" id="{D80119D3-D28F-8005-0058-CFC43CCE1F64}"/>
              </a:ext>
            </a:extLst>
          </xdr:cNvPr>
          <xdr:cNvSpPr/>
        </xdr:nvSpPr>
        <xdr:spPr>
          <a:xfrm>
            <a:off x="14183360" y="6187440"/>
            <a:ext cx="4876800" cy="3048000"/>
          </a:xfrm>
          <a:prstGeom prst="roundRect">
            <a:avLst>
              <a:gd name="adj" fmla="val 445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274320</xdr:colOff>
      <xdr:row>33</xdr:row>
      <xdr:rowOff>121920</xdr:rowOff>
    </xdr:from>
    <xdr:to>
      <xdr:col>6</xdr:col>
      <xdr:colOff>548640</xdr:colOff>
      <xdr:row>36</xdr:row>
      <xdr:rowOff>30480</xdr:rowOff>
    </xdr:to>
    <xdr:sp macro="" textlink="">
      <xdr:nvSpPr>
        <xdr:cNvPr id="61" name="Rectangle: Rounded Corners 60">
          <a:extLst>
            <a:ext uri="{FF2B5EF4-FFF2-40B4-BE49-F238E27FC236}">
              <a16:creationId xmlns:a16="http://schemas.microsoft.com/office/drawing/2014/main" id="{644B3045-74BA-EF2D-0671-9F6EA6936980}"/>
            </a:ext>
          </a:extLst>
        </xdr:cNvPr>
        <xdr:cNvSpPr/>
      </xdr:nvSpPr>
      <xdr:spPr>
        <a:xfrm>
          <a:off x="274320" y="6156960"/>
          <a:ext cx="3931920" cy="457200"/>
        </a:xfrm>
        <a:prstGeom prst="roundRect">
          <a:avLst/>
        </a:prstGeom>
        <a:gradFill>
          <a:gsLst>
            <a:gs pos="0">
              <a:schemeClr val="tx1">
                <a:lumMod val="65000"/>
                <a:lumOff val="3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latin typeface="Arial Black" panose="020B0A04020102020204" pitchFamily="34" charset="0"/>
            </a:rPr>
            <a:t>SALES BY STATE</a:t>
          </a:r>
          <a:endParaRPr lang="en-IN" sz="1100">
            <a:latin typeface="Arial Black" panose="020B0A04020102020204" pitchFamily="34" charset="0"/>
          </a:endParaRPr>
        </a:p>
      </xdr:txBody>
    </xdr:sp>
    <xdr:clientData/>
  </xdr:twoCellAnchor>
  <xdr:twoCellAnchor>
    <xdr:from>
      <xdr:col>0</xdr:col>
      <xdr:colOff>193040</xdr:colOff>
      <xdr:row>17</xdr:row>
      <xdr:rowOff>71120</xdr:rowOff>
    </xdr:from>
    <xdr:to>
      <xdr:col>7</xdr:col>
      <xdr:colOff>20320</xdr:colOff>
      <xdr:row>19</xdr:row>
      <xdr:rowOff>162560</xdr:rowOff>
    </xdr:to>
    <xdr:sp macro="" textlink="">
      <xdr:nvSpPr>
        <xdr:cNvPr id="66" name="Rectangle: Rounded Corners 65">
          <a:extLst>
            <a:ext uri="{FF2B5EF4-FFF2-40B4-BE49-F238E27FC236}">
              <a16:creationId xmlns:a16="http://schemas.microsoft.com/office/drawing/2014/main" id="{D425621F-0247-9A5D-DEE5-96352FEE237A}"/>
            </a:ext>
          </a:extLst>
        </xdr:cNvPr>
        <xdr:cNvSpPr/>
      </xdr:nvSpPr>
      <xdr:spPr>
        <a:xfrm>
          <a:off x="193040" y="3180080"/>
          <a:ext cx="4094480" cy="457200"/>
        </a:xfrm>
        <a:prstGeom prst="roundRect">
          <a:avLst/>
        </a:prstGeom>
        <a:gradFill>
          <a:gsLst>
            <a:gs pos="0">
              <a:schemeClr val="tx1">
                <a:lumMod val="65000"/>
                <a:lumOff val="3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800">
              <a:solidFill>
                <a:schemeClr val="lt1"/>
              </a:solidFill>
              <a:effectLst/>
              <a:latin typeface="Arial Black" panose="020B0A04020102020204" pitchFamily="34" charset="0"/>
              <a:ea typeface="+mn-ea"/>
              <a:cs typeface="+mn-cs"/>
            </a:rPr>
            <a:t>PROFIT</a:t>
          </a:r>
          <a:r>
            <a:rPr lang="en-IN" sz="1800" baseline="0">
              <a:solidFill>
                <a:schemeClr val="lt1"/>
              </a:solidFill>
              <a:effectLst/>
              <a:latin typeface="Arial Black" panose="020B0A04020102020204" pitchFamily="34" charset="0"/>
              <a:ea typeface="+mn-ea"/>
              <a:cs typeface="+mn-cs"/>
            </a:rPr>
            <a:t> AND SALES ANALYSIS</a:t>
          </a:r>
          <a:endParaRPr lang="en-IN">
            <a:effectLst/>
            <a:latin typeface="Arial Black" panose="020B0A04020102020204" pitchFamily="34" charset="0"/>
          </a:endParaRPr>
        </a:p>
        <a:p>
          <a:pPr algn="l"/>
          <a:endParaRPr lang="en-IN" sz="1100"/>
        </a:p>
      </xdr:txBody>
    </xdr:sp>
    <xdr:clientData/>
  </xdr:twoCellAnchor>
  <xdr:twoCellAnchor>
    <xdr:from>
      <xdr:col>23</xdr:col>
      <xdr:colOff>233680</xdr:colOff>
      <xdr:row>33</xdr:row>
      <xdr:rowOff>132080</xdr:rowOff>
    </xdr:from>
    <xdr:to>
      <xdr:col>29</xdr:col>
      <xdr:colOff>508000</xdr:colOff>
      <xdr:row>36</xdr:row>
      <xdr:rowOff>40640</xdr:rowOff>
    </xdr:to>
    <xdr:sp macro="" textlink="">
      <xdr:nvSpPr>
        <xdr:cNvPr id="68" name="Rectangle: Rounded Corners 67">
          <a:extLst>
            <a:ext uri="{FF2B5EF4-FFF2-40B4-BE49-F238E27FC236}">
              <a16:creationId xmlns:a16="http://schemas.microsoft.com/office/drawing/2014/main" id="{DF6319EC-5353-0F7E-DF63-1A1F94AE0B30}"/>
            </a:ext>
          </a:extLst>
        </xdr:cNvPr>
        <xdr:cNvSpPr/>
      </xdr:nvSpPr>
      <xdr:spPr>
        <a:xfrm>
          <a:off x="14254480" y="6167120"/>
          <a:ext cx="3931920" cy="457200"/>
        </a:xfrm>
        <a:prstGeom prst="roundRect">
          <a:avLst/>
        </a:prstGeom>
        <a:gradFill>
          <a:gsLst>
            <a:gs pos="0">
              <a:schemeClr val="tx1">
                <a:lumMod val="65000"/>
                <a:lumOff val="3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0">
              <a:latin typeface="Arial Black" panose="020B0A04020102020204" pitchFamily="34" charset="0"/>
            </a:rPr>
            <a:t>FILTERS</a:t>
          </a:r>
          <a:endParaRPr lang="en-IN" sz="1100" b="0">
            <a:latin typeface="Arial Black" panose="020B0A04020102020204" pitchFamily="34" charset="0"/>
          </a:endParaRPr>
        </a:p>
      </xdr:txBody>
    </xdr:sp>
    <xdr:clientData/>
  </xdr:twoCellAnchor>
  <xdr:twoCellAnchor>
    <xdr:from>
      <xdr:col>12</xdr:col>
      <xdr:colOff>284480</xdr:colOff>
      <xdr:row>34</xdr:row>
      <xdr:rowOff>142240</xdr:rowOff>
    </xdr:from>
    <xdr:to>
      <xdr:col>18</xdr:col>
      <xdr:colOff>558800</xdr:colOff>
      <xdr:row>37</xdr:row>
      <xdr:rowOff>50800</xdr:rowOff>
    </xdr:to>
    <xdr:sp macro="" textlink="">
      <xdr:nvSpPr>
        <xdr:cNvPr id="69" name="Rectangle: Rounded Corners 68">
          <a:extLst>
            <a:ext uri="{FF2B5EF4-FFF2-40B4-BE49-F238E27FC236}">
              <a16:creationId xmlns:a16="http://schemas.microsoft.com/office/drawing/2014/main" id="{08C069CF-F421-5045-CE48-6D41DF38B868}"/>
            </a:ext>
          </a:extLst>
        </xdr:cNvPr>
        <xdr:cNvSpPr/>
      </xdr:nvSpPr>
      <xdr:spPr>
        <a:xfrm>
          <a:off x="7599680" y="6360160"/>
          <a:ext cx="3931920" cy="457200"/>
        </a:xfrm>
        <a:prstGeom prst="roundRect">
          <a:avLst/>
        </a:prstGeom>
        <a:gradFill>
          <a:gsLst>
            <a:gs pos="0">
              <a:schemeClr val="tx1">
                <a:lumMod val="65000"/>
                <a:lumOff val="3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0" i="0">
              <a:latin typeface="Arial Black" panose="020B0A04020102020204" pitchFamily="34" charset="0"/>
            </a:rPr>
            <a:t>TOP 10 SUB CATEGORIES</a:t>
          </a:r>
          <a:endParaRPr lang="en-IN" sz="1100" b="0" i="0">
            <a:latin typeface="Arial Black" panose="020B0A04020102020204" pitchFamily="34" charset="0"/>
          </a:endParaRPr>
        </a:p>
      </xdr:txBody>
    </xdr:sp>
    <xdr:clientData/>
  </xdr:twoCellAnchor>
  <xdr:twoCellAnchor>
    <xdr:from>
      <xdr:col>0</xdr:col>
      <xdr:colOff>203200</xdr:colOff>
      <xdr:row>19</xdr:row>
      <xdr:rowOff>50800</xdr:rowOff>
    </xdr:from>
    <xdr:to>
      <xdr:col>10</xdr:col>
      <xdr:colOff>457200</xdr:colOff>
      <xdr:row>33</xdr:row>
      <xdr:rowOff>20320</xdr:rowOff>
    </xdr:to>
    <xdr:graphicFrame macro="">
      <xdr:nvGraphicFramePr>
        <xdr:cNvPr id="73" name="Chart 72">
          <a:extLst>
            <a:ext uri="{FF2B5EF4-FFF2-40B4-BE49-F238E27FC236}">
              <a16:creationId xmlns:a16="http://schemas.microsoft.com/office/drawing/2014/main" id="{14467FAE-09E4-46CA-897F-85352F7FC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396240</xdr:colOff>
      <xdr:row>20</xdr:row>
      <xdr:rowOff>10160</xdr:rowOff>
    </xdr:from>
    <xdr:to>
      <xdr:col>21</xdr:col>
      <xdr:colOff>386080</xdr:colOff>
      <xdr:row>32</xdr:row>
      <xdr:rowOff>121920</xdr:rowOff>
    </xdr:to>
    <mc:AlternateContent xmlns:mc="http://schemas.openxmlformats.org/markup-compatibility/2006">
      <mc:Choice xmlns:cx1="http://schemas.microsoft.com/office/drawing/2015/9/8/chartex" Requires="cx1">
        <xdr:graphicFrame macro="">
          <xdr:nvGraphicFramePr>
            <xdr:cNvPr id="74" name="Chart 73">
              <a:extLst>
                <a:ext uri="{FF2B5EF4-FFF2-40B4-BE49-F238E27FC236}">
                  <a16:creationId xmlns:a16="http://schemas.microsoft.com/office/drawing/2014/main" id="{90120837-4C8C-40BE-815D-FC43FAB30A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101840" y="3667760"/>
              <a:ext cx="6085840" cy="2306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71120</xdr:colOff>
      <xdr:row>20</xdr:row>
      <xdr:rowOff>71120</xdr:rowOff>
    </xdr:from>
    <xdr:to>
      <xdr:col>30</xdr:col>
      <xdr:colOff>91440</xdr:colOff>
      <xdr:row>32</xdr:row>
      <xdr:rowOff>0</xdr:rowOff>
    </xdr:to>
    <xdr:graphicFrame macro="">
      <xdr:nvGraphicFramePr>
        <xdr:cNvPr id="75" name="Chart 74">
          <a:extLst>
            <a:ext uri="{FF2B5EF4-FFF2-40B4-BE49-F238E27FC236}">
              <a16:creationId xmlns:a16="http://schemas.microsoft.com/office/drawing/2014/main" id="{7BA081DD-1756-45D0-AE33-621A2C21F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325120</xdr:colOff>
      <xdr:row>36</xdr:row>
      <xdr:rowOff>101600</xdr:rowOff>
    </xdr:from>
    <xdr:to>
      <xdr:col>10</xdr:col>
      <xdr:colOff>162560</xdr:colOff>
      <xdr:row>50</xdr:row>
      <xdr:rowOff>30480</xdr:rowOff>
    </xdr:to>
    <mc:AlternateContent xmlns:mc="http://schemas.openxmlformats.org/markup-compatibility/2006">
      <mc:Choice xmlns:cx4="http://schemas.microsoft.com/office/drawing/2016/5/10/chartex" Requires="cx4">
        <xdr:graphicFrame macro="">
          <xdr:nvGraphicFramePr>
            <xdr:cNvPr id="76" name="Chart 75">
              <a:extLst>
                <a:ext uri="{FF2B5EF4-FFF2-40B4-BE49-F238E27FC236}">
                  <a16:creationId xmlns:a16="http://schemas.microsoft.com/office/drawing/2014/main" id="{EA58C9C7-4099-4BD7-98FA-7B1B1B57C7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25120" y="6685280"/>
              <a:ext cx="5933440" cy="2489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132080</xdr:colOff>
      <xdr:row>37</xdr:row>
      <xdr:rowOff>142240</xdr:rowOff>
    </xdr:from>
    <xdr:to>
      <xdr:col>22</xdr:col>
      <xdr:colOff>508000</xdr:colOff>
      <xdr:row>50</xdr:row>
      <xdr:rowOff>30480</xdr:rowOff>
    </xdr:to>
    <xdr:graphicFrame macro="">
      <xdr:nvGraphicFramePr>
        <xdr:cNvPr id="77" name="Chart 76">
          <a:extLst>
            <a:ext uri="{FF2B5EF4-FFF2-40B4-BE49-F238E27FC236}">
              <a16:creationId xmlns:a16="http://schemas.microsoft.com/office/drawing/2014/main" id="{1333EFAD-CDC9-415F-AD6B-1AC77AE56A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28</xdr:col>
      <xdr:colOff>497840</xdr:colOff>
      <xdr:row>36</xdr:row>
      <xdr:rowOff>175260</xdr:rowOff>
    </xdr:from>
    <xdr:to>
      <xdr:col>30</xdr:col>
      <xdr:colOff>558800</xdr:colOff>
      <xdr:row>48</xdr:row>
      <xdr:rowOff>71119</xdr:rowOff>
    </xdr:to>
    <mc:AlternateContent xmlns:mc="http://schemas.openxmlformats.org/markup-compatibility/2006" xmlns:a14="http://schemas.microsoft.com/office/drawing/2010/main">
      <mc:Choice Requires="a14">
        <xdr:graphicFrame macro="">
          <xdr:nvGraphicFramePr>
            <xdr:cNvPr id="79" name="Segment 1">
              <a:extLst>
                <a:ext uri="{FF2B5EF4-FFF2-40B4-BE49-F238E27FC236}">
                  <a16:creationId xmlns:a16="http://schemas.microsoft.com/office/drawing/2014/main" id="{5599AD25-8731-4D98-943F-476426323B6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7566640" y="6758940"/>
              <a:ext cx="1280160" cy="2090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132080</xdr:colOff>
      <xdr:row>37</xdr:row>
      <xdr:rowOff>25400</xdr:rowOff>
    </xdr:from>
    <xdr:to>
      <xdr:col>28</xdr:col>
      <xdr:colOff>457200</xdr:colOff>
      <xdr:row>47</xdr:row>
      <xdr:rowOff>111759</xdr:rowOff>
    </xdr:to>
    <mc:AlternateContent xmlns:mc="http://schemas.openxmlformats.org/markup-compatibility/2006" xmlns:a14="http://schemas.microsoft.com/office/drawing/2010/main">
      <mc:Choice Requires="a14">
        <xdr:graphicFrame macro="">
          <xdr:nvGraphicFramePr>
            <xdr:cNvPr id="80" name="Region 1">
              <a:extLst>
                <a:ext uri="{FF2B5EF4-FFF2-40B4-BE49-F238E27FC236}">
                  <a16:creationId xmlns:a16="http://schemas.microsoft.com/office/drawing/2014/main" id="{1A1A401E-E472-4F6A-B262-68CEE2BA6F7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981680" y="6791960"/>
              <a:ext cx="1544320" cy="1915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233680</xdr:colOff>
      <xdr:row>37</xdr:row>
      <xdr:rowOff>30480</xdr:rowOff>
    </xdr:from>
    <xdr:to>
      <xdr:col>26</xdr:col>
      <xdr:colOff>111760</xdr:colOff>
      <xdr:row>47</xdr:row>
      <xdr:rowOff>20320</xdr:rowOff>
    </xdr:to>
    <mc:AlternateContent xmlns:mc="http://schemas.openxmlformats.org/markup-compatibility/2006" xmlns:a14="http://schemas.microsoft.com/office/drawing/2010/main">
      <mc:Choice Requires="a14">
        <xdr:graphicFrame macro="">
          <xdr:nvGraphicFramePr>
            <xdr:cNvPr id="81" name="Year 1">
              <a:extLst>
                <a:ext uri="{FF2B5EF4-FFF2-40B4-BE49-F238E27FC236}">
                  <a16:creationId xmlns:a16="http://schemas.microsoft.com/office/drawing/2014/main" id="{E8AE8F0C-A58C-488B-9CD1-8883A1507B1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4254480" y="6797040"/>
              <a:ext cx="1706880" cy="1818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59.565184722225" createdVersion="8" refreshedVersion="8" minRefreshableVersion="3" recordCount="9994" xr:uid="{FEC26BE5-F573-4BF1-8DB4-5BB28460C1BA}">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9838258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CB9D06-0B90-4ECC-AD4C-D05E5ED84A70}"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C16" firstHeaderRow="0"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D9A154-DBF1-4BB9-B6E5-DB424F3D1300}"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07F97C-5138-4D9F-8712-6FCDA90BD197}"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47B74F-FA4C-4A6F-B04A-9492DA0F06F5}"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14"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pivotField showAll="0"/>
    <pivotField showAll="0">
      <items count="8">
        <item h="1" x="0"/>
        <item x="1"/>
        <item h="1" x="2"/>
        <item h="1" x="3"/>
        <item h="1" x="4"/>
        <item h="1" x="5"/>
        <item h="1" x="6"/>
        <item t="default"/>
      </items>
    </pivotField>
    <pivotField dragToRow="0" dragToCol="0" dragToPage="0" showAll="0" defaultSubtotal="0"/>
  </pivotFields>
  <rowFields count="1">
    <field x="11"/>
  </rowFields>
  <rowItems count="11">
    <i>
      <x v="1"/>
    </i>
    <i>
      <x v="3"/>
    </i>
    <i>
      <x v="4"/>
    </i>
    <i>
      <x v="10"/>
    </i>
    <i>
      <x v="24"/>
    </i>
    <i>
      <x v="26"/>
    </i>
    <i>
      <x v="29"/>
    </i>
    <i>
      <x v="35"/>
    </i>
    <i>
      <x v="42"/>
    </i>
    <i>
      <x v="45"/>
    </i>
    <i t="grand">
      <x/>
    </i>
  </rowItems>
  <colItems count="1">
    <i/>
  </colItems>
  <dataFields count="1">
    <dataField name="Sum of Sales" fld="18"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46CDA1-702F-4B08-8060-D6E8E57410B7}"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6"/>
  </rowFields>
  <rowItems count="6">
    <i>
      <x v="11"/>
    </i>
    <i>
      <x v="5"/>
    </i>
    <i>
      <x v="14"/>
    </i>
    <i>
      <x/>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7CCF30-E0CD-491A-B6E5-53445895FCD5}"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D3:E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111AFD-D684-423D-AB27-6C7325323EFA}"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8E0AB9-CC03-4C00-8313-4FB0DB13E882}"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14BEC1-2940-4B39-AB59-731716819291}"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9256BA-3829-416B-9562-A5714FCAFF17}"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G3:H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0CE494E-5C24-433F-9B58-F6BECBAFB9F4}"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pivotField showAll="0"/>
    <pivotField axis="axisRow" showAll="0">
      <items count="8">
        <item x="0"/>
        <item x="1"/>
        <item x="2"/>
        <item x="3"/>
        <item x="4"/>
        <item x="5"/>
        <item x="6"/>
        <item t="default"/>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C0B9C54-36A0-4550-9B25-E705CD8A3D15}" sourceName="Year">
  <pivotTables>
    <pivotTable tabId="5" name="PivotTable2"/>
    <pivotTable tabId="4" name="PivotTable1"/>
    <pivotTable tabId="6" name="PivotTable3"/>
    <pivotTable tabId="9" name="PivotTable10"/>
    <pivotTable tabId="9" name="PivotTable6"/>
    <pivotTable tabId="9" name="PivotTable7"/>
    <pivotTable tabId="9" name="PivotTable8"/>
    <pivotTable tabId="9" name="PivotTable9"/>
    <pivotTable tabId="7" name="PivotTable4"/>
    <pivotTable tabId="8" name="PivotTable5"/>
  </pivotTables>
  <data>
    <tabular pivotCacheId="1983825898">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13B9366-2E84-4100-B7CA-6DA25E9D3BFC}" sourceName="Segment">
  <pivotTables>
    <pivotTable tabId="5" name="PivotTable2"/>
    <pivotTable tabId="4" name="PivotTable1"/>
    <pivotTable tabId="6" name="PivotTable3"/>
    <pivotTable tabId="9" name="PivotTable10"/>
    <pivotTable tabId="9" name="PivotTable6"/>
    <pivotTable tabId="9" name="PivotTable7"/>
    <pivotTable tabId="9" name="PivotTable8"/>
    <pivotTable tabId="9" name="PivotTable9"/>
    <pivotTable tabId="10" name="PivotTable11"/>
    <pivotTable tabId="7" name="PivotTable4"/>
    <pivotTable tabId="8" name="PivotTable5"/>
  </pivotTables>
  <data>
    <tabular pivotCacheId="1983825898">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A5E8CC9-D778-47ED-BA6E-5BFFDDE2F514}" sourceName="Region">
  <pivotTables>
    <pivotTable tabId="5" name="PivotTable2"/>
    <pivotTable tabId="4" name="PivotTable1"/>
    <pivotTable tabId="6" name="PivotTable3"/>
    <pivotTable tabId="9" name="PivotTable10"/>
    <pivotTable tabId="9" name="PivotTable6"/>
    <pivotTable tabId="9" name="PivotTable7"/>
    <pivotTable tabId="9" name="PivotTable8"/>
    <pivotTable tabId="9" name="PivotTable9"/>
    <pivotTable tabId="10" name="PivotTable11"/>
    <pivotTable tabId="7" name="PivotTable4"/>
    <pivotTable tabId="8" name="PivotTable5"/>
  </pivotTables>
  <data>
    <tabular pivotCacheId="1983825898">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183B375-D36C-4878-8B30-54C4ABF947DF}" cache="Slicer_Year" caption="Year" rowHeight="234950"/>
  <slicer name="Segment" xr10:uid="{72DD2E62-FB92-4D41-806C-F28FC868B028}" cache="Slicer_Segment" caption="Segment" rowHeight="234950"/>
  <slicer name="Region" xr10:uid="{24989439-D2AE-472D-910B-993D9C98A901}"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EBB66B2-A854-4770-A4ED-EB736A0A1B3E}" cache="Slicer_Year" caption="Year" style="AB" rowHeight="234950"/>
  <slicer name="Segment 1" xr10:uid="{ECAB8C26-EE9D-4AFA-9B1B-A9256E015653}" cache="Slicer_Segment" caption="Segment" style="AB" rowHeight="234950"/>
  <slicer name="Region 1" xr10:uid="{7C333CCE-AECC-4458-8F8C-D07510F8A2A0}"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38765-238D-4740-8939-B46608BAEEB3}">
  <dimension ref="A3:C16"/>
  <sheetViews>
    <sheetView workbookViewId="0">
      <selection activeCell="A3" sqref="A3"/>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4" t="s">
        <v>10932</v>
      </c>
      <c r="B3" t="s">
        <v>10946</v>
      </c>
      <c r="C3" t="s">
        <v>10947</v>
      </c>
    </row>
    <row r="4" spans="1:3" x14ac:dyDescent="0.3">
      <c r="A4" s="5" t="s">
        <v>10934</v>
      </c>
      <c r="B4" s="6">
        <v>2399.4659999999999</v>
      </c>
      <c r="C4" s="6">
        <v>275.72499999999991</v>
      </c>
    </row>
    <row r="5" spans="1:3" x14ac:dyDescent="0.3">
      <c r="A5" s="5" t="s">
        <v>10935</v>
      </c>
      <c r="B5" s="6">
        <v>4203.1079999999993</v>
      </c>
      <c r="C5" s="6">
        <v>810.48109999999974</v>
      </c>
    </row>
    <row r="6" spans="1:3" x14ac:dyDescent="0.3">
      <c r="A6" s="5" t="s">
        <v>10936</v>
      </c>
      <c r="B6" s="6">
        <v>4602.71</v>
      </c>
      <c r="C6" s="6">
        <v>703.06299999999999</v>
      </c>
    </row>
    <row r="7" spans="1:3" x14ac:dyDescent="0.3">
      <c r="A7" s="5" t="s">
        <v>10937</v>
      </c>
      <c r="B7" s="6">
        <v>6925.8419999999987</v>
      </c>
      <c r="C7" s="6">
        <v>826.85759999999948</v>
      </c>
    </row>
    <row r="8" spans="1:3" x14ac:dyDescent="0.3">
      <c r="A8" s="5" t="s">
        <v>10938</v>
      </c>
      <c r="B8" s="6">
        <v>3516.5010000000002</v>
      </c>
      <c r="C8" s="6">
        <v>174.77179999999993</v>
      </c>
    </row>
    <row r="9" spans="1:3" x14ac:dyDescent="0.3">
      <c r="A9" s="5" t="s">
        <v>10939</v>
      </c>
      <c r="B9" s="6">
        <v>4445.1720000000005</v>
      </c>
      <c r="C9" s="6">
        <v>1118.5989</v>
      </c>
    </row>
    <row r="10" spans="1:3" x14ac:dyDescent="0.3">
      <c r="A10" s="5" t="s">
        <v>10940</v>
      </c>
      <c r="B10" s="6">
        <v>10073.535</v>
      </c>
      <c r="C10" s="6">
        <v>2339.3099000000002</v>
      </c>
    </row>
    <row r="11" spans="1:3" x14ac:dyDescent="0.3">
      <c r="A11" s="5" t="s">
        <v>10941</v>
      </c>
      <c r="B11" s="6">
        <v>14270.828</v>
      </c>
      <c r="C11" s="6">
        <v>3954.9062999999987</v>
      </c>
    </row>
    <row r="12" spans="1:3" x14ac:dyDescent="0.3">
      <c r="A12" s="5" t="s">
        <v>10942</v>
      </c>
      <c r="B12" s="6">
        <v>9043.4299999999967</v>
      </c>
      <c r="C12" s="6">
        <v>1186.4350999999997</v>
      </c>
    </row>
    <row r="13" spans="1:3" x14ac:dyDescent="0.3">
      <c r="A13" s="5" t="s">
        <v>10943</v>
      </c>
      <c r="B13" s="6">
        <v>11167.941999999997</v>
      </c>
      <c r="C13" s="6">
        <v>2687.6038999999996</v>
      </c>
    </row>
    <row r="14" spans="1:3" x14ac:dyDescent="0.3">
      <c r="A14" s="5" t="s">
        <v>10944</v>
      </c>
      <c r="B14" s="6">
        <v>5956.9160000000002</v>
      </c>
      <c r="C14" s="6">
        <v>475.58399999999955</v>
      </c>
    </row>
    <row r="15" spans="1:3" x14ac:dyDescent="0.3">
      <c r="A15" s="5" t="s">
        <v>10945</v>
      </c>
      <c r="B15" s="6">
        <v>9949.8169999999973</v>
      </c>
      <c r="C15" s="6">
        <v>1290.3247999999999</v>
      </c>
    </row>
    <row r="16" spans="1:3" x14ac:dyDescent="0.3">
      <c r="A16" s="5" t="s">
        <v>10933</v>
      </c>
      <c r="B16">
        <v>86555.266999999993</v>
      </c>
      <c r="C16">
        <v>15843.661399999997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CAE9E-53C2-44F5-B637-565C21C9102F}">
  <dimension ref="A3:E7"/>
  <sheetViews>
    <sheetView workbookViewId="0">
      <selection activeCell="E10" sqref="E10"/>
    </sheetView>
  </sheetViews>
  <sheetFormatPr defaultRowHeight="14.4" x14ac:dyDescent="0.3"/>
  <cols>
    <col min="1" max="1" width="13.109375" bestFit="1" customWidth="1"/>
    <col min="2" max="2" width="11.6640625" bestFit="1" customWidth="1"/>
    <col min="5" max="5" width="18" customWidth="1"/>
  </cols>
  <sheetData>
    <row r="3" spans="1:5" x14ac:dyDescent="0.3">
      <c r="A3" s="4" t="s">
        <v>10932</v>
      </c>
      <c r="B3" t="s">
        <v>10947</v>
      </c>
      <c r="D3" s="7" t="s">
        <v>10948</v>
      </c>
      <c r="E3" s="7" t="s">
        <v>10949</v>
      </c>
    </row>
    <row r="4" spans="1:5" x14ac:dyDescent="0.3">
      <c r="A4" s="5" t="s">
        <v>32</v>
      </c>
      <c r="B4">
        <v>214.75239999999928</v>
      </c>
      <c r="D4" s="7" t="str">
        <f>A4</f>
        <v>Furniture</v>
      </c>
      <c r="E4" s="6">
        <f>GETPIVOTDATA("Profit",$A$3,"Category",A4)</f>
        <v>214.75239999999928</v>
      </c>
    </row>
    <row r="5" spans="1:5" x14ac:dyDescent="0.3">
      <c r="A5" s="5" t="s">
        <v>46</v>
      </c>
      <c r="B5">
        <v>10036.7219</v>
      </c>
      <c r="D5" s="7" t="str">
        <f t="shared" ref="D5:D7" si="0">A5</f>
        <v>Office Supplies</v>
      </c>
      <c r="E5" s="6">
        <f t="shared" ref="E5:E6" si="1">GETPIVOTDATA("Profit",$A$3,"Category",A5)</f>
        <v>10036.7219</v>
      </c>
    </row>
    <row r="6" spans="1:5" x14ac:dyDescent="0.3">
      <c r="A6" s="5" t="s">
        <v>71</v>
      </c>
      <c r="B6">
        <v>5592.1871000000001</v>
      </c>
      <c r="D6" s="7" t="str">
        <f t="shared" si="0"/>
        <v>Technology</v>
      </c>
      <c r="E6" s="6">
        <f t="shared" si="1"/>
        <v>5592.1871000000001</v>
      </c>
    </row>
    <row r="7" spans="1:5" x14ac:dyDescent="0.3">
      <c r="A7" s="5" t="s">
        <v>10933</v>
      </c>
      <c r="B7">
        <v>15843.661400000001</v>
      </c>
      <c r="D7" s="7" t="str">
        <f t="shared" si="0"/>
        <v>Grand Total</v>
      </c>
      <c r="E7" s="6">
        <f>GETPIVOTDATA("Profit",$A$3)</f>
        <v>15843.661400000001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1A96A-C384-47A8-BC3E-E8A578F5A4DE}">
  <dimension ref="A3:B7"/>
  <sheetViews>
    <sheetView workbookViewId="0">
      <selection activeCell="F25" sqref="F25"/>
    </sheetView>
  </sheetViews>
  <sheetFormatPr defaultRowHeight="14.4" x14ac:dyDescent="0.3"/>
  <cols>
    <col min="1" max="1" width="13.109375" bestFit="1" customWidth="1"/>
    <col min="2" max="2" width="11.21875" bestFit="1" customWidth="1"/>
  </cols>
  <sheetData>
    <row r="3" spans="1:2" x14ac:dyDescent="0.3">
      <c r="A3" s="4" t="s">
        <v>10932</v>
      </c>
      <c r="B3" t="s">
        <v>10946</v>
      </c>
    </row>
    <row r="4" spans="1:2" x14ac:dyDescent="0.3">
      <c r="A4" s="5" t="s">
        <v>32</v>
      </c>
      <c r="B4" s="8">
        <v>0.24453515925264258</v>
      </c>
    </row>
    <row r="5" spans="1:2" x14ac:dyDescent="0.3">
      <c r="A5" s="5" t="s">
        <v>46</v>
      </c>
      <c r="B5" s="8">
        <v>0.40443111336020715</v>
      </c>
    </row>
    <row r="6" spans="1:2" x14ac:dyDescent="0.3">
      <c r="A6" s="5" t="s">
        <v>71</v>
      </c>
      <c r="B6" s="8">
        <v>0.35103372738715033</v>
      </c>
    </row>
    <row r="7" spans="1:2" x14ac:dyDescent="0.3">
      <c r="A7" s="5" t="s">
        <v>10933</v>
      </c>
      <c r="B7" s="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FF0F6-2573-473A-8EED-78A5E085A28F}">
  <dimension ref="A3:E52"/>
  <sheetViews>
    <sheetView workbookViewId="0">
      <selection activeCell="D17" sqref="D17:E17"/>
    </sheetView>
  </sheetViews>
  <sheetFormatPr defaultRowHeight="14.4" x14ac:dyDescent="0.3"/>
  <cols>
    <col min="1" max="1" width="12.44140625" bestFit="1" customWidth="1"/>
    <col min="2" max="2" width="11.21875" bestFit="1" customWidth="1"/>
    <col min="5" max="5" width="10.44140625" customWidth="1"/>
  </cols>
  <sheetData>
    <row r="3" spans="1:5" x14ac:dyDescent="0.3">
      <c r="A3" s="4" t="s">
        <v>10932</v>
      </c>
      <c r="B3" t="s">
        <v>10946</v>
      </c>
      <c r="D3" s="7" t="s">
        <v>10950</v>
      </c>
      <c r="E3" s="7" t="s">
        <v>10951</v>
      </c>
    </row>
    <row r="4" spans="1:5" x14ac:dyDescent="0.3">
      <c r="A4" s="5" t="s">
        <v>310</v>
      </c>
      <c r="B4">
        <v>3054.9260000000004</v>
      </c>
      <c r="D4" t="str">
        <f>A4</f>
        <v>Arizona</v>
      </c>
      <c r="E4" s="6">
        <f>GETPIVOTDATA("Sales",$A$3,"State",A4)</f>
        <v>3054.9260000000004</v>
      </c>
    </row>
    <row r="5" spans="1:5" x14ac:dyDescent="0.3">
      <c r="A5" s="5" t="s">
        <v>43</v>
      </c>
      <c r="B5">
        <v>58999.572000000007</v>
      </c>
      <c r="D5" t="str">
        <f t="shared" ref="D5:D14" si="0">A5</f>
        <v>California</v>
      </c>
      <c r="E5" s="6">
        <f t="shared" ref="E5:E14" si="1">GETPIVOTDATA("Sales",$A$3,"State",A5)</f>
        <v>58999.572000000007</v>
      </c>
    </row>
    <row r="6" spans="1:5" x14ac:dyDescent="0.3">
      <c r="A6" s="5" t="s">
        <v>457</v>
      </c>
      <c r="B6">
        <v>2310.0120000000002</v>
      </c>
      <c r="D6" t="str">
        <f t="shared" si="0"/>
        <v>Colorado</v>
      </c>
      <c r="E6" s="6">
        <f t="shared" si="1"/>
        <v>2310.0120000000002</v>
      </c>
    </row>
    <row r="7" spans="1:5" x14ac:dyDescent="0.3">
      <c r="A7" s="5" t="s">
        <v>6260</v>
      </c>
      <c r="B7">
        <v>21.312000000000005</v>
      </c>
      <c r="D7" t="str">
        <f t="shared" si="0"/>
        <v>Idaho</v>
      </c>
      <c r="E7" s="6">
        <f t="shared" si="1"/>
        <v>21.312000000000005</v>
      </c>
    </row>
    <row r="8" spans="1:5" x14ac:dyDescent="0.3">
      <c r="A8" s="5" t="s">
        <v>1762</v>
      </c>
      <c r="B8">
        <v>39.900000000000006</v>
      </c>
      <c r="D8" t="str">
        <f t="shared" si="0"/>
        <v>Montana</v>
      </c>
      <c r="E8" s="6">
        <f t="shared" si="1"/>
        <v>39.900000000000006</v>
      </c>
    </row>
    <row r="9" spans="1:5" x14ac:dyDescent="0.3">
      <c r="A9" s="5" t="s">
        <v>1392</v>
      </c>
      <c r="B9">
        <v>359.85799999999995</v>
      </c>
      <c r="D9" t="str">
        <f t="shared" si="0"/>
        <v>Nevada</v>
      </c>
      <c r="E9" s="6">
        <f t="shared" si="1"/>
        <v>359.85799999999995</v>
      </c>
    </row>
    <row r="10" spans="1:5" x14ac:dyDescent="0.3">
      <c r="A10" s="5" t="s">
        <v>668</v>
      </c>
      <c r="B10">
        <v>989.02200000000005</v>
      </c>
      <c r="D10" t="str">
        <f t="shared" si="0"/>
        <v>New Mexico</v>
      </c>
      <c r="E10" s="6">
        <f t="shared" si="1"/>
        <v>989.02200000000005</v>
      </c>
    </row>
    <row r="11" spans="1:5" x14ac:dyDescent="0.3">
      <c r="A11" s="5" t="s">
        <v>420</v>
      </c>
      <c r="B11">
        <v>1541.021</v>
      </c>
      <c r="D11" t="str">
        <f t="shared" si="0"/>
        <v>Oregon</v>
      </c>
      <c r="E11" s="6">
        <f t="shared" si="1"/>
        <v>1541.021</v>
      </c>
    </row>
    <row r="12" spans="1:5" x14ac:dyDescent="0.3">
      <c r="A12" s="5" t="s">
        <v>121</v>
      </c>
      <c r="B12">
        <v>1793.7840000000003</v>
      </c>
      <c r="D12" t="str">
        <f t="shared" si="0"/>
        <v>Utah</v>
      </c>
      <c r="E12" s="6">
        <f t="shared" si="1"/>
        <v>1793.7840000000003</v>
      </c>
    </row>
    <row r="13" spans="1:5" x14ac:dyDescent="0.3">
      <c r="A13" s="5" t="s">
        <v>96</v>
      </c>
      <c r="B13">
        <v>17445.859999999997</v>
      </c>
      <c r="D13" t="str">
        <f t="shared" si="0"/>
        <v>Washington</v>
      </c>
      <c r="E13" s="6">
        <f t="shared" si="1"/>
        <v>17445.859999999997</v>
      </c>
    </row>
    <row r="14" spans="1:5" x14ac:dyDescent="0.3">
      <c r="A14" s="5" t="s">
        <v>10933</v>
      </c>
      <c r="B14">
        <v>86555.267000000007</v>
      </c>
      <c r="D14" t="str">
        <f t="shared" si="0"/>
        <v>Grand Total</v>
      </c>
      <c r="E14" s="6" t="e">
        <f t="shared" si="1"/>
        <v>#REF!</v>
      </c>
    </row>
    <row r="15" spans="1:5" x14ac:dyDescent="0.3">
      <c r="E15" s="6"/>
    </row>
    <row r="16" spans="1:5" x14ac:dyDescent="0.3">
      <c r="E16" s="6"/>
    </row>
    <row r="17" spans="5:5" x14ac:dyDescent="0.3">
      <c r="E17" s="6"/>
    </row>
    <row r="18" spans="5:5" x14ac:dyDescent="0.3">
      <c r="E18" s="6"/>
    </row>
    <row r="19" spans="5:5" x14ac:dyDescent="0.3">
      <c r="E19" s="6"/>
    </row>
    <row r="20" spans="5:5" x14ac:dyDescent="0.3">
      <c r="E20" s="6"/>
    </row>
    <row r="21" spans="5:5" x14ac:dyDescent="0.3">
      <c r="E21" s="6"/>
    </row>
    <row r="22" spans="5:5" x14ac:dyDescent="0.3">
      <c r="E22" s="6"/>
    </row>
    <row r="23" spans="5:5" x14ac:dyDescent="0.3">
      <c r="E23" s="6"/>
    </row>
    <row r="24" spans="5:5" x14ac:dyDescent="0.3">
      <c r="E24" s="6"/>
    </row>
    <row r="25" spans="5:5" x14ac:dyDescent="0.3">
      <c r="E25" s="6"/>
    </row>
    <row r="26" spans="5:5" x14ac:dyDescent="0.3">
      <c r="E26" s="6"/>
    </row>
    <row r="27" spans="5:5" x14ac:dyDescent="0.3">
      <c r="E27" s="6"/>
    </row>
    <row r="28" spans="5:5" x14ac:dyDescent="0.3">
      <c r="E28" s="6"/>
    </row>
    <row r="29" spans="5:5" x14ac:dyDescent="0.3">
      <c r="E29" s="6"/>
    </row>
    <row r="30" spans="5:5" x14ac:dyDescent="0.3">
      <c r="E30" s="6"/>
    </row>
    <row r="31" spans="5:5" x14ac:dyDescent="0.3">
      <c r="E31" s="6"/>
    </row>
    <row r="32" spans="5:5" x14ac:dyDescent="0.3">
      <c r="E32" s="6"/>
    </row>
    <row r="33" spans="5:5" x14ac:dyDescent="0.3">
      <c r="E33" s="6"/>
    </row>
    <row r="34" spans="5:5" x14ac:dyDescent="0.3">
      <c r="E34" s="6"/>
    </row>
    <row r="35" spans="5:5" x14ac:dyDescent="0.3">
      <c r="E35" s="6"/>
    </row>
    <row r="36" spans="5:5" x14ac:dyDescent="0.3">
      <c r="E36" s="6"/>
    </row>
    <row r="37" spans="5:5" x14ac:dyDescent="0.3">
      <c r="E37" s="6"/>
    </row>
    <row r="38" spans="5:5" x14ac:dyDescent="0.3">
      <c r="E38" s="6"/>
    </row>
    <row r="39" spans="5:5" x14ac:dyDescent="0.3">
      <c r="E39" s="6"/>
    </row>
    <row r="40" spans="5:5" x14ac:dyDescent="0.3">
      <c r="E40" s="6"/>
    </row>
    <row r="41" spans="5:5" x14ac:dyDescent="0.3">
      <c r="E41" s="6"/>
    </row>
    <row r="42" spans="5:5" x14ac:dyDescent="0.3">
      <c r="E42" s="6"/>
    </row>
    <row r="43" spans="5:5" x14ac:dyDescent="0.3">
      <c r="E43" s="6"/>
    </row>
    <row r="44" spans="5:5" x14ac:dyDescent="0.3">
      <c r="E44" s="6"/>
    </row>
    <row r="45" spans="5:5" x14ac:dyDescent="0.3">
      <c r="E45" s="6"/>
    </row>
    <row r="46" spans="5:5" x14ac:dyDescent="0.3">
      <c r="E46" s="6"/>
    </row>
    <row r="47" spans="5:5" x14ac:dyDescent="0.3">
      <c r="E47" s="6"/>
    </row>
    <row r="48" spans="5:5" x14ac:dyDescent="0.3">
      <c r="E48" s="6"/>
    </row>
    <row r="49" spans="5:5" x14ac:dyDescent="0.3">
      <c r="E49" s="6"/>
    </row>
    <row r="50" spans="5:5" x14ac:dyDescent="0.3">
      <c r="E50" s="6"/>
    </row>
    <row r="51" spans="5:5" x14ac:dyDescent="0.3">
      <c r="E51" s="6"/>
    </row>
    <row r="52" spans="5:5" x14ac:dyDescent="0.3">
      <c r="E52" s="6"/>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DF04A-226C-4ECB-B292-3BF5FD3B17F2}">
  <dimension ref="A3:B9"/>
  <sheetViews>
    <sheetView workbookViewId="0">
      <selection activeCell="B5" sqref="B5"/>
    </sheetView>
  </sheetViews>
  <sheetFormatPr defaultRowHeight="14.4" x14ac:dyDescent="0.3"/>
  <cols>
    <col min="1" max="1" width="12.44140625" bestFit="1" customWidth="1"/>
    <col min="2" max="2" width="11.21875" bestFit="1" customWidth="1"/>
  </cols>
  <sheetData>
    <row r="3" spans="1:2" x14ac:dyDescent="0.3">
      <c r="A3" s="4" t="s">
        <v>10932</v>
      </c>
      <c r="B3" t="s">
        <v>10946</v>
      </c>
    </row>
    <row r="4" spans="1:2" x14ac:dyDescent="0.3">
      <c r="A4" s="5" t="s">
        <v>682</v>
      </c>
      <c r="B4">
        <v>8094.9379999999992</v>
      </c>
    </row>
    <row r="5" spans="1:2" x14ac:dyDescent="0.3">
      <c r="A5" s="5" t="s">
        <v>36</v>
      </c>
      <c r="B5">
        <v>9530.2959999999985</v>
      </c>
    </row>
    <row r="6" spans="1:2" x14ac:dyDescent="0.3">
      <c r="A6" s="5" t="s">
        <v>59</v>
      </c>
      <c r="B6">
        <v>11283.831999999999</v>
      </c>
    </row>
    <row r="7" spans="1:2" x14ac:dyDescent="0.3">
      <c r="A7" s="5" t="s">
        <v>161</v>
      </c>
      <c r="B7">
        <v>12161.655999999999</v>
      </c>
    </row>
    <row r="8" spans="1:2" x14ac:dyDescent="0.3">
      <c r="A8" s="5" t="s">
        <v>75</v>
      </c>
      <c r="B8">
        <v>12738.565000000001</v>
      </c>
    </row>
    <row r="9" spans="1:2" x14ac:dyDescent="0.3">
      <c r="A9" s="5" t="s">
        <v>10933</v>
      </c>
      <c r="B9">
        <v>53809.286999999997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02869-B088-40CC-8122-45C1DF0CD12C}">
  <dimension ref="A3:N17"/>
  <sheetViews>
    <sheetView workbookViewId="0">
      <selection activeCell="H25" sqref="H25"/>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20.6640625" bestFit="1" customWidth="1"/>
  </cols>
  <sheetData>
    <row r="3" spans="1:14" x14ac:dyDescent="0.3">
      <c r="A3" s="4" t="s">
        <v>10932</v>
      </c>
      <c r="B3" t="s">
        <v>10946</v>
      </c>
      <c r="D3" s="4" t="s">
        <v>10932</v>
      </c>
      <c r="E3" t="s">
        <v>10947</v>
      </c>
      <c r="G3" s="4" t="s">
        <v>10932</v>
      </c>
      <c r="H3" t="s">
        <v>10952</v>
      </c>
      <c r="J3" s="4" t="s">
        <v>10932</v>
      </c>
      <c r="K3" t="s">
        <v>10953</v>
      </c>
      <c r="M3" s="4" t="s">
        <v>10932</v>
      </c>
      <c r="N3" t="s">
        <v>10954</v>
      </c>
    </row>
    <row r="4" spans="1:14" x14ac:dyDescent="0.3">
      <c r="A4" s="5" t="s">
        <v>10934</v>
      </c>
      <c r="B4">
        <v>2399.4659999999999</v>
      </c>
      <c r="D4" s="5" t="s">
        <v>10934</v>
      </c>
      <c r="E4">
        <v>275.72499999999991</v>
      </c>
      <c r="G4" s="5" t="s">
        <v>10934</v>
      </c>
      <c r="H4">
        <v>64</v>
      </c>
      <c r="J4" s="5" t="s">
        <v>10934</v>
      </c>
      <c r="K4">
        <v>16</v>
      </c>
      <c r="M4" s="5" t="s">
        <v>10934</v>
      </c>
      <c r="N4">
        <v>0.11491098436068689</v>
      </c>
    </row>
    <row r="5" spans="1:14" x14ac:dyDescent="0.3">
      <c r="A5" s="5" t="s">
        <v>10935</v>
      </c>
      <c r="B5">
        <v>4203.1079999999993</v>
      </c>
      <c r="D5" s="5" t="s">
        <v>10935</v>
      </c>
      <c r="E5">
        <v>810.48109999999974</v>
      </c>
      <c r="G5" s="5" t="s">
        <v>10935</v>
      </c>
      <c r="H5">
        <v>58</v>
      </c>
      <c r="J5" s="5" t="s">
        <v>10935</v>
      </c>
      <c r="K5">
        <v>17</v>
      </c>
      <c r="M5" s="5" t="s">
        <v>10935</v>
      </c>
      <c r="N5">
        <v>0.19282899701839684</v>
      </c>
    </row>
    <row r="6" spans="1:14" x14ac:dyDescent="0.3">
      <c r="A6" s="5" t="s">
        <v>10936</v>
      </c>
      <c r="B6">
        <v>4602.71</v>
      </c>
      <c r="D6" s="5" t="s">
        <v>10936</v>
      </c>
      <c r="E6">
        <v>703.06299999999999</v>
      </c>
      <c r="G6" s="5" t="s">
        <v>10936</v>
      </c>
      <c r="H6">
        <v>109</v>
      </c>
      <c r="J6" s="5" t="s">
        <v>10936</v>
      </c>
      <c r="K6">
        <v>27</v>
      </c>
      <c r="M6" s="5" t="s">
        <v>10936</v>
      </c>
      <c r="N6">
        <v>0.1527497930566992</v>
      </c>
    </row>
    <row r="7" spans="1:14" x14ac:dyDescent="0.3">
      <c r="A7" s="5" t="s">
        <v>10937</v>
      </c>
      <c r="B7">
        <v>6925.8419999999987</v>
      </c>
      <c r="D7" s="5" t="s">
        <v>10937</v>
      </c>
      <c r="E7">
        <v>826.85759999999948</v>
      </c>
      <c r="G7" s="5" t="s">
        <v>10937</v>
      </c>
      <c r="H7">
        <v>33</v>
      </c>
      <c r="J7" s="5" t="s">
        <v>10937</v>
      </c>
      <c r="K7">
        <v>8</v>
      </c>
      <c r="M7" s="5" t="s">
        <v>10937</v>
      </c>
      <c r="N7">
        <v>0.11938730337769755</v>
      </c>
    </row>
    <row r="8" spans="1:14" x14ac:dyDescent="0.3">
      <c r="A8" s="5" t="s">
        <v>10938</v>
      </c>
      <c r="B8">
        <v>3516.5010000000002</v>
      </c>
      <c r="D8" s="5" t="s">
        <v>10938</v>
      </c>
      <c r="E8">
        <v>174.77179999999993</v>
      </c>
      <c r="G8" s="5" t="s">
        <v>10938</v>
      </c>
      <c r="H8">
        <v>89</v>
      </c>
      <c r="J8" s="5" t="s">
        <v>10938</v>
      </c>
      <c r="K8">
        <v>22</v>
      </c>
      <c r="M8" s="5" t="s">
        <v>10938</v>
      </c>
      <c r="N8">
        <v>4.9700483520408477E-2</v>
      </c>
    </row>
    <row r="9" spans="1:14" x14ac:dyDescent="0.3">
      <c r="A9" s="5" t="s">
        <v>10939</v>
      </c>
      <c r="B9">
        <v>4445.1720000000005</v>
      </c>
      <c r="D9" s="5" t="s">
        <v>10939</v>
      </c>
      <c r="E9">
        <v>1118.5989</v>
      </c>
      <c r="G9" s="5" t="s">
        <v>10939</v>
      </c>
      <c r="H9">
        <v>56</v>
      </c>
      <c r="J9" s="5" t="s">
        <v>10939</v>
      </c>
      <c r="K9">
        <v>12</v>
      </c>
      <c r="M9" s="5" t="s">
        <v>10939</v>
      </c>
      <c r="N9">
        <v>0.25164355844948177</v>
      </c>
    </row>
    <row r="10" spans="1:14" x14ac:dyDescent="0.3">
      <c r="A10" s="5" t="s">
        <v>10940</v>
      </c>
      <c r="B10">
        <v>10073.535</v>
      </c>
      <c r="D10" s="5" t="s">
        <v>10940</v>
      </c>
      <c r="E10">
        <v>2339.3099000000002</v>
      </c>
      <c r="G10" s="5" t="s">
        <v>10940</v>
      </c>
      <c r="H10">
        <v>74</v>
      </c>
      <c r="J10" s="5" t="s">
        <v>10940</v>
      </c>
      <c r="K10">
        <v>17</v>
      </c>
      <c r="M10" s="5" t="s">
        <v>10940</v>
      </c>
      <c r="N10">
        <v>0.23222333570092329</v>
      </c>
    </row>
    <row r="11" spans="1:14" x14ac:dyDescent="0.3">
      <c r="A11" s="5" t="s">
        <v>10941</v>
      </c>
      <c r="B11">
        <v>14270.828</v>
      </c>
      <c r="D11" s="5" t="s">
        <v>10941</v>
      </c>
      <c r="E11">
        <v>3954.9062999999987</v>
      </c>
      <c r="G11" s="5" t="s">
        <v>10941</v>
      </c>
      <c r="H11">
        <v>125</v>
      </c>
      <c r="J11" s="5" t="s">
        <v>10941</v>
      </c>
      <c r="K11">
        <v>33</v>
      </c>
      <c r="M11" s="5" t="s">
        <v>10941</v>
      </c>
      <c r="N11">
        <v>0.27713222386255365</v>
      </c>
    </row>
    <row r="12" spans="1:14" x14ac:dyDescent="0.3">
      <c r="A12" s="5" t="s">
        <v>10942</v>
      </c>
      <c r="B12">
        <v>9043.4299999999967</v>
      </c>
      <c r="D12" s="5" t="s">
        <v>10942</v>
      </c>
      <c r="E12">
        <v>1186.4350999999997</v>
      </c>
      <c r="G12" s="5" t="s">
        <v>10942</v>
      </c>
      <c r="H12">
        <v>167</v>
      </c>
      <c r="J12" s="5" t="s">
        <v>10942</v>
      </c>
      <c r="K12">
        <v>48</v>
      </c>
      <c r="M12" s="5" t="s">
        <v>10942</v>
      </c>
      <c r="N12">
        <v>0.13119304290518091</v>
      </c>
    </row>
    <row r="13" spans="1:14" x14ac:dyDescent="0.3">
      <c r="A13" s="5" t="s">
        <v>10943</v>
      </c>
      <c r="B13">
        <v>11167.941999999997</v>
      </c>
      <c r="D13" s="5" t="s">
        <v>10943</v>
      </c>
      <c r="E13">
        <v>2687.6038999999996</v>
      </c>
      <c r="G13" s="5" t="s">
        <v>10943</v>
      </c>
      <c r="H13">
        <v>154</v>
      </c>
      <c r="J13" s="5" t="s">
        <v>10943</v>
      </c>
      <c r="K13">
        <v>45</v>
      </c>
      <c r="M13" s="5" t="s">
        <v>10943</v>
      </c>
      <c r="N13">
        <v>0.24065346148824915</v>
      </c>
    </row>
    <row r="14" spans="1:14" x14ac:dyDescent="0.3">
      <c r="A14" s="5" t="s">
        <v>10944</v>
      </c>
      <c r="B14">
        <v>5956.9160000000002</v>
      </c>
      <c r="D14" s="5" t="s">
        <v>10944</v>
      </c>
      <c r="E14">
        <v>475.58399999999955</v>
      </c>
      <c r="G14" s="5" t="s">
        <v>10944</v>
      </c>
      <c r="H14">
        <v>120</v>
      </c>
      <c r="J14" s="5" t="s">
        <v>10944</v>
      </c>
      <c r="K14">
        <v>29</v>
      </c>
      <c r="M14" s="5" t="s">
        <v>10944</v>
      </c>
      <c r="N14">
        <v>7.983728493065867E-2</v>
      </c>
    </row>
    <row r="15" spans="1:14" x14ac:dyDescent="0.3">
      <c r="A15" s="5" t="s">
        <v>10945</v>
      </c>
      <c r="B15">
        <v>9949.8169999999973</v>
      </c>
      <c r="D15" s="5" t="s">
        <v>10945</v>
      </c>
      <c r="E15">
        <v>1290.3247999999999</v>
      </c>
      <c r="G15" s="5" t="s">
        <v>10945</v>
      </c>
      <c r="H15">
        <v>235</v>
      </c>
      <c r="J15" s="5" t="s">
        <v>10945</v>
      </c>
      <c r="K15">
        <v>62</v>
      </c>
      <c r="M15" s="5" t="s">
        <v>10945</v>
      </c>
      <c r="N15">
        <v>0.12968326955159076</v>
      </c>
    </row>
    <row r="16" spans="1:14" x14ac:dyDescent="0.3">
      <c r="A16" s="5" t="s">
        <v>10933</v>
      </c>
      <c r="B16">
        <v>86555.266999999993</v>
      </c>
      <c r="D16" s="5" t="s">
        <v>10933</v>
      </c>
      <c r="E16">
        <v>15843.661399999997</v>
      </c>
      <c r="G16" s="5" t="s">
        <v>10933</v>
      </c>
      <c r="H16">
        <v>1284</v>
      </c>
      <c r="J16" s="5" t="s">
        <v>10933</v>
      </c>
      <c r="K16">
        <v>336</v>
      </c>
      <c r="M16" s="5" t="s">
        <v>10933</v>
      </c>
      <c r="N16">
        <v>0.18304676248067067</v>
      </c>
    </row>
    <row r="17" spans="2:14" x14ac:dyDescent="0.3">
      <c r="B17" s="14">
        <f>GETPIVOTDATA("Sales",$A$3)</f>
        <v>86555.266999999993</v>
      </c>
      <c r="E17" s="9">
        <f>GETPIVOTDATA("Profit",$D$3)</f>
        <v>15843.661399999997</v>
      </c>
      <c r="H17" s="10">
        <f>GETPIVOTDATA("Quantity",$G$3)</f>
        <v>1284</v>
      </c>
      <c r="K17" s="10">
        <f>GETPIVOTDATA("Order ID",$J$3)</f>
        <v>336</v>
      </c>
      <c r="N17" s="11">
        <f>GETPIVOTDATA("PROFIT MARGIN",$M$3)</f>
        <v>0.18304676248067067</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6B704-9407-4747-B694-813F58938A05}">
  <dimension ref="A3:L8"/>
  <sheetViews>
    <sheetView topLeftCell="A2" workbookViewId="0">
      <selection activeCell="H28" sqref="H27:H28"/>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20.6640625" bestFit="1" customWidth="1"/>
    <col min="8" max="8" width="14.77734375" customWidth="1"/>
    <col min="9" max="9" width="14.5546875" customWidth="1"/>
    <col min="10" max="10" width="11.6640625" customWidth="1"/>
    <col min="11" max="11" width="15.21875" customWidth="1"/>
    <col min="12" max="12" width="14.5546875" customWidth="1"/>
  </cols>
  <sheetData>
    <row r="3" spans="1:12" x14ac:dyDescent="0.3">
      <c r="A3" s="4" t="s">
        <v>10932</v>
      </c>
      <c r="B3" t="s">
        <v>10946</v>
      </c>
      <c r="C3" t="s">
        <v>10947</v>
      </c>
      <c r="D3" t="s">
        <v>10952</v>
      </c>
      <c r="E3" t="s">
        <v>10953</v>
      </c>
      <c r="F3" t="s">
        <v>10954</v>
      </c>
    </row>
    <row r="4" spans="1:12" x14ac:dyDescent="0.3">
      <c r="A4" s="5" t="s">
        <v>10955</v>
      </c>
      <c r="B4">
        <v>36208.14049999998</v>
      </c>
      <c r="C4">
        <v>5257.181099999998</v>
      </c>
      <c r="D4">
        <v>751</v>
      </c>
      <c r="E4">
        <v>199</v>
      </c>
      <c r="F4">
        <v>0.14519334678343951</v>
      </c>
    </row>
    <row r="5" spans="1:12" x14ac:dyDescent="0.3">
      <c r="A5" s="5" t="s">
        <v>10956</v>
      </c>
      <c r="B5">
        <v>36853.2065</v>
      </c>
      <c r="C5">
        <v>6785.7479000000003</v>
      </c>
      <c r="D5">
        <v>663</v>
      </c>
      <c r="E5">
        <v>176</v>
      </c>
      <c r="F5">
        <v>0.184129104206984</v>
      </c>
    </row>
    <row r="6" spans="1:12" x14ac:dyDescent="0.3">
      <c r="A6" s="5" t="s">
        <v>10957</v>
      </c>
      <c r="B6">
        <v>66238.660499999954</v>
      </c>
      <c r="C6">
        <v>6550.8395000000037</v>
      </c>
      <c r="D6">
        <v>932</v>
      </c>
      <c r="E6">
        <v>249</v>
      </c>
      <c r="F6">
        <v>9.8897523750499275E-2</v>
      </c>
    </row>
    <row r="7" spans="1:12" x14ac:dyDescent="0.3">
      <c r="A7" s="5" t="s">
        <v>10958</v>
      </c>
      <c r="B7">
        <v>86555.267000000051</v>
      </c>
      <c r="C7">
        <v>15843.661400000005</v>
      </c>
      <c r="D7">
        <v>1284</v>
      </c>
      <c r="E7">
        <v>336</v>
      </c>
      <c r="F7">
        <v>0.18304676248067026</v>
      </c>
    </row>
    <row r="8" spans="1:12" x14ac:dyDescent="0.3">
      <c r="H8" s="12">
        <f>(GETPIVOTDATA("Sum of Sales",$A$3,"Years (Order Date)",2014)/GETPIVOTDATA("Sum of Sales",$A$3,"Years (Order Date)",2013))-1</f>
        <v>0.30671825708190625</v>
      </c>
      <c r="I8" s="13">
        <f>(GETPIVOTDATA("Sum of Profit",$A$3,"Years (Order Date)",2014)/GETPIVOTDATA("Sum of Profit",$A$3,"Years (Order Date)",2013))-1</f>
        <v>1.4185696199700812</v>
      </c>
      <c r="J8" s="13">
        <f>(GETPIVOTDATA("Sum of Quantity",$A$3,"Years (Order Date)",2014)/GETPIVOTDATA("Sum of Quantity",$A$3,"Years (Order Date)",2013))-1</f>
        <v>0.37768240343347648</v>
      </c>
      <c r="K8" s="13">
        <f>(GETPIVOTDATA("Count of Order ID",$A$3,"Years (Order Date)",2014)/GETPIVOTDATA("Count of Order ID",$A$3,"Years (Order Date)",2013))-1</f>
        <v>0.34939759036144569</v>
      </c>
      <c r="L8" s="13">
        <f>(GETPIVOTDATA("Sum of PROFIT MARGIN",$A$3,"Years (Order Date)",2014)/GETPIVOTDATA("Sum of PROFIT MARGIN",$A$3,"Years (Order Date)",2013))-1</f>
        <v>0.85087306070943125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V1" sqref="A1:V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9D0B-A975-4FFF-B325-86DFE5D30200}">
  <dimension ref="A1"/>
  <sheetViews>
    <sheetView showGridLines="0" showRowColHeaders="0" tabSelected="1" zoomScale="75" zoomScaleNormal="75" workbookViewId="0">
      <selection activeCell="V52" sqref="V52"/>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vt:lpstr>
      <vt:lpstr>waterfall</vt:lpstr>
      <vt:lpstr>donaught</vt:lpstr>
      <vt:lpstr>map chart</vt:lpstr>
      <vt:lpstr>top 5</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Mehul Agrawal</cp:lastModifiedBy>
  <dcterms:created xsi:type="dcterms:W3CDTF">2015-06-05T18:17:20Z</dcterms:created>
  <dcterms:modified xsi:type="dcterms:W3CDTF">2025-04-12T17:01:55Z</dcterms:modified>
</cp:coreProperties>
</file>