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MDI/03_Surfactant/old/"/>
    </mc:Choice>
  </mc:AlternateContent>
  <xr:revisionPtr revIDLastSave="0" documentId="13_ncr:1_{25238AF6-3F6D-044F-ABA4-1F9FB1129775}" xr6:coauthVersionLast="47" xr6:coauthVersionMax="47" xr10:uidLastSave="{00000000-0000-0000-0000-000000000000}"/>
  <bookViews>
    <workbookView xWindow="0" yWindow="760" windowWidth="29040" windowHeight="15840" xr2:uid="{5C202504-B744-42B6-9D0F-B73813CAD620}"/>
  </bookViews>
  <sheets>
    <sheet name="Data" sheetId="1" r:id="rId1"/>
    <sheet name="Error" sheetId="6" r:id="rId2"/>
    <sheet name="RAW20x" sheetId="3" r:id="rId3"/>
    <sheet name="RAW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3" l="1"/>
  <c r="H7" i="3"/>
  <c r="G7" i="3"/>
  <c r="F7" i="3"/>
  <c r="E7" i="3"/>
  <c r="D7" i="3"/>
  <c r="C7" i="3"/>
  <c r="B7" i="3"/>
  <c r="I6" i="3"/>
  <c r="H6" i="3"/>
  <c r="G6" i="3"/>
  <c r="F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I3" i="3"/>
  <c r="H3" i="3"/>
  <c r="G3" i="3"/>
  <c r="F3" i="3"/>
  <c r="E3" i="3"/>
  <c r="D3" i="3"/>
  <c r="C3" i="3"/>
  <c r="B3" i="3"/>
  <c r="I2" i="3"/>
  <c r="H2" i="3"/>
  <c r="G2" i="3"/>
  <c r="F2" i="3"/>
  <c r="E2" i="3"/>
  <c r="D2" i="3"/>
  <c r="C2" i="3"/>
  <c r="B2" i="3"/>
  <c r="I7" i="2"/>
  <c r="H7" i="2"/>
  <c r="G7" i="2"/>
  <c r="F7" i="2"/>
  <c r="E7" i="2"/>
  <c r="D7" i="2"/>
  <c r="C7" i="2"/>
  <c r="B7" i="2"/>
  <c r="I6" i="2"/>
  <c r="H6" i="2"/>
  <c r="G6" i="2"/>
  <c r="F6" i="2"/>
  <c r="E6" i="2"/>
  <c r="D6" i="2"/>
  <c r="C6" i="2"/>
  <c r="B6" i="2"/>
  <c r="I5" i="2"/>
  <c r="H5" i="2"/>
  <c r="G5" i="2"/>
  <c r="F5" i="2"/>
  <c r="E5" i="2"/>
  <c r="D5" i="2"/>
  <c r="C5" i="2"/>
  <c r="B5" i="2"/>
  <c r="I4" i="2"/>
  <c r="H4" i="2"/>
  <c r="G4" i="2"/>
  <c r="F4" i="2"/>
  <c r="E4" i="2"/>
  <c r="D4" i="2"/>
  <c r="C4" i="2"/>
  <c r="B4" i="2"/>
  <c r="B1" i="1" s="1"/>
  <c r="I3" i="2"/>
  <c r="H3" i="2"/>
  <c r="G3" i="2"/>
  <c r="F3" i="2"/>
  <c r="E3" i="2"/>
  <c r="D3" i="2"/>
  <c r="C3" i="2"/>
  <c r="B3" i="2"/>
  <c r="I2" i="2"/>
  <c r="H2" i="2"/>
  <c r="G2" i="2"/>
  <c r="F2" i="2"/>
  <c r="E2" i="2"/>
  <c r="D2" i="2"/>
  <c r="C2" i="2"/>
  <c r="B2" i="2"/>
  <c r="C5" i="6"/>
  <c r="D5" i="6"/>
  <c r="C4" i="6"/>
  <c r="E3" i="6"/>
  <c r="F3" i="6"/>
  <c r="G3" i="6"/>
  <c r="B3" i="6"/>
  <c r="B5" i="1"/>
  <c r="C10" i="3"/>
  <c r="C2" i="6" s="1"/>
  <c r="D10" i="3"/>
  <c r="D2" i="6" s="1"/>
  <c r="E10" i="3"/>
  <c r="E2" i="6" s="1"/>
  <c r="F10" i="3"/>
  <c r="F2" i="6" s="1"/>
  <c r="G10" i="3"/>
  <c r="H10" i="3"/>
  <c r="I10" i="3"/>
  <c r="C11" i="3"/>
  <c r="D11" i="3"/>
  <c r="E11" i="3"/>
  <c r="F11" i="3"/>
  <c r="G11" i="3"/>
  <c r="H11" i="3"/>
  <c r="I11" i="3"/>
  <c r="C12" i="3"/>
  <c r="D12" i="3"/>
  <c r="E12" i="3"/>
  <c r="F12" i="3"/>
  <c r="G12" i="3"/>
  <c r="G2" i="6" s="1"/>
  <c r="H12" i="3"/>
  <c r="I12" i="3"/>
  <c r="C13" i="3"/>
  <c r="D13" i="3"/>
  <c r="E13" i="3"/>
  <c r="F13" i="3"/>
  <c r="G13" i="3"/>
  <c r="H13" i="3"/>
  <c r="I13" i="3"/>
  <c r="C14" i="3"/>
  <c r="C3" i="6" s="1"/>
  <c r="D14" i="3"/>
  <c r="D3" i="6" s="1"/>
  <c r="E14" i="3"/>
  <c r="F14" i="3"/>
  <c r="G14" i="3"/>
  <c r="H14" i="3"/>
  <c r="I14" i="3"/>
  <c r="C15" i="3"/>
  <c r="D15" i="3"/>
  <c r="E15" i="3"/>
  <c r="F15" i="3"/>
  <c r="G15" i="3"/>
  <c r="H15" i="3"/>
  <c r="I15" i="3"/>
  <c r="C16" i="3"/>
  <c r="D16" i="3"/>
  <c r="E16" i="3"/>
  <c r="F16" i="3"/>
  <c r="G16" i="3"/>
  <c r="H16" i="3"/>
  <c r="I16" i="3"/>
  <c r="C17" i="3"/>
  <c r="D17" i="3"/>
  <c r="E17" i="3"/>
  <c r="F17" i="3"/>
  <c r="G17" i="3"/>
  <c r="H17" i="3"/>
  <c r="I17" i="3"/>
  <c r="C20" i="3"/>
  <c r="C4" i="1" s="1"/>
  <c r="D20" i="3"/>
  <c r="D4" i="6" s="1"/>
  <c r="E20" i="3"/>
  <c r="E4" i="6" s="1"/>
  <c r="F20" i="3"/>
  <c r="G20" i="3"/>
  <c r="G4" i="6" s="1"/>
  <c r="H20" i="3"/>
  <c r="I20" i="3"/>
  <c r="C21" i="3"/>
  <c r="D21" i="3"/>
  <c r="E21" i="3"/>
  <c r="F21" i="3"/>
  <c r="F4" i="6" s="1"/>
  <c r="G21" i="3"/>
  <c r="H21" i="3"/>
  <c r="I21" i="3"/>
  <c r="C26" i="3"/>
  <c r="C5" i="1" s="1"/>
  <c r="D26" i="3"/>
  <c r="D5" i="1" s="1"/>
  <c r="E26" i="3"/>
  <c r="E5" i="6" s="1"/>
  <c r="F26" i="3"/>
  <c r="F5" i="6" s="1"/>
  <c r="G26" i="3"/>
  <c r="G5" i="1" s="1"/>
  <c r="H26" i="3"/>
  <c r="I26" i="3"/>
  <c r="C27" i="3"/>
  <c r="D27" i="3"/>
  <c r="E27" i="3"/>
  <c r="F27" i="3"/>
  <c r="G27" i="3"/>
  <c r="H27" i="3"/>
  <c r="I27" i="3"/>
  <c r="C32" i="3"/>
  <c r="C6" i="6" s="1"/>
  <c r="D32" i="3"/>
  <c r="D6" i="6" s="1"/>
  <c r="E32" i="3"/>
  <c r="E6" i="6" s="1"/>
  <c r="F32" i="3"/>
  <c r="F6" i="6" s="1"/>
  <c r="G32" i="3"/>
  <c r="G6" i="1" s="1"/>
  <c r="H32" i="3"/>
  <c r="I32" i="3"/>
  <c r="C33" i="3"/>
  <c r="D33" i="3"/>
  <c r="E33" i="3"/>
  <c r="F33" i="3"/>
  <c r="G33" i="3"/>
  <c r="H33" i="3"/>
  <c r="I33" i="3"/>
  <c r="C34" i="3"/>
  <c r="C6" i="1" s="1"/>
  <c r="D34" i="3"/>
  <c r="E34" i="3"/>
  <c r="F34" i="3"/>
  <c r="G34" i="3"/>
  <c r="H34" i="3"/>
  <c r="I34" i="3"/>
  <c r="C35" i="3"/>
  <c r="D35" i="3"/>
  <c r="D6" i="1" s="1"/>
  <c r="E35" i="3"/>
  <c r="F35" i="3"/>
  <c r="G35" i="3"/>
  <c r="H35" i="3"/>
  <c r="I35" i="3"/>
  <c r="E6" i="1"/>
  <c r="F6" i="1"/>
  <c r="B10" i="3"/>
  <c r="B2" i="6" s="1"/>
  <c r="B11" i="3"/>
  <c r="B12" i="3"/>
  <c r="B13" i="3"/>
  <c r="B14" i="3"/>
  <c r="B15" i="3"/>
  <c r="B16" i="3"/>
  <c r="B17" i="3"/>
  <c r="B20" i="3"/>
  <c r="B4" i="6" s="1"/>
  <c r="B21" i="3"/>
  <c r="B26" i="3"/>
  <c r="B5" i="6" s="1"/>
  <c r="B27" i="3"/>
  <c r="B32" i="3"/>
  <c r="B6" i="6" s="1"/>
  <c r="B33" i="3"/>
  <c r="B34" i="3"/>
  <c r="B35" i="3"/>
  <c r="C1" i="6" l="1"/>
  <c r="D1" i="6"/>
  <c r="G1" i="6"/>
  <c r="F1" i="6"/>
  <c r="E1" i="6"/>
  <c r="B1" i="6"/>
  <c r="G5" i="6"/>
  <c r="F5" i="1"/>
  <c r="G6" i="6"/>
  <c r="E5" i="1"/>
  <c r="B6" i="1"/>
  <c r="E4" i="1"/>
  <c r="G1" i="1"/>
  <c r="F3" i="1"/>
  <c r="F1" i="1"/>
  <c r="E3" i="1"/>
  <c r="E1" i="1"/>
  <c r="D3" i="1"/>
  <c r="C3" i="1"/>
  <c r="D1" i="1"/>
  <c r="C1" i="1"/>
  <c r="B3" i="1"/>
  <c r="G3" i="1"/>
  <c r="B4" i="1"/>
  <c r="G4" i="1"/>
  <c r="F4" i="1"/>
  <c r="D4" i="1"/>
  <c r="F2" i="1"/>
  <c r="E2" i="1"/>
  <c r="B2" i="1"/>
  <c r="G2" i="1"/>
  <c r="D2" i="1"/>
  <c r="C2" i="1"/>
</calcChain>
</file>

<file path=xl/sharedStrings.xml><?xml version="1.0" encoding="utf-8"?>
<sst xmlns="http://schemas.openxmlformats.org/spreadsheetml/2006/main" count="78" uniqueCount="29">
  <si>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</si>
  <si>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</si>
  <si>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</si>
  <si>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</si>
  <si>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</si>
  <si>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</si>
  <si>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</si>
  <si>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</si>
  <si>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</si>
  <si>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200r 10m A2</t>
  </si>
  <si>
    <t>200r 10m C6</t>
  </si>
  <si>
    <t>MQH2O</t>
  </si>
  <si>
    <t>200r 10m</t>
  </si>
  <si>
    <t>200r 10m PS80 C2</t>
  </si>
  <si>
    <t>200r 10m PO188 C3</t>
  </si>
  <si>
    <t>200r 10m PS20 C4</t>
  </si>
  <si>
    <t>200r 10m BRJ C5</t>
  </si>
  <si>
    <t>200r 10m BRJ D2</t>
  </si>
  <si>
    <t>200r 10m BRJ E2</t>
  </si>
  <si>
    <t>200r 10m PS80 E3</t>
  </si>
  <si>
    <t>200r 10m PS80E3</t>
  </si>
  <si>
    <t>200r 10m PS80</t>
  </si>
  <si>
    <t>200r 10m PO188</t>
  </si>
  <si>
    <t>200r 10m PS20</t>
  </si>
  <si>
    <t>200r 10m BRJ</t>
  </si>
  <si>
    <t>MQH20 200r 10m D3</t>
  </si>
  <si>
    <t>MQH20 200r 10m A1</t>
  </si>
  <si>
    <t>MQH20 200r 10m C1</t>
  </si>
  <si>
    <t>MQH20 200r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</si>
</sst>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ardmeier/Desktop/Master_Thesis/Exchange%20Folder%20M%20Gerlt/10_Stress_Simulation/04_Results/06_MDI/Time_Se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Error"/>
      <sheetName val="RAW20x"/>
      <sheetName val="RAW"/>
    </sheetNames>
    <sheetDataSet>
      <sheetData sheetId="0"/>
      <sheetData sheetId="1"/>
      <sheetData sheetId="2"/>
      <sheetData sheetId="3">
        <row r="2">
          <cell r="B2">
            <v>999.95</v>
          </cell>
          <cell r="C2">
            <v>289.87</v>
          </cell>
          <cell r="D2">
            <v>11.24</v>
          </cell>
          <cell r="E2">
            <v>2.25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</row>
        <row r="3">
          <cell r="B3">
            <v>954.48</v>
          </cell>
          <cell r="C3">
            <v>233.57</v>
          </cell>
          <cell r="D3">
            <v>6.74</v>
          </cell>
          <cell r="E3">
            <v>2.25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B4">
            <v>1336.98</v>
          </cell>
          <cell r="C4">
            <v>507.28</v>
          </cell>
          <cell r="D4">
            <v>20.29</v>
          </cell>
          <cell r="E4">
            <v>13.53</v>
          </cell>
          <cell r="F4">
            <v>2.25</v>
          </cell>
          <cell r="G4">
            <v>2.25</v>
          </cell>
          <cell r="H4">
            <v>4.51</v>
          </cell>
          <cell r="I4">
            <v>2.25</v>
          </cell>
        </row>
        <row r="5">
          <cell r="B5">
            <v>1228.07</v>
          </cell>
          <cell r="C5">
            <v>466.44</v>
          </cell>
          <cell r="D5">
            <v>36.049999999999997</v>
          </cell>
          <cell r="E5">
            <v>4.51</v>
          </cell>
          <cell r="F5">
            <v>2.25</v>
          </cell>
          <cell r="G5">
            <v>0</v>
          </cell>
          <cell r="H5">
            <v>2.25</v>
          </cell>
          <cell r="I5">
            <v>0</v>
          </cell>
        </row>
        <row r="6">
          <cell r="B6">
            <v>7709.11</v>
          </cell>
          <cell r="C6">
            <v>1874.94</v>
          </cell>
          <cell r="D6">
            <v>121.55</v>
          </cell>
          <cell r="E6">
            <v>2.25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</row>
        <row r="7">
          <cell r="B7">
            <v>7060.91</v>
          </cell>
          <cell r="C7">
            <v>1590.05</v>
          </cell>
          <cell r="D7">
            <v>76.36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FC0D-9FD5-43E3-A8A0-051C74EA4746}">
  <dimension ref="A1:G6"/>
  <sheetViews>
    <sheetView tabSelected="1" workbookViewId="0"/>
  </sheetViews>
  <sheetFormatPr baseColWidth="10" defaultRowHeight="15" x14ac:dyDescent="0.2"/>
  <cols>
    <col min="1" max="1" width="16.33203125" customWidth="1"/>
    <col min="2" max="3" width="9.5" bestFit="1" customWidth="1"/>
    <col min="4" max="4" width="8.5" bestFit="1" customWidth="1"/>
    <col min="5" max="5" width="7.5" bestFit="1" customWidth="1"/>
    <col min="6" max="6" width="6.5" bestFit="1" customWidth="1"/>
    <col min="7" max="7" width="4.5" bestFit="1" customWidth="1"/>
  </cols>
  <sheetData>
    <row r="1" spans="1:7" x14ac:dyDescent="0.2">
      <c r="A1" t="s">
        <v>28</v>
      </c>
      <c r="B1" s="2">
        <f>AVERAGE(RAW20x!B2:B7)</f>
        <v>64298.333333333336</v>
      </c>
      <c r="C1" s="2">
        <f>AVERAGE(RAW20x!C2:C7)</f>
        <v>16540.5</v>
      </c>
      <c r="D1" s="2">
        <f>AVERAGE(RAW20x!D2:D7)</f>
        <v>907.43333333333339</v>
      </c>
      <c r="E1" s="2">
        <f>AVERAGE(RAW20x!E2:E7)</f>
        <v>82.633333333333326</v>
      </c>
      <c r="F1" s="2">
        <f>AVERAGE(RAW20x!F2:F7)</f>
        <v>15</v>
      </c>
      <c r="G1" s="2">
        <f>AVERAGE(RAW20x!G2:G7)</f>
        <v>7.5</v>
      </c>
    </row>
    <row r="2" spans="1:7" x14ac:dyDescent="0.2">
      <c r="A2" t="s">
        <v>12</v>
      </c>
      <c r="B2" s="2">
        <f>AVERAGE(RAW20x!B8:B13)</f>
        <v>50489.25</v>
      </c>
      <c r="C2" s="2">
        <f>AVERAGE(RAW20x!C8:C13)</f>
        <v>14936.199999999999</v>
      </c>
      <c r="D2" s="2">
        <f>AVERAGE(RAW20x!D8:D13)</f>
        <v>2092.3000000000002</v>
      </c>
      <c r="E2" s="2">
        <f>AVERAGE(RAW20x!E8:E13)</f>
        <v>967.25</v>
      </c>
      <c r="F2" s="2">
        <f>AVERAGE(RAW20x!F8:F13)</f>
        <v>123.94999999999999</v>
      </c>
      <c r="G2" s="2">
        <f>AVERAGE(RAW20x!G8:G13)</f>
        <v>11.299999999999999</v>
      </c>
    </row>
    <row r="3" spans="1:7" x14ac:dyDescent="0.2">
      <c r="A3" t="s">
        <v>21</v>
      </c>
      <c r="B3" s="2">
        <f>AVERAGE(RAW20x!B14:B19)</f>
        <v>516428.55</v>
      </c>
      <c r="C3" s="2">
        <f>AVERAGE(RAW20x!C14:C19)</f>
        <v>157421.15</v>
      </c>
      <c r="D3" s="2">
        <f>AVERAGE(RAW20x!D14:D19)</f>
        <v>6808.65</v>
      </c>
      <c r="E3" s="2">
        <f>AVERAGE(RAW20x!E14:E19)</f>
        <v>2078.5</v>
      </c>
      <c r="F3" s="2">
        <f>AVERAGE(RAW20x!F14:F19)</f>
        <v>33.700000000000003</v>
      </c>
      <c r="G3" s="2">
        <f>AVERAGE(RAW20x!G14:G19)</f>
        <v>0</v>
      </c>
    </row>
    <row r="4" spans="1:7" x14ac:dyDescent="0.2">
      <c r="A4" t="s">
        <v>22</v>
      </c>
      <c r="B4" s="2">
        <f>AVERAGE(RAW20x!B20:B25)</f>
        <v>717927</v>
      </c>
      <c r="C4" s="2">
        <f>AVERAGE(RAW20x!C20:C25)</f>
        <v>475870.6</v>
      </c>
      <c r="D4" s="2">
        <f>AVERAGE(RAW20x!D20:D25)</f>
        <v>10465.6</v>
      </c>
      <c r="E4" s="2">
        <f>AVERAGE(RAW20x!E20:E25)</f>
        <v>157.30000000000001</v>
      </c>
      <c r="F4" s="2">
        <f>AVERAGE(RAW20x!F20:F25)</f>
        <v>0</v>
      </c>
      <c r="G4" s="2">
        <f>AVERAGE(RAW20x!G20:G25)</f>
        <v>0</v>
      </c>
    </row>
    <row r="5" spans="1:7" x14ac:dyDescent="0.2">
      <c r="A5" t="s">
        <v>23</v>
      </c>
      <c r="B5">
        <f>AVERAGE(RAW20x!B26:B31)</f>
        <v>470837.69999999995</v>
      </c>
      <c r="C5">
        <f>AVERAGE(RAW20x!C26:C31)</f>
        <v>194881.8</v>
      </c>
      <c r="D5">
        <f>AVERAGE(RAW20x!D26:D31)</f>
        <v>3641.3</v>
      </c>
      <c r="E5">
        <f>AVERAGE(RAW20x!E26:E31)</f>
        <v>292.2</v>
      </c>
      <c r="F5">
        <f>AVERAGE(RAW20x!F26:F31)</f>
        <v>112.5</v>
      </c>
      <c r="G5">
        <f>AVERAGE(RAW20x!G26:G31)</f>
        <v>0</v>
      </c>
    </row>
    <row r="6" spans="1:7" x14ac:dyDescent="0.2">
      <c r="A6" t="s">
        <v>24</v>
      </c>
      <c r="B6">
        <f>AVERAGE(RAW20x!B32:B37)</f>
        <v>145944.65000000002</v>
      </c>
      <c r="C6">
        <f>AVERAGE(RAW20x!C32:C37)</f>
        <v>51164.149999999994</v>
      </c>
      <c r="D6">
        <f>AVERAGE(RAW20x!D32:D37)</f>
        <v>1842.75</v>
      </c>
      <c r="E6">
        <f>AVERAGE(RAW20x!E32:E37)</f>
        <v>539.35</v>
      </c>
      <c r="F6">
        <f>AVERAGE(RAW20x!F32:F37)</f>
        <v>123.55000000000001</v>
      </c>
      <c r="G6">
        <f>AVERAGE(RAW20x!G32:G37)</f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A1DE-35AA-4CC5-91E7-58B8BB1AB836}">
  <dimension ref="A1:G6"/>
  <sheetViews>
    <sheetView workbookViewId="0">
      <selection activeCell="B6" sqref="B6"/>
    </sheetView>
  </sheetViews>
  <sheetFormatPr baseColWidth="10" defaultRowHeight="15" x14ac:dyDescent="0.2"/>
  <cols>
    <col min="1" max="1" width="15.33203125" customWidth="1"/>
  </cols>
  <sheetData>
    <row r="1" spans="1:7" x14ac:dyDescent="0.2">
      <c r="A1" t="s">
        <v>11</v>
      </c>
      <c r="B1" s="2">
        <f>_xlfn.STDEV.P(RAW20x!B2:B7)</f>
        <v>59149.13101459921</v>
      </c>
      <c r="C1" s="2">
        <f>_xlfn.STDEV.P(RAW20x!C2:C7)</f>
        <v>13046.878901739936</v>
      </c>
      <c r="D1" s="2">
        <f>_xlfn.STDEV.P(RAW20x!D2:D7)</f>
        <v>822.06143660650775</v>
      </c>
      <c r="E1" s="2">
        <f>_xlfn.STDEV.P(RAW20x!E2:E7)</f>
        <v>88.001698215937211</v>
      </c>
      <c r="F1" s="2">
        <f>_xlfn.STDEV.P(RAW20x!F2:F7)</f>
        <v>21.213203435596427</v>
      </c>
      <c r="G1" s="2">
        <f>_xlfn.STDEV.P(RAW20x!G2:G7)</f>
        <v>16.770509831248422</v>
      </c>
    </row>
    <row r="2" spans="1:7" x14ac:dyDescent="0.2">
      <c r="A2" t="s">
        <v>12</v>
      </c>
      <c r="B2" s="2">
        <f>_xlfn.STDEV.P(RAW20x!B8:B13)</f>
        <v>12520.455932892377</v>
      </c>
      <c r="C2" s="2">
        <f>_xlfn.STDEV.P(RAW20x!C8:C13)</f>
        <v>3284.7236626541389</v>
      </c>
      <c r="D2" s="2">
        <f>_xlfn.STDEV.P(RAW20x!D8:D13)</f>
        <v>1024.7831136391737</v>
      </c>
      <c r="E2" s="2">
        <f>_xlfn.STDEV.P(RAW20x!E8:E13)</f>
        <v>515.57223305759965</v>
      </c>
      <c r="F2" s="2">
        <f>_xlfn.STDEV.P(RAW20x!F8:F13)</f>
        <v>86.544136138735624</v>
      </c>
      <c r="G2" s="2">
        <f>_xlfn.STDEV.P(RAW20x!G8:G13)</f>
        <v>19.572174125528313</v>
      </c>
    </row>
    <row r="3" spans="1:7" x14ac:dyDescent="0.2">
      <c r="A3" t="s">
        <v>21</v>
      </c>
      <c r="B3" s="2">
        <f>_xlfn.STDEV.P(RAW20x!B14:B19)</f>
        <v>42519.111984700467</v>
      </c>
      <c r="C3" s="2">
        <f>_xlfn.STDEV.P(RAW20x!C14:C19)</f>
        <v>22887.154240916483</v>
      </c>
      <c r="D3" s="2">
        <f>_xlfn.STDEV.P(RAW20x!D14:D19)</f>
        <v>6176.8646049189056</v>
      </c>
      <c r="E3" s="2">
        <f>_xlfn.STDEV.P(RAW20x!E14:E19)</f>
        <v>1952.5881721448584</v>
      </c>
      <c r="F3" s="2">
        <f>_xlfn.STDEV.P(RAW20x!F14:F19)</f>
        <v>37.236675469219861</v>
      </c>
      <c r="G3" s="2">
        <f>_xlfn.STDEV.P(RAW20x!G14:G19)</f>
        <v>0</v>
      </c>
    </row>
    <row r="4" spans="1:7" x14ac:dyDescent="0.2">
      <c r="A4" t="s">
        <v>22</v>
      </c>
      <c r="B4" s="2">
        <f>_xlfn.STDEV.P(RAW20x!B20:B25)</f>
        <v>17764.600000000035</v>
      </c>
      <c r="C4" s="2">
        <f>_xlfn.STDEV.P(RAW20x!C20:C25)</f>
        <v>18078.999999999971</v>
      </c>
      <c r="D4" s="2">
        <f>_xlfn.STDEV.P(RAW20x!D20:D25)</f>
        <v>2201</v>
      </c>
      <c r="E4" s="2">
        <f>_xlfn.STDEV.P(RAW20x!E20:E25)</f>
        <v>112.30000000000003</v>
      </c>
      <c r="F4" s="2">
        <f>_xlfn.STDEV.P(RAW20x!F20:F25)</f>
        <v>0</v>
      </c>
      <c r="G4" s="2">
        <f>_xlfn.STDEV.P(RAW20x!G20:G25)</f>
        <v>0</v>
      </c>
    </row>
    <row r="5" spans="1:7" x14ac:dyDescent="0.2">
      <c r="A5" t="s">
        <v>23</v>
      </c>
      <c r="B5" s="2">
        <f>_xlfn.STDEV.P(RAW20x!B26:B31)</f>
        <v>7435.8999999999942</v>
      </c>
      <c r="C5" s="2">
        <f>_xlfn.STDEV.P(RAW20x!C26:C31)</f>
        <v>3380.7999999999884</v>
      </c>
      <c r="D5" s="2">
        <f>_xlfn.STDEV.P(RAW20x!D26:D31)</f>
        <v>850.3</v>
      </c>
      <c r="E5" s="2">
        <f>_xlfn.STDEV.P(RAW20x!E26:E31)</f>
        <v>67.199999999999974</v>
      </c>
      <c r="F5" s="2">
        <f>_xlfn.STDEV.P(RAW20x!F26:F31)</f>
        <v>67.5</v>
      </c>
      <c r="G5" s="2">
        <f>_xlfn.STDEV.P(RAW20x!G26:G31)</f>
        <v>0</v>
      </c>
    </row>
    <row r="6" spans="1:7" x14ac:dyDescent="0.2">
      <c r="A6" t="s">
        <v>24</v>
      </c>
      <c r="B6" s="2">
        <f>_xlfn.STDEV.P(RAW20x!B32:B37)</f>
        <v>73592.443055843003</v>
      </c>
      <c r="C6" s="2">
        <f>_xlfn.STDEV.P(RAW20x!C32:C37)</f>
        <v>17150.334483837341</v>
      </c>
      <c r="D6" s="2">
        <f>_xlfn.STDEV.P(RAW20x!D32:D37)</f>
        <v>700.9468649619597</v>
      </c>
      <c r="E6" s="2">
        <f>_xlfn.STDEV.P(RAW20x!E32:E37)</f>
        <v>385.26988916861904</v>
      </c>
      <c r="F6" s="2">
        <f>_xlfn.STDEV.P(RAW20x!F32:F37)</f>
        <v>86.308791556828098</v>
      </c>
      <c r="G6" s="2">
        <f>_xlfn.STDEV.P(RAW20x!G32:G37)</f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AA8A-35E9-457A-8E0C-A34798B657DE}">
  <dimension ref="A1:I37"/>
  <sheetViews>
    <sheetView workbookViewId="0">
      <selection activeCell="F18" sqref="F18"/>
    </sheetView>
  </sheetViews>
  <sheetFormatPr baseColWidth="10" defaultRowHeight="15" x14ac:dyDescent="0.2"/>
  <cols>
    <col min="1" max="1" width="19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25</v>
      </c>
      <c r="B2">
        <f>[1]RAW!B2*20</f>
        <v>19999</v>
      </c>
      <c r="C2">
        <f>[1]RAW!C2*20</f>
        <v>5797.4</v>
      </c>
      <c r="D2">
        <f>[1]RAW!D2*20</f>
        <v>224.8</v>
      </c>
      <c r="E2">
        <f>[1]RAW!E2*20</f>
        <v>45</v>
      </c>
      <c r="F2">
        <f>[1]RAW!F2*20</f>
        <v>0</v>
      </c>
      <c r="G2">
        <f>[1]RAW!G2*20</f>
        <v>0</v>
      </c>
      <c r="H2">
        <f>[1]RAW!H2*20</f>
        <v>0</v>
      </c>
      <c r="I2">
        <f>[1]RAW!I2*20</f>
        <v>0</v>
      </c>
    </row>
    <row r="3" spans="1:9" x14ac:dyDescent="0.2">
      <c r="A3" t="s">
        <v>25</v>
      </c>
      <c r="B3">
        <f>[1]RAW!B3*20</f>
        <v>19089.599999999999</v>
      </c>
      <c r="C3">
        <f>[1]RAW!C3*20</f>
        <v>4671.3999999999996</v>
      </c>
      <c r="D3">
        <f>[1]RAW!D3*20</f>
        <v>134.80000000000001</v>
      </c>
      <c r="E3">
        <f>[1]RAW!E3*20</f>
        <v>45</v>
      </c>
      <c r="F3">
        <f>[1]RAW!F3*20</f>
        <v>0</v>
      </c>
      <c r="G3">
        <f>[1]RAW!G3*20</f>
        <v>0</v>
      </c>
      <c r="H3">
        <f>[1]RAW!H3*20</f>
        <v>0</v>
      </c>
      <c r="I3">
        <f>[1]RAW!I3*20</f>
        <v>0</v>
      </c>
    </row>
    <row r="4" spans="1:9" x14ac:dyDescent="0.2">
      <c r="A4" t="s">
        <v>26</v>
      </c>
      <c r="B4">
        <f>[1]RAW!B4*20</f>
        <v>26739.599999999999</v>
      </c>
      <c r="C4">
        <f>[1]RAW!C4*20</f>
        <v>10145.599999999999</v>
      </c>
      <c r="D4">
        <f>[1]RAW!D4*20</f>
        <v>405.79999999999995</v>
      </c>
      <c r="E4">
        <f>[1]RAW!E4*20</f>
        <v>270.59999999999997</v>
      </c>
      <c r="F4">
        <f>[1]RAW!F4*20</f>
        <v>45</v>
      </c>
      <c r="G4">
        <f>[1]RAW!G4*20</f>
        <v>45</v>
      </c>
      <c r="H4">
        <f>[1]RAW!H4*20</f>
        <v>90.199999999999989</v>
      </c>
      <c r="I4">
        <f>[1]RAW!I4*20</f>
        <v>45</v>
      </c>
    </row>
    <row r="5" spans="1:9" x14ac:dyDescent="0.2">
      <c r="A5" t="s">
        <v>26</v>
      </c>
      <c r="B5">
        <f>[1]RAW!B5*20</f>
        <v>24561.399999999998</v>
      </c>
      <c r="C5">
        <f>[1]RAW!C5*20</f>
        <v>9328.7999999999993</v>
      </c>
      <c r="D5">
        <f>[1]RAW!D5*20</f>
        <v>721</v>
      </c>
      <c r="E5">
        <f>[1]RAW!E5*20</f>
        <v>90.199999999999989</v>
      </c>
      <c r="F5">
        <f>[1]RAW!F5*20</f>
        <v>45</v>
      </c>
      <c r="G5">
        <f>[1]RAW!G5*20</f>
        <v>0</v>
      </c>
      <c r="H5">
        <f>[1]RAW!H5*20</f>
        <v>45</v>
      </c>
      <c r="I5">
        <f>[1]RAW!I5*20</f>
        <v>0</v>
      </c>
    </row>
    <row r="6" spans="1:9" x14ac:dyDescent="0.2">
      <c r="A6" t="s">
        <v>27</v>
      </c>
      <c r="B6">
        <f>[1]RAW!B6*20</f>
        <v>154182.19999999998</v>
      </c>
      <c r="C6">
        <f>[1]RAW!C6*20</f>
        <v>37498.800000000003</v>
      </c>
      <c r="D6">
        <f>[1]RAW!D6*20</f>
        <v>2431</v>
      </c>
      <c r="E6">
        <f>[1]RAW!E6*20</f>
        <v>45</v>
      </c>
      <c r="F6">
        <f>[1]RAW!F6*20</f>
        <v>0</v>
      </c>
      <c r="G6">
        <f>[1]RAW!G6*20</f>
        <v>0</v>
      </c>
      <c r="H6">
        <f>[1]RAW!H6*20</f>
        <v>0</v>
      </c>
      <c r="I6">
        <f>[1]RAW!I6*20</f>
        <v>0</v>
      </c>
    </row>
    <row r="7" spans="1:9" x14ac:dyDescent="0.2">
      <c r="A7" s="1" t="s">
        <v>27</v>
      </c>
      <c r="B7" s="1">
        <f>[1]RAW!B7*20</f>
        <v>141218.20000000001</v>
      </c>
      <c r="C7" s="1">
        <f>[1]RAW!C7*20</f>
        <v>31801</v>
      </c>
      <c r="D7" s="1">
        <f>[1]RAW!D7*20</f>
        <v>1527.2</v>
      </c>
      <c r="E7" s="1">
        <f>[1]RAW!E7*20</f>
        <v>0</v>
      </c>
      <c r="F7" s="1">
        <f>[1]RAW!F7*20</f>
        <v>0</v>
      </c>
      <c r="G7" s="1">
        <f>[1]RAW!G7*20</f>
        <v>0</v>
      </c>
      <c r="H7" s="1">
        <f>[1]RAW!H7*20</f>
        <v>0</v>
      </c>
      <c r="I7" s="1">
        <f>[1]RAW!I7*20</f>
        <v>0</v>
      </c>
    </row>
    <row r="10" spans="1:9" x14ac:dyDescent="0.2">
      <c r="A10" t="s">
        <v>9</v>
      </c>
      <c r="B10">
        <f>RAW!B10*20</f>
        <v>65075.600000000006</v>
      </c>
      <c r="C10">
        <f>RAW!C10*20</f>
        <v>18740.599999999999</v>
      </c>
      <c r="D10">
        <f>RAW!D10*20</f>
        <v>3280.7999999999997</v>
      </c>
      <c r="E10">
        <f>RAW!E10*20</f>
        <v>1662.8</v>
      </c>
      <c r="F10">
        <f>RAW!F10*20</f>
        <v>0</v>
      </c>
      <c r="G10">
        <f>RAW!G10*20</f>
        <v>0</v>
      </c>
      <c r="H10">
        <f>RAW!H10*20</f>
        <v>0</v>
      </c>
      <c r="I10">
        <f>RAW!I10*20</f>
        <v>0</v>
      </c>
    </row>
    <row r="11" spans="1:9" x14ac:dyDescent="0.2">
      <c r="A11" t="s">
        <v>9</v>
      </c>
      <c r="B11">
        <f>RAW!B11*20</f>
        <v>60413</v>
      </c>
      <c r="C11">
        <f>RAW!C11*20</f>
        <v>17562.400000000001</v>
      </c>
      <c r="D11">
        <f>RAW!D11*20</f>
        <v>2784.8</v>
      </c>
      <c r="E11">
        <f>RAW!E11*20</f>
        <v>1257.6000000000001</v>
      </c>
      <c r="F11">
        <f>RAW!F11*20</f>
        <v>179.60000000000002</v>
      </c>
      <c r="G11">
        <f>RAW!G11*20</f>
        <v>0</v>
      </c>
      <c r="H11">
        <f>RAW!H11*20</f>
        <v>314.40000000000003</v>
      </c>
      <c r="I11">
        <f>RAW!I11*20</f>
        <v>45</v>
      </c>
    </row>
    <row r="12" spans="1:9" x14ac:dyDescent="0.2">
      <c r="A12" t="s">
        <v>10</v>
      </c>
      <c r="B12">
        <f>RAW!B12*20</f>
        <v>41012</v>
      </c>
      <c r="C12">
        <f>RAW!C12*20</f>
        <v>12466.199999999999</v>
      </c>
      <c r="D12">
        <f>RAW!D12*20</f>
        <v>1671.2</v>
      </c>
      <c r="E12">
        <f>RAW!E12*20</f>
        <v>542</v>
      </c>
      <c r="F12">
        <f>RAW!F12*20</f>
        <v>225.79999999999998</v>
      </c>
      <c r="G12">
        <f>RAW!G12*20</f>
        <v>45.199999999999996</v>
      </c>
      <c r="H12">
        <f>RAW!H12*20</f>
        <v>225.79999999999998</v>
      </c>
      <c r="I12">
        <f>RAW!I12*20</f>
        <v>0</v>
      </c>
    </row>
    <row r="13" spans="1:9" x14ac:dyDescent="0.2">
      <c r="A13" s="1" t="s">
        <v>10</v>
      </c>
      <c r="B13" s="1">
        <f>RAW!B13*20</f>
        <v>35456.400000000001</v>
      </c>
      <c r="C13" s="1">
        <f>RAW!C13*20</f>
        <v>10975.599999999999</v>
      </c>
      <c r="D13" s="1">
        <f>RAW!D13*20</f>
        <v>632.4</v>
      </c>
      <c r="E13" s="1">
        <f>RAW!E13*20</f>
        <v>406.59999999999997</v>
      </c>
      <c r="F13" s="1">
        <f>RAW!F13*20</f>
        <v>90.399999999999991</v>
      </c>
      <c r="G13" s="1">
        <f>RAW!G13*20</f>
        <v>0</v>
      </c>
      <c r="H13" s="1">
        <f>RAW!H13*20</f>
        <v>45.199999999999996</v>
      </c>
      <c r="I13" s="1">
        <f>RAW!I13*20</f>
        <v>0</v>
      </c>
    </row>
    <row r="14" spans="1:9" x14ac:dyDescent="0.2">
      <c r="A14" t="s">
        <v>13</v>
      </c>
      <c r="B14">
        <f>RAW!B14*20</f>
        <v>540244.19999999995</v>
      </c>
      <c r="C14">
        <f>RAW!C14*20</f>
        <v>175227.59999999998</v>
      </c>
      <c r="D14">
        <f>RAW!D14*20</f>
        <v>14651</v>
      </c>
      <c r="E14">
        <f>RAW!E14*20</f>
        <v>4718.8</v>
      </c>
      <c r="F14">
        <f>RAW!F14*20</f>
        <v>89.800000000000011</v>
      </c>
      <c r="G14">
        <f>RAW!G14*20</f>
        <v>0</v>
      </c>
      <c r="H14">
        <f>RAW!H14*20</f>
        <v>45</v>
      </c>
      <c r="I14">
        <f>RAW!I14*20</f>
        <v>0</v>
      </c>
    </row>
    <row r="15" spans="1:9" x14ac:dyDescent="0.2">
      <c r="A15" t="s">
        <v>13</v>
      </c>
      <c r="B15">
        <f>RAW!B15*20</f>
        <v>572602.19999999995</v>
      </c>
      <c r="C15">
        <f>RAW!C15*20</f>
        <v>184171</v>
      </c>
      <c r="D15">
        <f>RAW!D15*20</f>
        <v>11055.599999999999</v>
      </c>
      <c r="E15">
        <f>RAW!E15*20</f>
        <v>3190.7999999999997</v>
      </c>
      <c r="F15">
        <f>RAW!F15*20</f>
        <v>0</v>
      </c>
      <c r="G15">
        <f>RAW!G15*20</f>
        <v>0</v>
      </c>
      <c r="H15">
        <f>RAW!H15*20</f>
        <v>0</v>
      </c>
      <c r="I15">
        <f>RAW!I15*20</f>
        <v>0</v>
      </c>
    </row>
    <row r="16" spans="1:9" x14ac:dyDescent="0.2">
      <c r="A16" t="s">
        <v>19</v>
      </c>
      <c r="B16">
        <f>RAW!B16*20</f>
        <v>463990.19999999995</v>
      </c>
      <c r="C16">
        <f>RAW!C16*20</f>
        <v>129225.59999999999</v>
      </c>
      <c r="D16">
        <f>RAW!D16*20</f>
        <v>763.6</v>
      </c>
      <c r="E16">
        <f>RAW!E16*20</f>
        <v>224.60000000000002</v>
      </c>
      <c r="F16">
        <f>RAW!F16*20</f>
        <v>45</v>
      </c>
      <c r="G16">
        <f>RAW!G16*20</f>
        <v>0</v>
      </c>
      <c r="H16">
        <f>RAW!H16*20</f>
        <v>45</v>
      </c>
      <c r="I16">
        <f>RAW!I16*20</f>
        <v>0</v>
      </c>
    </row>
    <row r="17" spans="1:9" x14ac:dyDescent="0.2">
      <c r="A17" t="s">
        <v>20</v>
      </c>
      <c r="B17">
        <f>RAW!B17*20</f>
        <v>488877.60000000003</v>
      </c>
      <c r="C17">
        <f>RAW!C17*20</f>
        <v>141060.40000000002</v>
      </c>
      <c r="D17">
        <f>RAW!D17*20</f>
        <v>764.4</v>
      </c>
      <c r="E17">
        <f>RAW!E17*20</f>
        <v>179.8</v>
      </c>
      <c r="F17">
        <f>RAW!F17*20</f>
        <v>0</v>
      </c>
      <c r="G17">
        <f>RAW!G17*20</f>
        <v>0</v>
      </c>
      <c r="H17">
        <f>RAW!H17*20</f>
        <v>0</v>
      </c>
      <c r="I17">
        <f>RAW!I17*20</f>
        <v>0</v>
      </c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t="s">
        <v>14</v>
      </c>
      <c r="B20">
        <f>RAW!B20*20</f>
        <v>700162.4</v>
      </c>
      <c r="C20">
        <f>RAW!C20*20</f>
        <v>457791.60000000003</v>
      </c>
      <c r="D20">
        <f>RAW!D20*20</f>
        <v>12666.6</v>
      </c>
      <c r="E20">
        <f>RAW!E20*20</f>
        <v>269.60000000000002</v>
      </c>
      <c r="F20">
        <f>RAW!F20*20</f>
        <v>0</v>
      </c>
      <c r="G20">
        <f>RAW!G20*20</f>
        <v>0</v>
      </c>
      <c r="H20">
        <f>RAW!H20*20</f>
        <v>0</v>
      </c>
      <c r="I20">
        <f>RAW!I20*20</f>
        <v>0</v>
      </c>
    </row>
    <row r="21" spans="1:9" x14ac:dyDescent="0.2">
      <c r="A21" t="s">
        <v>14</v>
      </c>
      <c r="B21">
        <f>RAW!B21*20</f>
        <v>735691.60000000009</v>
      </c>
      <c r="C21">
        <f>RAW!C21*20</f>
        <v>493949.6</v>
      </c>
      <c r="D21">
        <f>RAW!D21*20</f>
        <v>8264.6</v>
      </c>
      <c r="E21">
        <f>RAW!E21*20</f>
        <v>45</v>
      </c>
      <c r="F21">
        <f>RAW!F21*20</f>
        <v>0</v>
      </c>
      <c r="G21">
        <f>RAW!G21*20</f>
        <v>0</v>
      </c>
      <c r="H21">
        <f>RAW!H21*20</f>
        <v>0</v>
      </c>
      <c r="I21">
        <f>RAW!I21*20</f>
        <v>0</v>
      </c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t="s">
        <v>15</v>
      </c>
      <c r="B26">
        <f>RAW!B26*20</f>
        <v>478273.6</v>
      </c>
      <c r="C26">
        <f>RAW!C26*20</f>
        <v>198262.59999999998</v>
      </c>
      <c r="D26">
        <f>RAW!D26*20</f>
        <v>4491.6000000000004</v>
      </c>
      <c r="E26">
        <f>RAW!E26*20</f>
        <v>359.4</v>
      </c>
      <c r="F26">
        <f>RAW!F26*20</f>
        <v>45</v>
      </c>
      <c r="G26">
        <f>RAW!G26*20</f>
        <v>0</v>
      </c>
      <c r="H26">
        <f>RAW!H26*20</f>
        <v>0</v>
      </c>
      <c r="I26">
        <f>RAW!I26*20</f>
        <v>0</v>
      </c>
    </row>
    <row r="27" spans="1:9" x14ac:dyDescent="0.2">
      <c r="A27" t="s">
        <v>15</v>
      </c>
      <c r="B27">
        <f>RAW!B27*20</f>
        <v>463401.8</v>
      </c>
      <c r="C27">
        <f>RAW!C27*20</f>
        <v>191501</v>
      </c>
      <c r="D27">
        <f>RAW!D27*20</f>
        <v>2791</v>
      </c>
      <c r="E27">
        <f>RAW!E27*20</f>
        <v>225</v>
      </c>
      <c r="F27">
        <f>RAW!F27*20</f>
        <v>180</v>
      </c>
      <c r="G27">
        <f>RAW!G27*20</f>
        <v>0</v>
      </c>
      <c r="H27">
        <f>RAW!H27*20</f>
        <v>0</v>
      </c>
      <c r="I27">
        <f>RAW!I27*20</f>
        <v>0</v>
      </c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t="s">
        <v>16</v>
      </c>
      <c r="B32">
        <f>RAW!B32*20</f>
        <v>219424.4</v>
      </c>
      <c r="C32">
        <f>RAW!C32*20</f>
        <v>67667.399999999994</v>
      </c>
      <c r="D32">
        <f>RAW!D32*20</f>
        <v>1169.8</v>
      </c>
      <c r="E32">
        <f>RAW!E32*20</f>
        <v>225</v>
      </c>
      <c r="F32">
        <f>RAW!F32*20</f>
        <v>0</v>
      </c>
      <c r="G32">
        <f>RAW!G32*20</f>
        <v>0</v>
      </c>
      <c r="H32">
        <f>RAW!H32*20</f>
        <v>0</v>
      </c>
      <c r="I32">
        <f>RAW!I32*20</f>
        <v>0</v>
      </c>
    </row>
    <row r="33" spans="1:9" x14ac:dyDescent="0.2">
      <c r="A33" t="s">
        <v>16</v>
      </c>
      <c r="B33">
        <f>RAW!B33*20</f>
        <v>219643</v>
      </c>
      <c r="C33">
        <f>RAW!C33*20</f>
        <v>68947.199999999997</v>
      </c>
      <c r="D33">
        <f>RAW!D33*20</f>
        <v>1123</v>
      </c>
      <c r="E33">
        <f>RAW!E33*20</f>
        <v>89.800000000000011</v>
      </c>
      <c r="F33">
        <f>RAW!F33*20</f>
        <v>89.800000000000011</v>
      </c>
      <c r="G33">
        <f>RAW!G33*20</f>
        <v>0</v>
      </c>
      <c r="H33">
        <f>RAW!H33*20</f>
        <v>0</v>
      </c>
      <c r="I33">
        <f>RAW!I33*20</f>
        <v>0</v>
      </c>
    </row>
    <row r="34" spans="1:9" x14ac:dyDescent="0.2">
      <c r="A34" t="s">
        <v>17</v>
      </c>
      <c r="B34">
        <f>RAW!B34*20</f>
        <v>71362.2</v>
      </c>
      <c r="C34">
        <f>RAW!C34*20</f>
        <v>34309.599999999999</v>
      </c>
      <c r="D34">
        <f>RAW!D34*20</f>
        <v>2428.1999999999998</v>
      </c>
      <c r="E34">
        <f>RAW!E34*20</f>
        <v>944.2</v>
      </c>
      <c r="F34">
        <f>RAW!F34*20</f>
        <v>224.8</v>
      </c>
      <c r="G34">
        <f>RAW!G34*20</f>
        <v>0</v>
      </c>
      <c r="H34">
        <f>RAW!H34*20</f>
        <v>90</v>
      </c>
      <c r="I34">
        <f>RAW!I34*20</f>
        <v>0</v>
      </c>
    </row>
    <row r="35" spans="1:9" x14ac:dyDescent="0.2">
      <c r="A35" t="s">
        <v>17</v>
      </c>
      <c r="B35">
        <f>RAW!B35*20</f>
        <v>73349</v>
      </c>
      <c r="C35">
        <f>RAW!C35*20</f>
        <v>33732.399999999994</v>
      </c>
      <c r="D35">
        <f>RAW!D35*20</f>
        <v>2650</v>
      </c>
      <c r="E35">
        <f>RAW!E35*20</f>
        <v>898.40000000000009</v>
      </c>
      <c r="F35">
        <f>RAW!F35*20</f>
        <v>179.60000000000002</v>
      </c>
      <c r="G35">
        <f>RAW!G35*20</f>
        <v>0</v>
      </c>
      <c r="H35">
        <f>RAW!H35*20</f>
        <v>45</v>
      </c>
      <c r="I35">
        <f>RAW!I35*20</f>
        <v>45</v>
      </c>
    </row>
    <row r="36" spans="1:9" x14ac:dyDescent="0.2">
      <c r="A36" t="s">
        <v>18</v>
      </c>
    </row>
    <row r="37" spans="1:9" x14ac:dyDescent="0.2">
      <c r="A37" s="1" t="s">
        <v>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8470-5220-480B-B374-9A107419B087}">
  <dimension ref="A1:I39"/>
  <sheetViews>
    <sheetView workbookViewId="0">
      <selection activeCell="C25" sqref="C25"/>
    </sheetView>
  </sheetViews>
  <sheetFormatPr baseColWidth="10" defaultRowHeight="15" x14ac:dyDescent="0.2"/>
  <cols>
    <col min="1" max="1" width="20.5" customWidth="1"/>
    <col min="5" max="5" width="13.33203125" customWidth="1"/>
    <col min="6" max="6" width="15" customWidth="1"/>
    <col min="7" max="7" width="13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25</v>
      </c>
      <c r="B2">
        <f>[1]RAW!B2*20</f>
        <v>19999</v>
      </c>
      <c r="C2">
        <f>[1]RAW!C2*20</f>
        <v>5797.4</v>
      </c>
      <c r="D2">
        <f>[1]RAW!D2*20</f>
        <v>224.8</v>
      </c>
      <c r="E2">
        <f>[1]RAW!E2*20</f>
        <v>45</v>
      </c>
      <c r="F2">
        <f>[1]RAW!F2*20</f>
        <v>0</v>
      </c>
      <c r="G2">
        <f>[1]RAW!G2*20</f>
        <v>0</v>
      </c>
      <c r="H2">
        <f>[1]RAW!H2*20</f>
        <v>0</v>
      </c>
      <c r="I2">
        <f>[1]RAW!I2*20</f>
        <v>0</v>
      </c>
    </row>
    <row r="3" spans="1:9" x14ac:dyDescent="0.2">
      <c r="A3" t="s">
        <v>25</v>
      </c>
      <c r="B3">
        <f>[1]RAW!B3*20</f>
        <v>19089.599999999999</v>
      </c>
      <c r="C3">
        <f>[1]RAW!C3*20</f>
        <v>4671.3999999999996</v>
      </c>
      <c r="D3">
        <f>[1]RAW!D3*20</f>
        <v>134.80000000000001</v>
      </c>
      <c r="E3">
        <f>[1]RAW!E3*20</f>
        <v>45</v>
      </c>
      <c r="F3">
        <f>[1]RAW!F3*20</f>
        <v>0</v>
      </c>
      <c r="G3">
        <f>[1]RAW!G3*20</f>
        <v>0</v>
      </c>
      <c r="H3">
        <f>[1]RAW!H3*20</f>
        <v>0</v>
      </c>
      <c r="I3">
        <f>[1]RAW!I3*20</f>
        <v>0</v>
      </c>
    </row>
    <row r="4" spans="1:9" x14ac:dyDescent="0.2">
      <c r="A4" t="s">
        <v>26</v>
      </c>
      <c r="B4">
        <f>[1]RAW!B4*20</f>
        <v>26739.599999999999</v>
      </c>
      <c r="C4">
        <f>[1]RAW!C4*20</f>
        <v>10145.599999999999</v>
      </c>
      <c r="D4">
        <f>[1]RAW!D4*20</f>
        <v>405.79999999999995</v>
      </c>
      <c r="E4">
        <f>[1]RAW!E4*20</f>
        <v>270.59999999999997</v>
      </c>
      <c r="F4">
        <f>[1]RAW!F4*20</f>
        <v>45</v>
      </c>
      <c r="G4">
        <f>[1]RAW!G4*20</f>
        <v>45</v>
      </c>
      <c r="H4">
        <f>[1]RAW!H4*20</f>
        <v>90.199999999999989</v>
      </c>
      <c r="I4">
        <f>[1]RAW!I4*20</f>
        <v>45</v>
      </c>
    </row>
    <row r="5" spans="1:9" x14ac:dyDescent="0.2">
      <c r="A5" t="s">
        <v>26</v>
      </c>
      <c r="B5">
        <f>[1]RAW!B5*20</f>
        <v>24561.399999999998</v>
      </c>
      <c r="C5">
        <f>[1]RAW!C5*20</f>
        <v>9328.7999999999993</v>
      </c>
      <c r="D5">
        <f>[1]RAW!D5*20</f>
        <v>721</v>
      </c>
      <c r="E5">
        <f>[1]RAW!E5*20</f>
        <v>90.199999999999989</v>
      </c>
      <c r="F5">
        <f>[1]RAW!F5*20</f>
        <v>45</v>
      </c>
      <c r="G5">
        <f>[1]RAW!G5*20</f>
        <v>0</v>
      </c>
      <c r="H5">
        <f>[1]RAW!H5*20</f>
        <v>45</v>
      </c>
      <c r="I5">
        <f>[1]RAW!I5*20</f>
        <v>0</v>
      </c>
    </row>
    <row r="6" spans="1:9" x14ac:dyDescent="0.2">
      <c r="A6" t="s">
        <v>27</v>
      </c>
      <c r="B6">
        <f>[1]RAW!B6*20</f>
        <v>154182.19999999998</v>
      </c>
      <c r="C6">
        <f>[1]RAW!C6*20</f>
        <v>37498.800000000003</v>
      </c>
      <c r="D6">
        <f>[1]RAW!D6*20</f>
        <v>2431</v>
      </c>
      <c r="E6">
        <f>[1]RAW!E6*20</f>
        <v>45</v>
      </c>
      <c r="F6">
        <f>[1]RAW!F6*20</f>
        <v>0</v>
      </c>
      <c r="G6">
        <f>[1]RAW!G6*20</f>
        <v>0</v>
      </c>
      <c r="H6">
        <f>[1]RAW!H6*20</f>
        <v>0</v>
      </c>
      <c r="I6">
        <f>[1]RAW!I6*20</f>
        <v>0</v>
      </c>
    </row>
    <row r="7" spans="1:9" x14ac:dyDescent="0.2">
      <c r="A7" s="1" t="s">
        <v>27</v>
      </c>
      <c r="B7" s="1">
        <f>[1]RAW!B7*20</f>
        <v>141218.20000000001</v>
      </c>
      <c r="C7" s="1">
        <f>[1]RAW!C7*20</f>
        <v>31801</v>
      </c>
      <c r="D7" s="1">
        <f>[1]RAW!D7*20</f>
        <v>1527.2</v>
      </c>
      <c r="E7" s="1">
        <f>[1]RAW!E7*20</f>
        <v>0</v>
      </c>
      <c r="F7" s="1">
        <f>[1]RAW!F7*20</f>
        <v>0</v>
      </c>
      <c r="G7" s="1">
        <f>[1]RAW!G7*20</f>
        <v>0</v>
      </c>
      <c r="H7" s="1">
        <f>[1]RAW!H7*20</f>
        <v>0</v>
      </c>
      <c r="I7" s="1">
        <f>[1]RAW!I7*20</f>
        <v>0</v>
      </c>
    </row>
    <row r="10" spans="1:9" x14ac:dyDescent="0.2">
      <c r="A10" t="s">
        <v>9</v>
      </c>
      <c r="B10">
        <v>3253.78</v>
      </c>
      <c r="C10">
        <v>937.03</v>
      </c>
      <c r="D10">
        <v>164.04</v>
      </c>
      <c r="E10">
        <v>83.14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9</v>
      </c>
      <c r="B11">
        <v>3020.65</v>
      </c>
      <c r="C11">
        <v>878.12</v>
      </c>
      <c r="D11">
        <v>139.24</v>
      </c>
      <c r="E11">
        <v>62.88</v>
      </c>
      <c r="F11">
        <v>8.98</v>
      </c>
      <c r="G11">
        <v>0</v>
      </c>
      <c r="H11">
        <v>15.72</v>
      </c>
      <c r="I11">
        <v>2.25</v>
      </c>
    </row>
    <row r="12" spans="1:9" x14ac:dyDescent="0.2">
      <c r="A12" t="s">
        <v>10</v>
      </c>
      <c r="B12">
        <v>2050.6</v>
      </c>
      <c r="C12">
        <v>623.30999999999995</v>
      </c>
      <c r="D12">
        <v>83.56</v>
      </c>
      <c r="E12">
        <v>27.1</v>
      </c>
      <c r="F12">
        <v>11.29</v>
      </c>
      <c r="G12">
        <v>2.2599999999999998</v>
      </c>
      <c r="H12">
        <v>11.29</v>
      </c>
      <c r="I12">
        <v>0</v>
      </c>
    </row>
    <row r="13" spans="1:9" x14ac:dyDescent="0.2">
      <c r="A13" s="1" t="s">
        <v>10</v>
      </c>
      <c r="B13" s="1">
        <v>1772.82</v>
      </c>
      <c r="C13" s="1">
        <v>548.78</v>
      </c>
      <c r="D13" s="1">
        <v>31.62</v>
      </c>
      <c r="E13" s="1">
        <v>20.329999999999998</v>
      </c>
      <c r="F13" s="1">
        <v>4.5199999999999996</v>
      </c>
      <c r="G13" s="1">
        <v>0</v>
      </c>
      <c r="H13" s="1">
        <v>2.2599999999999998</v>
      </c>
      <c r="I13" s="1">
        <v>0</v>
      </c>
    </row>
    <row r="14" spans="1:9" x14ac:dyDescent="0.2">
      <c r="A14" t="s">
        <v>13</v>
      </c>
      <c r="B14">
        <v>27012.21</v>
      </c>
      <c r="C14">
        <v>8761.3799999999992</v>
      </c>
      <c r="D14">
        <v>732.55</v>
      </c>
      <c r="E14">
        <v>235.94</v>
      </c>
      <c r="F14">
        <v>4.49</v>
      </c>
      <c r="G14">
        <v>0</v>
      </c>
      <c r="H14">
        <v>2.25</v>
      </c>
      <c r="I14">
        <v>0</v>
      </c>
    </row>
    <row r="15" spans="1:9" x14ac:dyDescent="0.2">
      <c r="A15" t="s">
        <v>13</v>
      </c>
      <c r="B15">
        <v>28630.11</v>
      </c>
      <c r="C15">
        <v>9208.5499999999993</v>
      </c>
      <c r="D15">
        <v>552.78</v>
      </c>
      <c r="E15">
        <v>159.54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19</v>
      </c>
      <c r="B16">
        <v>23199.51</v>
      </c>
      <c r="C16">
        <v>6461.28</v>
      </c>
      <c r="D16">
        <v>38.18</v>
      </c>
      <c r="E16">
        <v>11.23</v>
      </c>
      <c r="F16">
        <v>2.25</v>
      </c>
      <c r="G16">
        <v>0</v>
      </c>
      <c r="H16">
        <v>2.25</v>
      </c>
      <c r="I16">
        <v>0</v>
      </c>
    </row>
    <row r="17" spans="1:9" x14ac:dyDescent="0.2">
      <c r="A17" t="s">
        <v>20</v>
      </c>
      <c r="B17">
        <v>24443.88</v>
      </c>
      <c r="C17">
        <v>7053.02</v>
      </c>
      <c r="D17">
        <v>38.22</v>
      </c>
      <c r="E17">
        <v>8.99</v>
      </c>
      <c r="F17">
        <v>0</v>
      </c>
      <c r="G17">
        <v>0</v>
      </c>
      <c r="H17">
        <v>0</v>
      </c>
      <c r="I17">
        <v>0</v>
      </c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t="s">
        <v>14</v>
      </c>
      <c r="B20">
        <v>35008.120000000003</v>
      </c>
      <c r="C20">
        <v>22889.58</v>
      </c>
      <c r="D20">
        <v>633.33000000000004</v>
      </c>
      <c r="E20">
        <v>13.48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14</v>
      </c>
      <c r="B21">
        <v>36784.58</v>
      </c>
      <c r="C21">
        <v>24697.48</v>
      </c>
      <c r="D21">
        <v>413.23</v>
      </c>
      <c r="E21">
        <v>2.25</v>
      </c>
      <c r="F21">
        <v>0</v>
      </c>
      <c r="G21">
        <v>0</v>
      </c>
      <c r="H21">
        <v>0</v>
      </c>
      <c r="I21">
        <v>0</v>
      </c>
    </row>
    <row r="23" spans="1:9" ht="17.25" customHeight="1" x14ac:dyDescent="0.2"/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t="s">
        <v>15</v>
      </c>
      <c r="B26">
        <v>23913.68</v>
      </c>
      <c r="C26">
        <v>9913.1299999999992</v>
      </c>
      <c r="D26">
        <v>224.58</v>
      </c>
      <c r="E26">
        <v>17.97</v>
      </c>
      <c r="F26">
        <v>2.25</v>
      </c>
      <c r="G26">
        <v>0</v>
      </c>
      <c r="H26">
        <v>0</v>
      </c>
      <c r="I26">
        <v>0</v>
      </c>
    </row>
    <row r="27" spans="1:9" x14ac:dyDescent="0.2">
      <c r="A27" t="s">
        <v>15</v>
      </c>
      <c r="B27">
        <v>23170.09</v>
      </c>
      <c r="C27">
        <v>9575.0499999999993</v>
      </c>
      <c r="D27">
        <v>139.55000000000001</v>
      </c>
      <c r="E27">
        <v>11.25</v>
      </c>
      <c r="F27">
        <v>9</v>
      </c>
      <c r="G27">
        <v>0</v>
      </c>
      <c r="H27">
        <v>0</v>
      </c>
      <c r="I27">
        <v>0</v>
      </c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t="s">
        <v>16</v>
      </c>
      <c r="B32">
        <v>10971.22</v>
      </c>
      <c r="C32">
        <v>3383.37</v>
      </c>
      <c r="D32">
        <v>58.49</v>
      </c>
      <c r="E32">
        <v>11.25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16</v>
      </c>
      <c r="B33">
        <v>10982.15</v>
      </c>
      <c r="C33">
        <v>3447.36</v>
      </c>
      <c r="D33">
        <v>56.15</v>
      </c>
      <c r="E33">
        <v>4.49</v>
      </c>
      <c r="F33">
        <v>4.49</v>
      </c>
      <c r="G33">
        <v>0</v>
      </c>
      <c r="H33">
        <v>0</v>
      </c>
      <c r="I33">
        <v>0</v>
      </c>
    </row>
    <row r="34" spans="1:9" x14ac:dyDescent="0.2">
      <c r="A34" t="s">
        <v>17</v>
      </c>
      <c r="B34">
        <v>3568.11</v>
      </c>
      <c r="C34">
        <v>1715.48</v>
      </c>
      <c r="D34">
        <v>121.41</v>
      </c>
      <c r="E34">
        <v>47.21</v>
      </c>
      <c r="F34">
        <v>11.24</v>
      </c>
      <c r="G34">
        <v>0</v>
      </c>
      <c r="H34">
        <v>4.5</v>
      </c>
      <c r="I34">
        <v>0</v>
      </c>
    </row>
    <row r="35" spans="1:9" x14ac:dyDescent="0.2">
      <c r="A35" t="s">
        <v>17</v>
      </c>
      <c r="B35">
        <v>3667.45</v>
      </c>
      <c r="C35">
        <v>1686.62</v>
      </c>
      <c r="D35">
        <v>132.5</v>
      </c>
      <c r="E35">
        <v>44.92</v>
      </c>
      <c r="F35">
        <v>8.98</v>
      </c>
      <c r="G35">
        <v>0</v>
      </c>
      <c r="H35">
        <v>2.25</v>
      </c>
      <c r="I35">
        <v>2.25</v>
      </c>
    </row>
    <row r="38" spans="1:9" x14ac:dyDescent="0.2">
      <c r="A38" t="s">
        <v>18</v>
      </c>
      <c r="B38">
        <v>28191.93</v>
      </c>
      <c r="C38">
        <v>12783.67</v>
      </c>
      <c r="D38">
        <v>233.7</v>
      </c>
      <c r="E38">
        <v>29.21</v>
      </c>
      <c r="F38">
        <v>2.25</v>
      </c>
      <c r="G38">
        <v>2.25</v>
      </c>
      <c r="H38">
        <v>4.49</v>
      </c>
      <c r="I38">
        <v>2.25</v>
      </c>
    </row>
    <row r="39" spans="1:9" x14ac:dyDescent="0.2">
      <c r="A39" s="1" t="s">
        <v>18</v>
      </c>
      <c r="B39" s="1">
        <v>28367.22</v>
      </c>
      <c r="C39" s="1">
        <v>13764.3</v>
      </c>
      <c r="D39" s="1">
        <v>202.35</v>
      </c>
      <c r="E39" s="1">
        <v>20.23</v>
      </c>
      <c r="F39" s="1">
        <v>4.5</v>
      </c>
      <c r="G39" s="1">
        <v>0</v>
      </c>
      <c r="H39" s="1">
        <v>0</v>
      </c>
      <c r="I3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Error</vt:lpstr>
      <vt:lpstr>RAW20x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2023-01-24T10:31:03Z</dcterms:created>
  <dcterms:modified xsi:type="dcterms:W3CDTF">2023-07-05T06:23:32Z</dcterms:modified>
</cp:coreProperties>
</file>