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i/Desktop/Analysis Projects/Crowdfunding Analysis/"/>
    </mc:Choice>
  </mc:AlternateContent>
  <xr:revisionPtr revIDLastSave="0" documentId="13_ncr:1_{3D7D57A2-1CD9-7047-A54E-B06E834AD83F}" xr6:coauthVersionLast="45" xr6:coauthVersionMax="45" xr10:uidLastSave="{00000000-0000-0000-0000-000000000000}"/>
  <bookViews>
    <workbookView xWindow="36460" yWindow="700" windowWidth="35840" windowHeight="20480" activeTab="1" xr2:uid="{00000000-000D-0000-FFFF-FFFF00000000}"/>
  </bookViews>
  <sheets>
    <sheet name="Outcomes Based on Launch Date (" sheetId="14" r:id="rId1"/>
    <sheet name="Outcomes Based on Goals" sheetId="12" r:id="rId2"/>
    <sheet name="Kickstarter" sheetId="1" r:id="rId3"/>
    <sheet name="Edinburgh Research" sheetId="6" r:id="rId4"/>
    <sheet name="Parent Cateogry Statistics" sheetId="2" r:id="rId5"/>
    <sheet name="Subcategory Statistics" sheetId="3" r:id="rId6"/>
    <sheet name="Outcomes Based on Launch Date" sheetId="5" r:id="rId7"/>
    <sheet name="Mean, Median, and Mode" sheetId="7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C13" i="12"/>
  <c r="B13" i="12"/>
  <c r="D13" i="12"/>
  <c r="D12" i="12"/>
  <c r="D11" i="12"/>
  <c r="D10" i="12"/>
  <c r="D9" i="12"/>
  <c r="D8" i="12"/>
  <c r="D7" i="12"/>
  <c r="D6" i="12"/>
  <c r="D5" i="12"/>
  <c r="D4" i="12"/>
  <c r="D3" i="12"/>
  <c r="D2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5" i="12"/>
  <c r="B4" i="12"/>
  <c r="B3" i="12"/>
  <c r="B2" i="12"/>
  <c r="E3" i="12" l="1"/>
  <c r="E13" i="12"/>
  <c r="E4" i="12"/>
  <c r="E5" i="12"/>
  <c r="E6" i="12"/>
  <c r="E7" i="12"/>
  <c r="E8" i="12"/>
  <c r="E9" i="12"/>
  <c r="E10" i="12"/>
  <c r="E11" i="12"/>
  <c r="E12" i="12"/>
  <c r="E2" i="12"/>
  <c r="F3" i="6" l="1"/>
  <c r="F4" i="6"/>
  <c r="F5" i="6"/>
  <c r="F6" i="6"/>
  <c r="F2" i="6"/>
  <c r="C3" i="6"/>
  <c r="C4" i="6"/>
  <c r="C5" i="6"/>
  <c r="C6" i="6"/>
  <c r="C2" i="6"/>
  <c r="B3" i="6"/>
  <c r="D3" i="6" s="1"/>
  <c r="B4" i="6"/>
  <c r="D4" i="6" s="1"/>
  <c r="B5" i="6"/>
  <c r="D5" i="6" s="1"/>
  <c r="B6" i="6"/>
  <c r="D6" i="6" s="1"/>
  <c r="B2" i="6"/>
  <c r="D2" i="6" s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<sst xmlns="http://schemas.openxmlformats.org/spreadsheetml/2006/main" count="33036" uniqueCount="8404">
  <si>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</si>
  <si>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</si>
  <si>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</si>
  <si>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</si>
  <si>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</si>
  <si>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</si>
  <si>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</si>
  <si>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</si>
  <si>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</si>
  <si>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</si>
  <si>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</si>
  <si>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</si>
  <si>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</si>
  <si>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</si>
  <si>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</si>
  <si>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</si>
  <si>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</si>
  <si>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</si>
  <si>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</si>
  <si>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</si>
  <si>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</si>
  <si>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</si>
  <si>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</si>
  <si>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</si>
  <si>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</si>
  <si>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</si>
  <si>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</si>
  <si>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</si>
  <si>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</si>
  <si>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</si>
  <si>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</si>
  <si>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</si>
  <si>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</si>
  <si>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</si>
  <si>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</si>
  <si>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</si>
  <si>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</si>
  <si>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</si>
  <si>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</si>
  <si>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</si>
  <si>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</si>
  <si>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</si>
  <si>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</si>
  <si>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</si>
  <si>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</si>
  <si>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</si>
  <si>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</si>
  <si>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</si>
  <si>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</si>
  <si>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</si>
  <si>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</si>
  <si>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</si>
  <si>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</si>
  <si>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</si>
  <si>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</si>
  <si>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</si>
  <si>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</si>
  <si>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</si>
  <si>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</si>
  <si>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</si>
  <si>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</si>
  <si>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</si>
  <si>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</si>
  <si>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</si>
  <si>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</si>
  <si>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</si>
  <si>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</si>
  <si>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</si>
  <si>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</si>
  <si>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</si>
  <si>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</si>
  <si>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</si>
  <si>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</si>
  <si>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</si>
  <si>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</si>
  <si>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</si>
  <si>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</si>
  <si>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</si>
  <si>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</si>
  <si>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</si>
  <si>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</si>
  <si>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</si>
  <si>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</si>
  <si>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</si>
  <si>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</si>
  <si>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</si>
  <si>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</si>
  <si>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</si>
  <si>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</si>
  <si>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</si>
  <si>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</si>
  <si>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</si>
  <si>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</si>
  <si>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</si>
  <si>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</si>
  <si>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</si>
  <si>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</si>
  <si>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</si>
  <si>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</si>
  <si>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</si>
  <si>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</si>
  <si>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</si>
  <si>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</si>
  <si>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</si>
  <si>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</si>
  <si>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</si>
  <si>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</si>
  <si>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</si>
  <si>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</si>
  <si>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</si>
  <si>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</si>
  <si>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</si>
  <si>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</si>
  <si>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</si>
  <si>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</si>
  <si>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</si>
  <si>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</si>
  <si>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</si>
  <si>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</si>
  <si>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</si>
  <si>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</si>
  <si>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</si>
  <si>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</si>
  <si>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</si>
  <si>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</si>
  <si>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</si>
  <si>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</si>
  <si>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</si>
  <si>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</si>
  <si>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</si>
  <si>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</si>
  <si>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</si>
  <si>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</si>
  <si>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</si>
  <si>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</si>
  <si>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</si>
  <si>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</si>
  <si>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</si>
  <si>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</si>
  <si>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</si>
  <si>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</si>
  <si>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</si>
  <si>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</si>
  <si>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</si>
  <si>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</si>
  <si>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</si>
  <si>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</si>
  <si>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</si>
  <si>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</si>
  <si>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</si>
  <si>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</si>
  <si>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</si>
  <si>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</si>
  <si>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</si>
  <si>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</si>
  <si>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</si>
  <si>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</si>
  <si>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</si>
  <si>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</si>
  <si>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</si>
  <si>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</si>
  <si>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</si>
  <si>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</si>
  <si>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</si>
  <si>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</si>
  <si>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</si>
  <si>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</si>
  <si>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</si>
  <si>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</si>
  <si>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</si>
  <si>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</si>
  <si>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</si>
  <si>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</si>
  <si>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</si>
  <si>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</si>
  <si>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</si>
  <si>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</si>
  <si>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</si>
  <si>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</si>
  <si>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</si>
  <si>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</si>
  <si>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</si>
  <si>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</si>
  <si>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</si>
  <si>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</si>
  <si>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</si>
  <si>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</si>
  <si>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</si>
  <si>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</si>
  <si>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</si>
  <si>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</si>
  <si>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</si>
  <si>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</si>
  <si>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</si>
  <si>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</si>
  <si>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</si>
  <si>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</si>
  <si>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</si>
  <si>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</si>
  <si>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</si>
  <si>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</si>
  <si>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</si>
  <si>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</si>
  <si>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</si>
  <si>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</si>
  <si>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</si>
  <si>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</si>
  <si>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</si>
  <si>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</si>
  <si>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</si>
  <si>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</si>
  <si>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</si>
  <si>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</si>
  <si>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</si>
  <si>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</si>
  <si>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</si>
  <si>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</si>
  <si>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</si>
  <si>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</si>
  <si>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</si>
  <si>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</si>
  <si>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</si>
  <si>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</si>
  <si>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</si>
  <si>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</si>
  <si>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</si>
  <si>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</si>
  <si>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</si>
  <si>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</si>
  <si>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</si>
  <si>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</si>
  <si>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</si>
  <si>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</si>
  <si>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</si>
  <si>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</si>
  <si>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</si>
  <si>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</si>
  <si>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</si>
  <si>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</si>
  <si>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</si>
  <si>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</si>
  <si>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</si>
  <si>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</si>
  <si>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</si>
  <si>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</si>
  <si>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</si>
  <si>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</si>
  <si>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</si>
  <si>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</si>
  <si>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</si>
  <si>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</si>
  <si>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</si>
  <si>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</si>
  <si>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</si>
  <si>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</si>
  <si>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</si>
  <si>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</si>
  <si>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</si>
  <si>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</si>
  <si>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</si>
  <si>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</si>
  <si>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</si>
  <si>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</si>
  <si>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</si>
  <si>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</si>
  <si>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</si>
  <si>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</si>
  <si>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</si>
  <si>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</si>
  <si>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</si>
  <si>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</si>
  <si>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</si>
  <si>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</si>
  <si>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</si>
  <si>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</si>
  <si>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</si>
  <si>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</si>
  <si>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</si>
  <si>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</si>
  <si>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</si>
  <si>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</si>
  <si>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</si>
  <si>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</si>
  <si>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</si>
  <si>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</si>
  <si>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</si>
  <si>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</si>
  <si>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</si>
  <si>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</si>
  <si>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</si>
  <si>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</si>
  <si>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</si>
  <si>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</si>
  <si>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</si>
  <si>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</si>
  <si>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</si>
  <si>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</si>
  <si>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</si>
  <si>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</si>
  <si>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</si>
  <si>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</si>
  <si>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</si>
  <si>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</si>
  <si>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</si>
  <si>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</si>
  <si>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</si>
  <si>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</si>
  <si>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</si>
  <si>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</si>
  <si>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</si>
  <si>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</si>
  <si>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</si>
  <si>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</si>
  <si>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</si>
  <si>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</si>
  <si>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</si>
  <si>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</si>
  <si>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</si>
  <si>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</si>
  <si>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</si>
  <si>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</si>
  <si>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</si>
  <si>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</si>
  <si>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</si>
  <si>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</si>
  <si>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</si>
  <si>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</si>
  <si>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</si>
  <si>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</si>
  <si>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</si>
  <si>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</si>
  <si>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</si>
  <si>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</si>
  <si>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</si>
  <si>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</si>
  <si>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</si>
  <si>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</si>
  <si>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</si>
  <si>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</si>
  <si>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</si>
  <si>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</si>
  <si>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</si>
  <si>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</si>
  <si>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</si>
  <si>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</si>
  <si>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</si>
  <si>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</si>
  <si>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</si>
  <si>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</si>
  <si>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</si>
  <si>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</si>
  <si>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</si>
  <si>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</si>
  <si>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</si>
  <si>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</si>
  <si>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</si>
  <si>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</si>
  <si>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</si>
  <si>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</si>
  <si>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</si>
  <si>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</si>
  <si>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</si>
  <si>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</si>
  <si>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</si>
  <si>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</si>
  <si>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</si>
  <si>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</si>
  <si>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</si>
  <si>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</si>
  <si>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</si>
  <si>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</si>
  <si>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</si>
  <si>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</si>
  <si>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</si>
  <si>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</si>
  <si>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</si>
  <si>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</si>
  <si>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</si>
  <si>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</si>
  <si>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</si>
  <si>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</si>
  <si>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</si>
  <si>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</si>
  <si>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</si>
  <si>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</si>
  <si>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</si>
  <si>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</si>
  <si>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</si>
  <si>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</si>
  <si>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</si>
  <si>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</si>
  <si>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</si>
  <si>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</si>
  <si>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</si>
  <si>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</si>
  <si>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</si>
  <si>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</si>
  <si>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</si>
  <si>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</si>
  <si>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</si>
  <si>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</si>
  <si>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</si>
  <si>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</si>
  <si>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</si>
  <si>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</si>
  <si>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</si>
  <si>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</si>
  <si>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</si>
  <si>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</si>
  <si>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</si>
  <si>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</si>
  <si>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</si>
  <si>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</si>
  <si>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</si>
  <si>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</si>
  <si>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</si>
  <si>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</si>
  <si>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</si>
  <si>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</si>
  <si>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</si>
  <si>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</si>
  <si>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</si>
  <si>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</si>
  <si>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</si>
  <si>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</si>
  <si>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</si>
  <si>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</si>
  <si>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</si>
  <si>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</si>
  <si>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</si>
  <si>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</si>
  <si>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</si>
  <si>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</si>
  <si>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</si>
  <si>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</si>
  <si>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</si>
  <si>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</si>
  <si>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</si>
  <si>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</si>
  <si>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</si>
  <si>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</si>
  <si>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</si>
  <si>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</si>
  <si>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</si>
  <si>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</si>
  <si>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</si>
  <si>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</si>
  <si>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</si>
  <si>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</si>
  <si>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</si>
  <si>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</si>
  <si>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</si>
  <si>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</si>
  <si>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</si>
  <si>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</si>
  <si>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</si>
  <si>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</si>
  <si>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</si>
  <si>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</si>
  <si>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</si>
  <si>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</si>
  <si>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</si>
  <si>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</si>
  <si>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</si>
  <si>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</si>
  <si>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</si>
  <si>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</si>
  <si>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</si>
  <si>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</si>
  <si>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</si>
  <si>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</si>
  <si>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</si>
  <si>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</si>
  <si>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</si>
  <si>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</si>
  <si>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</si>
  <si>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</si>
  <si>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</si>
  <si>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</si>
  <si>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</si>
  <si>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</si>
  <si>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</si>
  <si>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</si>
  <si>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</si>
  <si>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</si>
  <si>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</si>
  <si>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</si>
  <si>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</si>
  <si>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</si>
  <si>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</si>
  <si>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</si>
  <si>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</si>
  <si>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</si>
  <si>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</si>
  <si>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</si>
  <si>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</si>
  <si>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</si>
  <si>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</si>
  <si>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</si>
  <si>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</si>
  <si>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</si>
  <si>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</si>
  <si>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</si>
  <si>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</si>
  <si>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</si>
  <si>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</si>
  <si>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</si>
  <si>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</si>
  <si>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</si>
  <si>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</si>
  <si>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</si>
  <si>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</si>
  <si>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</si>
  <si>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</si>
  <si>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</si>
  <si>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</si>
  <si>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</si>
  <si>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</si>
  <si>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</si>
  <si>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</si>
  <si>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</si>
  <si>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</si>
  <si>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</si>
  <si>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</si>
  <si>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</si>
  <si>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</si>
  <si>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</si>
  <si>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</si>
  <si>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</si>
  <si>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</si>
  <si>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</si>
  <si>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</si>
  <si>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</si>
  <si>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</si>
  <si>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</si>
  <si>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</si>
  <si>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</si>
  <si>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</si>
  <si>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</si>
  <si>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</si>
  <si>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</si>
  <si>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</si>
  <si>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</si>
  <si>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</si>
  <si>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</si>
  <si>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</si>
  <si>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</si>
  <si>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</si>
  <si>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</si>
  <si>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</si>
  <si>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</si>
  <si>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</si>
  <si>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</si>
  <si>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</si>
  <si>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</si>
  <si>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</si>
  <si>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</si>
  <si>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</si>
  <si>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</si>
  <si>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</si>
  <si>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</si>
  <si>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</si>
  <si>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</si>
  <si>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</si>
  <si>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</si>
  <si>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</si>
  <si>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</si>
  <si>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</si>
  <si>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</si>
  <si>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</si>
  <si>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</si>
  <si>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</si>
  <si>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</si>
  <si>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</si>
  <si>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</si>
  <si>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</si>
  <si>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</si>
  <si>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</si>
  <si>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</si>
  <si>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</si>
  <si>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</si>
  <si>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</si>
  <si>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</si>
  <si>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</si>
  <si>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</si>
  <si>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</si>
  <si>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</si>
  <si>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</si>
  <si>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</si>
  <si>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</si>
  <si>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</si>
  <si>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</si>
  <si>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</si>
  <si>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</si>
  <si>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</si>
  <si>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</si>
  <si>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</si>
  <si>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</si>
  <si>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</si>
  <si>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</si>
  <si>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</si>
  <si>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</si>
  <si>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</si>
  <si>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</si>
  <si>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</si>
  <si>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</si>
  <si>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</si>
  <si>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</si>
  <si>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</si>
  <si>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</si>
  <si>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</si>
  <si>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</si>
  <si>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</si>
  <si>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</si>
  <si>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</si>
  <si>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</si>
  <si>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</si>
  <si>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</si>
  <si>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</si>
  <si>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</si>
  <si>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</si>
  <si>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</si>
  <si>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</si>
  <si>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</si>
  <si>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</si>
  <si>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</si>
  <si>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</si>
  <si>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</si>
  <si>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</si>
  <si>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</si>
  <si>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</si>
  <si>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</si>
  <si>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</si>
  <si>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</si>
  <si>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</si>
  <si>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</si>
  <si>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</si>
  <si>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</si>
  <si>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</si>
  <si>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</si>
  <si>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</si>
  <si>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</si>
  <si>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</si>
  <si>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</si>
  <si>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</si>
  <si>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</si>
  <si>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</si>
  <si>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</si>
  <si>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</si>
  <si>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</si>
  <si>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</si>
  <si>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</si>
  <si>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</si>
  <si>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</si>
  <si>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</si>
  <si>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</si>
  <si>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</si>
  <si>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</si>
  <si>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</si>
  <si>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</si>
  <si>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</si>
  <si>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</si>
  <si>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</si>
  <si>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</si>
  <si>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</si>
  <si>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</si>
  <si>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</si>
  <si>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</si>
  <si>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</si>
  <si>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</si>
  <si>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</si>
  <si>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</si>
  <si>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</si>
  <si>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</si>
  <si>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</si>
  <si>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</si>
  <si>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</si>
  <si>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</si>
  <si>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</si>
  <si>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</si>
  <si>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</si>
  <si>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</si>
  <si>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</si>
  <si>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</si>
  <si>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</si>
  <si>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</si>
  <si>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</si>
  <si>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</si>
  <si>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</si>
  <si>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</si>
  <si>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</si>
  <si>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</si>
  <si>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</si>
  <si>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</si>
  <si>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</si>
  <si>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</si>
  <si>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</si>
  <si>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</si>
  <si>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</si>
  <si>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</si>
  <si>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</si>
  <si>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</si>
  <si>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</si>
  <si>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</si>
  <si>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</si>
  <si>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</si>
  <si>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</si>
  <si>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</si>
  <si>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</si>
  <si>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</si>
  <si>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</si>
  <si>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</si>
  <si>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</si>
  <si>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</si>
  <si>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</si>
  <si>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</si>
  <si>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</si>
  <si>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</si>
  <si>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</si>
  <si>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</si>
  <si>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</si>
  <si>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</si>
  <si>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</si>
  <si>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</si>
  <si>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</si>
  <si>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</si>
  <si>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</si>
  <si>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</si>
  <si>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</si>
  <si>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</si>
  <si>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</si>
  <si>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</si>
  <si>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</si>
  <si>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</si>
  <si>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</si>
  <si>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</si>
  <si>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</si>
  <si>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</si>
  <si>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</si>
  <si>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</si>
  <si>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</si>
  <si>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</si>
  <si>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</si>
  <si>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</si>
  <si>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</si>
  <si>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</si>
  <si>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</si>
  <si>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</si>
  <si>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</si>
  <si>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</si>
  <si>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</si>
  <si>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</si>
  <si>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</si>
  <si>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</si>
  <si>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</si>
  <si>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</si>
  <si>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</si>
  <si>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</si>
  <si>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</si>
  <si>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</si>
  <si>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</si>
  <si>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</si>
  <si>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</si>
  <si>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</si>
  <si>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</si>
  <si>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</si>
  <si>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</si>
  <si>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</si>
  <si>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</si>
  <si>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</si>
  <si>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</si>
  <si>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</si>
  <si>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</si>
  <si>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</si>
  <si>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</si>
  <si>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</si>
  <si>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</si>
  <si>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</si>
  <si>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</si>
  <si>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</si>
  <si>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</si>
  <si>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</si>
  <si>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</si>
  <si>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</si>
  <si>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</si>
  <si>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</si>
  <si>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</si>
  <si>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</si>
  <si>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</si>
  <si>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</si>
  <si>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</si>
  <si>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</si>
  <si>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</si>
  <si>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</si>
  <si>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</si>
  <si>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</si>
  <si>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</si>
  <si>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</si>
  <si>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</si>
  <si>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</si>
  <si>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</si>
  <si>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</si>
  <si>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</si>
  <si>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</si>
  <si>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</si>
  <si>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</si>
  <si>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</si>
  <si>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</si>
  <si>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</si>
  <si>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</si>
  <si>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</si>
  <si>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</si>
  <si>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</si>
  <si>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</si>
  <si>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</si>
  <si>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</si>
  <si>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</si>
  <si>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</si>
  <si>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</si>
  <si>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</si>
  <si>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</si>
  <si>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</si>
  <si>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</si>
  <si>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</si>
  <si>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</si>
  <si>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</si>
  <si>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</si>
  <si>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</si>
  <si>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</si>
  <si>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</si>
  <si>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</si>
  <si>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</si>
  <si>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</si>
  <si>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</si>
  <si>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</si>
  <si>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</si>
  <si>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</si>
  <si>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</si>
  <si>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</si>
  <si>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</si>
  <si>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</si>
  <si>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</si>
  <si>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</si>
  <si>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</si>
  <si>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</si>
  <si>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</si>
  <si>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</si>
  <si>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</si>
  <si>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</si>
  <si>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</si>
  <si>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</si>
  <si>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</si>
  <si>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</si>
  <si>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</si>
  <si>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</si>
  <si>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</si>
  <si>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</si>
  <si>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</si>
  <si>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</si>
  <si>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</si>
  <si>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</si>
  <si>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</si>
  <si>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</si>
  <si>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</si>
  <si>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</si>
  <si>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</si>
  <si>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</si>
  <si>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</si>
  <si>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</si>
  <si>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</si>
  <si>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</si>
  <si>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</si>
  <si>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</si>
  <si>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</si>
  <si>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</si>
  <si>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</si>
  <si>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</si>
  <si>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</si>
  <si>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</si>
  <si>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</si>
  <si>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</si>
  <si>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</si>
  <si>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</si>
  <si>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</si>
  <si>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</si>
  <si>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</si>
  <si>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</si>
  <si>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</si>
  <si>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</si>
  <si>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</si>
  <si>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</si>
  <si>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</si>
  <si>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</si>
  <si>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</si>
  <si>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</si>
  <si>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</si>
  <si>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</si>
  <si>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</si>
  <si>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</si>
  <si>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</si>
  <si>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</si>
  <si>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</si>
  <si>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</si>
  <si>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</si>
  <si>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</si>
  <si>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</si>
  <si>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</si>
  <si>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</si>
  <si>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</si>
  <si>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</si>
  <si>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</si>
  <si>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</si>
  <si>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</si>
  <si>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</si>
  <si>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</si>
  <si>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</si>
  <si>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</si>
  <si>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</si>
  <si>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</si>
  <si>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</si>
  <si>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</si>
  <si>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</si>
  <si>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</si>
  <si>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</si>
  <si>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</si>
  <si>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</si>
  <si>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</si>
  <si>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</si>
  <si>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</si>
  <si>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</si>
  <si>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</si>
  <si>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</si>
  <si>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</si>
  <si>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</si>
  <si>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</si>
  <si>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</si>
  <si>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</si>
  <si>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</si>
  <si>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</si>
  <si>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</si>
  <si>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</si>
  <si>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</si>
  <si>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</si>
  <si>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</si>
  <si>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</si>
  <si>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</si>
  <si>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</si>
  <si>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</si>
  <si>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</si>
  <si>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</si>
  <si>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</si>
  <si>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</si>
  <si>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</si>
  <si>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</si>
  <si>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</si>
  <si>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</si>
  <si>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</si>
  <si>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</si>
  <si>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</si>
  <si>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</si>
  <si>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</si>
  <si>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</si>
  <si>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</si>
  <si>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</si>
  <si>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</si>
  <si>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</si>
  <si>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</si>
  <si>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</si>
  <si>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</si>
  <si>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</si>
  <si>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</si>
  <si>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</si>
  <si>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</si>
  <si>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</si>
  <si>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</si>
  <si>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</si>
  <si>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</si>
  <si>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</si>
  <si>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</si>
  <si>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</si>
  <si>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</si>
  <si>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</si>
  <si>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</si>
  <si>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</si>
  <si>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</si>
  <si>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</si>
  <si>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</si>
  <si>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</si>
  <si>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</si>
  <si>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</si>
  <si>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</si>
  <si>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</si>
  <si>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</si>
  <si>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</si>
  <si>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</si>
  <si>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</si>
  <si>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</si>
  <si>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</si>
  <si>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</si>
  <si>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</si>
  <si>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</si>
  <si>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</si>
  <si>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</si>
  <si>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</si>
  <si>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</si>
  <si>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</si>
  <si>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</si>
  <si>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</si>
  <si>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</si>
  <si>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</si>
  <si>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</si>
  <si>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</si>
  <si>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</si>
  <si>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</si>
  <si>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</si>
  <si>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</si>
  <si>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</si>
  <si>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</si>
  <si>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</si>
  <si>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</si>
  <si>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</si>
  <si>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</si>
  <si>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</si>
  <si>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</si>
  <si>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</si>
  <si>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</si>
  <si>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</si>
  <si>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</si>
  <si>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</si>
  <si>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</si>
  <si>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</si>
  <si>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</si>
  <si>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</si>
  <si>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</si>
  <si>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</si>
  <si>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</si>
  <si>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</si>
  <si>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</si>
  <si>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</si>
  <si>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</si>
  <si>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</si>
  <si>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</si>
  <si>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</si>
  <si>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</si>
  <si>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</si>
  <si>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</si>
  <si>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</si>
  <si>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</si>
  <si>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</si>
  <si>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</si>
  <si>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</si>
  <si>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</si>
  <si>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</si>
  <si>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</si>
  <si>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</si>
  <si>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</si>
  <si>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</si>
  <si>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</si>
  <si>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</si>
  <si>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</si>
  <si>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</si>
  <si>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</si>
  <si>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</si>
  <si>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</si>
  <si>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</si>
  <si>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</si>
  <si>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</si>
  <si>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</si>
  <si>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</si>
  <si>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</si>
  <si>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</si>
  <si>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</si>
  <si>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</si>
  <si>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</si>
  <si>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</si>
  <si>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</si>
  <si>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</si>
  <si>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</si>
  <si>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</si>
  <si>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</si>
  <si>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</si>
  <si>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</si>
  <si>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</si>
  <si>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</si>
  <si>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</si>
  <si>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</si>
  <si>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</si>
  <si>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</si>
  <si>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</si>
  <si>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</si>
  <si>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</si>
  <si>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</si>
  <si>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</si>
  <si>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</si>
  <si>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</si>
  <si>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</si>
  <si>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</si>
  <si>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</si>
  <si>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</si>
  <si>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</si>
  <si>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</si>
  <si>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</si>
  <si>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</si>
  <si>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</si>
  <si>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</si>
  <si>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</si>
  <si>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</si>
  <si>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</si>
  <si>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</si>
  <si>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</si>
  <si>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</si>
  <si>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</si>
  <si>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</si>
  <si>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</si>
  <si>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</si>
  <si>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</si>
  <si>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</si>
  <si>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</si>
  <si>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</si>
  <si>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</si>
  <si>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</si>
  <si>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</si>
  <si>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</si>
  <si>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</si>
  <si>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</si>
  <si>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</si>
  <si>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</si>
  <si>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</si>
  <si>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</si>
  <si>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</si>
  <si>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</si>
  <si>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</si>
  <si>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</si>
  <si>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</si>
  <si>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</si>
  <si>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</si>
  <si>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</si>
  <si>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</si>
  <si>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</si>
  <si>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</si>
  <si>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</si>
  <si>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</si>
  <si>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</si>
  <si>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</si>
  <si>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</si>
  <si>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</si>
  <si>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</si>
  <si>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</si>
  <si>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</si>
  <si>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</si>
  <si>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</si>
  <si>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</si>
  <si>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</si>
  <si>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</si>
  <si>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</si>
  <si>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</si>
  <si>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</si>
  <si>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</si>
  <si>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</si>
  <si>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</si>
  <si>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</si>
  <si>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</si>
  <si>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</si>
  <si>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</si>
  <si>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</si>
  <si>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</si>
  <si>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</si>
  <si>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</si>
  <si>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</si>
  <si>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</si>
  <si>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</si>
  <si>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</si>
  <si>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</si>
  <si>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</si>
  <si>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</si>
  <si>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</si>
  <si>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</si>
  <si>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</si>
  <si>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</si>
  <si>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</si>
  <si>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</si>
  <si>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</si>
  <si>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</si>
  <si>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</si>
  <si>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</si>
  <si>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</si>
  <si>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</si>
  <si>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</si>
  <si>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</si>
  <si>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</si>
  <si>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</si>
  <si>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</si>
  <si>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</si>
  <si>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</si>
  <si>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</si>
  <si>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</si>
  <si>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</si>
  <si>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</si>
  <si>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</si>
  <si>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</si>
  <si>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</si>
  <si>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</si>
  <si>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</si>
  <si>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</si>
  <si>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</si>
  <si>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</si>
  <si>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</si>
  <si>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</si>
  <si>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</si>
  <si>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</si>
  <si>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</si>
  <si>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</si>
  <si>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</si>
  <si>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</si>
  <si>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</si>
  <si>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</si>
  <si>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</si>
  <si>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</si>
  <si>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</si>
  <si>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</si>
  <si>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</si>
  <si>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</si>
  <si>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</si>
  <si>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</si>
  <si>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</si>
  <si>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</si>
  <si>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</si>
  <si>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</si>
  <si>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</si>
  <si>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</si>
  <si>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</si>
  <si>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</si>
  <si>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</si>
  <si>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</si>
  <si>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</si>
  <si>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</si>
  <si>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</si>
  <si>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</si>
  <si>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</si>
  <si>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</si>
  <si>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</si>
  <si>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</si>
  <si>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</si>
  <si>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</si>
  <si>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</si>
  <si>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</si>
  <si>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</si>
  <si>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</si>
  <si>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</si>
  <si>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</si>
  <si>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</si>
  <si>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</si>
  <si>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</si>
  <si>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</si>
  <si>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</si>
  <si>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</si>
  <si>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</si>
  <si>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</si>
  <si>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</si>
  <si>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</si>
  <si>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</si>
  <si>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</si>
  <si>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</si>
  <si>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</si>
  <si>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</si>
  <si>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</si>
  <si>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</si>
  <si>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</si>
  <si>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</si>
  <si>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</si>
  <si>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</si>
  <si>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</si>
  <si>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</si>
  <si>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</si>
  <si>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</si>
  <si>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</si>
  <si>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</si>
  <si>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</si>
  <si>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</si>
  <si>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</si>
  <si>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</si>
  <si>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</si>
  <si>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</si>
  <si>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</si>
  <si>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</si>
  <si>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</si>
  <si>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</si>
  <si>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</si>
  <si>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</si>
  <si>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</si>
  <si>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</si>
  <si>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</si>
  <si>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</si>
  <si>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</si>
  <si>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</si>
  <si>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</si>
  <si>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</si>
  <si>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</si>
  <si>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</si>
  <si>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</si>
  <si>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</si>
  <si>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</si>
  <si>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</si>
  <si>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</si>
  <si>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</si>
  <si>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</si>
  <si>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</si>
  <si>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</si>
  <si>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</si>
  <si>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</si>
  <si>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</si>
  <si>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</si>
  <si>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</si>
  <si>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</si>
  <si>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</si>
  <si>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</si>
  <si>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</si>
  <si>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</si>
  <si>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</si>
  <si>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</si>
  <si>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</si>
  <si>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</si>
  <si>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</si>
  <si>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</si>
  <si>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</si>
  <si>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</si>
  <si>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</si>
  <si>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</si>
  <si>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</si>
  <si>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</si>
  <si>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</si>
  <si>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</si>
  <si>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</si>
  <si>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</si>
  <si>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</si>
  <si>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</si>
  <si>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</si>
  <si>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</si>
  <si>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</si>
  <si>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</si>
  <si>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</si>
  <si>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</si>
  <si>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</si>
  <si>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</si>
  <si>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</si>
  <si>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</si>
  <si>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</si>
  <si>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</si>
  <si>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</si>
  <si>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</si>
  <si>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</si>
  <si>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</si>
  <si>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</si>
  <si>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</si>
  <si>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</si>
  <si>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</si>
  <si>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</si>
  <si>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</si>
  <si>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</si>
  <si>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</si>
  <si>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</si>
  <si>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</si>
  <si>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</si>
  <si>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</si>
  <si>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</si>
  <si>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</si>
  <si>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</si>
  <si>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</si>
  <si>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</si>
  <si>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</si>
  <si>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</si>
  <si>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</si>
  <si>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</si>
  <si>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</si>
  <si>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</si>
  <si>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</si>
  <si>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</si>
  <si>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</si>
  <si>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</si>
  <si>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</si>
  <si>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</si>
  <si>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</si>
  <si>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</si>
  <si>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</si>
  <si>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</si>
  <si>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</si>
  <si>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</si>
  <si>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</si>
  <si>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</si>
  <si>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</si>
  <si>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</si>
  <si>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</si>
  <si>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</si>
  <si>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</si>
  <si>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</si>
  <si>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</si>
  <si>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</si>
  <si>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</si>
  <si>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</si>
  <si>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</si>
  <si>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</si>
  <si>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</si>
  <si>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</si>
  <si>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</si>
  <si>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</si>
  <si>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</si>
  <si>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</si>
  <si>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</si>
  <si>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</si>
  <si>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</si>
  <si>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</si>
  <si>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</si>
  <si>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</si>
  <si>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</si>
  <si>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</si>
  <si>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</si>
  <si>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</si>
  <si>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</si>
  <si>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</si>
  <si>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</si>
  <si>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</si>
  <si>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</si>
  <si>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</si>
  <si>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</si>
  <si>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</si>
  <si>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</si>
  <si>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</si>
  <si>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</si>
  <si>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</si>
  <si>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</si>
  <si>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</si>
  <si>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</si>
  <si>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</si>
  <si>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</si>
  <si>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</si>
  <si>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</si>
  <si>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</si>
  <si>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</si>
  <si>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</si>
  <si>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</si>
  <si>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</si>
  <si>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</si>
  <si>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</si>
  <si>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</si>
  <si>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</si>
  <si>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</si>
  <si>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</si>
  <si>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</si>
  <si>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</si>
  <si>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</si>
  <si>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</si>
  <si>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</si>
  <si>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</si>
  <si>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</si>
  <si>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</si>
  <si>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</si>
  <si>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</si>
  <si>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</si>
  <si>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</si>
  <si>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</si>
  <si>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</si>
  <si>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</si>
  <si>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</si>
  <si>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</si>
  <si>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</si>
  <si>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</si>
  <si>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</si>
  <si>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</si>
  <si>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</si>
  <si>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</si>
  <si>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</si>
  <si>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</si>
  <si>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</si>
  <si>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</si>
  <si>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</si>
  <si>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</si>
  <si>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</si>
  <si>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</si>
  <si>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</si>
  <si>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</si>
  <si>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</si>
  <si>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</si>
  <si>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</si>
  <si>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</si>
  <si>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</si>
  <si>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</si>
  <si>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</si>
  <si>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</si>
  <si>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</si>
  <si>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</si>
  <si>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</si>
  <si>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</si>
  <si>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</si>
  <si>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</si>
  <si>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</si>
  <si>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</si>
  <si>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</si>
  <si>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</si>
  <si>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</si>
  <si>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</si>
  <si>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</si>
  <si>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</si>
  <si>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</si>
  <si>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</si>
  <si>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</si>
  <si>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</si>
  <si>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</si>
  <si>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</si>
  <si>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</si>
  <si>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</si>
  <si>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</si>
  <si>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</si>
  <si>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</si>
  <si>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</si>
  <si>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</si>
  <si>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</si>
  <si>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</si>
  <si>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</si>
  <si>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</si>
  <si>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</si>
  <si>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</si>
  <si>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</si>
  <si>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</si>
  <si>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</si>
  <si>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</si>
  <si>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</si>
  <si>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</si>
  <si>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</si>
  <si>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</si>
  <si>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</si>
  <si>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</si>
  <si>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</si>
  <si>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</si>
  <si>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</si>
  <si>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</si>
  <si>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</si>
  <si>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</si>
  <si>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</si>
  <si>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</si>
  <si>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</si>
  <si>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</si>
  <si>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</si>
  <si>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</si>
  <si>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</si>
  <si>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</si>
  <si>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</si>
  <si>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</si>
  <si>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</si>
  <si>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</si>
  <si>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</si>
  <si>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</si>
  <si>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</si>
  <si>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</si>
  <si>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</si>
  <si>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</si>
  <si>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</si>
  <si>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</si>
  <si>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</si>
  <si>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</si>
  <si>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</si>
  <si>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</si>
  <si>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</si>
  <si>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</si>
  <si>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</si>
  <si>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</si>
  <si>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</si>
  <si>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</si>
  <si>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</si>
  <si>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</si>
  <si>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</si>
  <si>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</si>
  <si>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</si>
  <si>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</si>
  <si>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</si>
  <si>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</si>
  <si>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</si>
  <si>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</si>
  <si>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</si>
  <si>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</si>
  <si>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</si>
  <si>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</si>
  <si>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</si>
  <si>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</si>
  <si>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</si>
  <si>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</si>
  <si>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</si>
  <si>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</si>
  <si>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</si>
  <si>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</si>
  <si>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</si>
  <si>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</si>
  <si>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</si>
  <si>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</si>
  <si>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</si>
  <si>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</si>
  <si>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</si>
  <si>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</si>
  <si>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</si>
  <si>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</si>
  <si>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</si>
  <si>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</si>
  <si>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</si>
  <si>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</si>
  <si>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</si>
  <si>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</si>
  <si>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</si>
  <si>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</si>
  <si>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</si>
  <si>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</si>
  <si>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</si>
  <si>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</si>
  <si>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</si>
  <si>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</si>
  <si>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</si>
  <si>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</si>
  <si>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</si>
  <si>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</si>
  <si>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</si>
  <si>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</si>
  <si>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</si>
  <si>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</si>
  <si>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</si>
  <si>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</si>
  <si>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</si>
  <si>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</si>
  <si>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</si>
  <si>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</si>
  <si>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</si>
  <si>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</si>
  <si>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</si>
  <si>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</si>
  <si>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</si>
  <si>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</si>
  <si>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</si>
  <si>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</si>
  <si>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</si>
  <si>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</si>
  <si>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</si>
  <si>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</si>
  <si>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</si>
  <si>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</si>
  <si>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</si>
  <si>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</si>
  <si>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</si>
  <si>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</si>
  <si>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</si>
  <si>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</si>
  <si>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</si>
  <si>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</si>
  <si>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</si>
  <si>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</si>
  <si>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</si>
  <si>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</si>
  <si>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</si>
  <si>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</si>
  <si>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</si>
  <si>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</si>
  <si>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</si>
  <si>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</si>
  <si>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</si>
  <si>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</si>
  <si>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</si>
  <si>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</si>
  <si>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</si>
  <si>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</si>
  <si>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</si>
  <si>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</si>
  <si>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</si>
  <si>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</si>
  <si>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</si>
  <si>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</si>
  <si>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</si>
  <si>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</si>
  <si>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</si>
  <si>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</si>
  <si>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</si>
  <si>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</si>
  <si>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</si>
  <si>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</si>
  <si>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</si>
  <si>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</si>
  <si>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</si>
  <si>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</si>
  <si>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</si>
  <si>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</si>
  <si>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</si>
  <si>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</si>
  <si>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</si>
  <si>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</si>
  <si>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</si>
  <si>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</si>
  <si>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</si>
  <si>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</si>
  <si>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</si>
  <si>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</si>
  <si>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</si>
  <si>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</si>
  <si>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</si>
  <si>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</si>
  <si>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</si>
  <si>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</si>
  <si>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</si>
  <si>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</si>
  <si>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</si>
  <si>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</si>
  <si>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</si>
  <si>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</si>
  <si>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</si>
  <si>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</si>
  <si>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</si>
  <si>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</si>
  <si>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</si>
  <si>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</si>
  <si>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</si>
  <si>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</si>
  <si>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</si>
  <si>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</si>
  <si>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</si>
  <si>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</si>
  <si>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</si>
  <si>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</si>
  <si>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</si>
  <si>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</si>
  <si>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</si>
  <si>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</si>
  <si>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</si>
  <si>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</si>
  <si>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</si>
  <si>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</si>
  <si>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</si>
  <si>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</si>
  <si>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</si>
  <si>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</si>
  <si>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</si>
  <si>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</si>
  <si>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</si>
  <si>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</si>
  <si>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</si>
  <si>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</si>
  <si>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</si>
  <si>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</si>
  <si>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</si>
  <si>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</si>
  <si>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</si>
  <si>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</si>
  <si>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</si>
  <si>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</si>
  <si>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</si>
  <si>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</si>
  <si>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</si>
  <si>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</si>
  <si>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</si>
  <si>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</si>
  <si>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</si>
  <si>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</si>
  <si>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</si>
  <si>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</si>
  <si>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</si>
  <si>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</si>
  <si>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</si>
  <si>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</si>
  <si>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</si>
  <si>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</si>
  <si>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</si>
  <si>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</si>
  <si>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</si>
  <si>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</si>
  <si>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</si>
  <si>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</si>
  <si>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</si>
  <si>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</si>
  <si>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</si>
  <si>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</si>
  <si>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</si>
  <si>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</si>
  <si>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</si>
  <si>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</si>
  <si>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</si>
  <si>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</si>
  <si>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</si>
  <si>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</si>
  <si>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</si>
  <si>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</si>
  <si>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</si>
  <si>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</si>
  <si>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</si>
  <si>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</si>
  <si>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</si>
  <si>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</si>
  <si>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</si>
  <si>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</si>
  <si>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</si>
  <si>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</si>
  <si>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</si>
  <si>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</si>
  <si>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</si>
  <si>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</si>
  <si>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</si>
  <si>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</si>
  <si>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</si>
  <si>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</si>
  <si>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</si>
  <si>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</si>
  <si>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</si>
  <si>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</si>
  <si>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</si>
  <si>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</si>
  <si>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</si>
  <si>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</si>
  <si>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</si>
  <si>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</si>
  <si>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</si>
  <si>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</si>
  <si>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</si>
  <si>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</si>
  <si>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</si>
  <si>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</si>
  <si>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</si>
  <si>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</si>
  <si>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</si>
  <si>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</si>
  <si>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</si>
  <si>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</si>
  <si>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</si>
  <si>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</si>
  <si>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</si>
  <si>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</si>
  <si>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</si>
  <si>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</si>
  <si>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</si>
  <si>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</si>
  <si>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</si>
  <si>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</si>
  <si>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</si>
  <si>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</si>
  <si>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</si>
  <si>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</si>
  <si>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</si>
  <si>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</si>
  <si>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</si>
  <si>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</si>
  <si>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</si>
  <si>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</si>
  <si>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</si>
  <si>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</si>
  <si>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</si>
  <si>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</si>
  <si>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</si>
  <si>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</si>
  <si>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</si>
  <si>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</si>
  <si>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</si>
  <si>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</si>
  <si>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</si>
  <si>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</si>
  <si>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</si>
  <si>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</si>
  <si>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</si>
  <si>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</si>
  <si>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</si>
  <si>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</si>
  <si>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</si>
  <si>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</si>
  <si>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</si>
  <si>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</si>
  <si>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</si>
  <si>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</si>
  <si>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</si>
  <si>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</si>
  <si>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</si>
  <si>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</si>
  <si>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</si>
  <si>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</si>
  <si>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</si>
  <si>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</si>
  <si>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</si>
  <si>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</si>
  <si>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</si>
  <si>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</si>
  <si>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</si>
  <si>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</si>
  <si>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</si>
  <si>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</si>
  <si>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</si>
  <si>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</si>
  <si>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</si>
  <si>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</si>
  <si>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</si>
  <si>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</si>
  <si>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</si>
  <si>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</si>
  <si>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</si>
  <si>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</si>
  <si>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</si>
  <si>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</si>
  <si>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</si>
  <si>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</si>
  <si>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</si>
  <si>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</si>
  <si>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</si>
  <si>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</si>
  <si>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</si>
  <si>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</si>
  <si>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</si>
  <si>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</si>
  <si>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</si>
  <si>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</si>
  <si>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</si>
  <si>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</si>
  <si>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</si>
  <si>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</si>
  <si>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</si>
  <si>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</si>
  <si>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</si>
  <si>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</si>
  <si>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</si>
  <si>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</si>
  <si>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</si>
  <si>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</si>
  <si>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</si>
  <si>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</si>
  <si>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</si>
  <si>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</si>
  <si>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</si>
  <si>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</si>
  <si>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</si>
  <si>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</si>
  <si>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</si>
  <si>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</si>
  <si>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</si>
  <si>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</si>
  <si>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</si>
  <si>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</si>
  <si>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</si>
  <si>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</si>
  <si>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</si>
  <si>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</si>
  <si>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</si>
  <si>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</si>
  <si>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</si>
  <si>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</si>
  <si>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</si>
  <si>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</si>
  <si>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</si>
  <si>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</si>
  <si>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</si>
  <si>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</si>
  <si>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</si>
  <si>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</si>
  <si>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</si>
  <si>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</si>
  <si>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</si>
  <si>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</si>
  <si>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</si>
  <si>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</si>
  <si>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</si>
  <si>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</si>
  <si>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</si>
  <si>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</si>
  <si>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</si>
  <si>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</si>
  <si>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</si>
  <si>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</si>
  <si>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</si>
  <si>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</si>
  <si>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</si>
  <si>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</si>
  <si>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</si>
  <si>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</si>
  <si>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</si>
  <si>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</si>
  <si>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</si>
  <si>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</si>
  <si>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</si>
  <si>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</si>
  <si>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</si>
  <si>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</si>
  <si>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</si>
  <si>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</si>
  <si>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</si>
  <si>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</si>
  <si>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</si>
  <si>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</si>
  <si>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</si>
  <si>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</si>
  <si>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</si>
  <si>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</si>
  <si>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</si>
  <si>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</si>
  <si>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</si>
  <si>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</si>
  <si>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</si>
  <si>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</si>
  <si>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</si>
  <si>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</si>
  <si>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</si>
  <si>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</si>
  <si>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</si>
  <si>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</si>
  <si>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</si>
  <si>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</si>
  <si>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</si>
  <si>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</si>
  <si>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</si>
  <si>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</si>
  <si>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</si>
  <si>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</si>
  <si>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</si>
  <si>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</si>
  <si>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</si>
  <si>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</si>
  <si>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</si>
  <si>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</si>
  <si>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</si>
  <si>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</si>
  <si>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</si>
  <si>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</si>
  <si>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</si>
  <si>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</si>
  <si>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</si>
  <si>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</si>
  <si>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</si>
  <si>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</si>
  <si>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</si>
  <si>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</si>
  <si>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</si>
  <si>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</si>
  <si>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</si>
  <si>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</si>
  <si>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</si>
  <si>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</si>
  <si>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</si>
  <si>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</si>
  <si>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</si>
  <si>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</si>
  <si>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</si>
  <si>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</si>
  <si>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</si>
  <si>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</si>
  <si>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</si>
  <si>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</si>
  <si>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</si>
  <si>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</si>
  <si>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</si>
  <si>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</si>
  <si>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</si>
  <si>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</si>
  <si>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</si>
  <si>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</si>
  <si>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</si>
  <si>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</si>
  <si>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</si>
  <si>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</si>
  <si>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</si>
  <si>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</si>
  <si>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</si>
  <si>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</si>
  <si>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</si>
  <si>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</si>
  <si>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</si>
  <si>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</si>
  <si>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</si>
  <si>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</si>
  <si>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</si>
  <si>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</si>
  <si>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</si>
  <si>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</si>
  <si>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</si>
  <si>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</si>
  <si>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</si>
  <si>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</si>
  <si>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</si>
  <si>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</si>
  <si>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</si>
  <si>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</si>
  <si>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</si>
  <si>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</si>
  <si>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</si>
  <si>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</si>
  <si>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</si>
  <si>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</si>
  <si>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</si>
  <si>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</si>
  <si>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</si>
  <si>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</si>
  <si>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</si>
  <si>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</si>
  <si>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</si>
  <si>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</si>
  <si>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</si>
  <si>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</si>
  <si>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</si>
  <si>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</si>
  <si>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</si>
  <si>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</si>
  <si>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</si>
  <si>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</si>
  <si>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</si>
  <si>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</si>
  <si>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</si>
  <si>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</si>
  <si>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</si>
  <si>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</si>
  <si>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</si>
  <si>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</si>
  <si>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</si>
  <si>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</si>
  <si>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</si>
  <si>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</si>
  <si>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</si>
  <si>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</si>
  <si>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</si>
  <si>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</si>
  <si>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</si>
  <si>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</si>
  <si>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</si>
  <si>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</si>
  <si>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</si>
  <si>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</si>
  <si>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</si>
  <si>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</si>
  <si>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</si>
  <si>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</si>
  <si>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</si>
  <si>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</si>
  <si>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</si>
  <si>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</si>
  <si>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</si>
  <si>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</si>
  <si>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</si>
  <si>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</si>
  <si>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</si>
  <si>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</si>
  <si>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</si>
  <si>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</si>
  <si>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</si>
  <si>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</si>
  <si>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</si>
  <si>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</si>
  <si>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</si>
  <si>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</si>
  <si>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</si>
  <si>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</si>
  <si>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</si>
  <si>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</si>
  <si>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</si>
  <si>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</si>
  <si>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</si>
  <si>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</si>
  <si>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</si>
  <si>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</si>
  <si>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</si>
  <si>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</si>
  <si>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</si>
  <si>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</si>
  <si>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</si>
  <si>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</si>
  <si>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</si>
  <si>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</si>
  <si>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</si>
  <si>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</si>
  <si>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</si>
  <si>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</si>
  <si>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</si>
  <si>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</si>
  <si>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</si>
  <si>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</si>
  <si>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</si>
  <si>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</si>
  <si>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</si>
  <si>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</si>
  <si>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</si>
  <si>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</si>
  <si>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</si>
  <si>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</si>
  <si>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</si>
  <si>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</si>
  <si>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</si>
  <si>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</si>
  <si>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</si>
  <si>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</si>
  <si>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</si>
  <si>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</si>
  <si>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</si>
  <si>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</si>
  <si>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</si>
  <si>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</si>
  <si>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</si>
  <si>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</si>
  <si>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</si>
  <si>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</si>
  <si>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</si>
  <si>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</si>
  <si>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</si>
  <si>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</si>
  <si>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</si>
  <si>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</si>
  <si>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</si>
  <si>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</si>
  <si>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</si>
  <si>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</si>
  <si>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</si>
  <si>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</si>
  <si>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</si>
  <si>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</si>
  <si>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</si>
  <si>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</si>
  <si>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</si>
  <si>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</si>
  <si>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</si>
  <si>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</si>
  <si>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</si>
  <si>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</si>
  <si>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</si>
  <si>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</si>
  <si>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</si>
  <si>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</si>
  <si>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</si>
  <si>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</si>
  <si>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</si>
  <si>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</si>
  <si>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</si>
  <si>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</si>
  <si>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</si>
  <si>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</si>
  <si>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</si>
  <si>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</si>
  <si>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</si>
  <si>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</si>
  <si>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</si>
  <si>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</si>
  <si>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</si>
  <si>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</si>
  <si>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</si>
  <si>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</si>
  <si>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</si>
  <si>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</si>
  <si>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</si>
  <si>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</si>
  <si>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</si>
  <si>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</si>
  <si>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</si>
  <si>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</si>
  <si>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</si>
  <si>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</si>
  <si>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</si>
  <si>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</si>
  <si>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</si>
  <si>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</si>
  <si>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</si>
  <si>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</si>
  <si>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</si>
  <si>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</si>
  <si>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</si>
  <si>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</si>
  <si>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</si>
  <si>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</si>
  <si>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</si>
  <si>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</si>
  <si>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</si>
  <si>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</si>
  <si>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</si>
  <si>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</si>
  <si>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</si>
  <si>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</si>
  <si>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</si>
  <si>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</si>
  <si>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</si>
  <si>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</si>
  <si>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</si>
  <si>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</si>
  <si>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</si>
  <si>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</si>
  <si>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</si>
  <si>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</si>
  <si>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</si>
  <si>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</si>
  <si>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</si>
  <si>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</si>
  <si>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</si>
  <si>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</si>
  <si>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</si>
  <si>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</si>
  <si>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</si>
  <si>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</si>
  <si>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</si>
  <si>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</si>
  <si>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</si>
  <si>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</si>
  <si>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</si>
  <si>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</si>
  <si>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</si>
  <si>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</si>
  <si>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</si>
  <si>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</si>
  <si>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</si>
  <si>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</si>
  <si>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</si>
  <si>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</si>
  <si>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</si>
  <si>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</si>
  <si>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</si>
  <si>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</si>
  <si>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</si>
  <si>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</si>
  <si>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</si>
  <si>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</si>
  <si>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</si>
  <si>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</si>
  <si>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</si>
  <si>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</si>
  <si>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</si>
  <si>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</si>
  <si>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</si>
  <si>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</si>
  <si>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</si>
  <si>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</si>
  <si>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</si>
  <si>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</si>
  <si>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</si>
  <si>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</si>
  <si>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</si>
  <si>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</si>
  <si>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</si>
  <si>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</si>
  <si>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</si>
  <si>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</si>
  <si>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</si>
  <si>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</si>
  <si>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</si>
  <si>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</si>
  <si>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</si>
  <si>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</si>
  <si>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</si>
  <si>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</si>
  <si>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</si>
  <si>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</si>
  <si>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</si>
  <si>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</si>
  <si>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</si>
  <si>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</si>
  <si>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</si>
  <si>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</si>
  <si>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</si>
  <si>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</si>
  <si>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</si>
  <si>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</si>
  <si>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</si>
  <si>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</si>
  <si>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</si>
  <si>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</si>
  <si>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</si>
  <si>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</si>
  <si>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</si>
  <si>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</si>
  <si>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</si>
  <si>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</si>
  <si>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</si>
  <si>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</si>
  <si>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</si>
  <si>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</si>
  <si>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</si>
  <si>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</si>
  <si>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</si>
  <si>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</si>
  <si>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</si>
  <si>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</si>
  <si>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</si>
  <si>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</si>
  <si>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</si>
  <si>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</si>
  <si>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</si>
  <si>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</si>
  <si>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</si>
  <si>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</si>
  <si>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</si>
  <si>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</si>
  <si>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</si>
  <si>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</si>
  <si>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</si>
  <si>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</si>
  <si>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</si>
  <si>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</si>
  <si>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</si>
  <si>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</si>
  <si>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</si>
  <si>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</si>
  <si>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</si>
  <si>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</si>
  <si>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</si>
  <si>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</si>
  <si>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</si>
  <si>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</si>
  <si>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</si>
  <si>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</si>
  <si>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</si>
  <si>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</si>
  <si>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</si>
  <si>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</si>
  <si>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</si>
  <si>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</si>
  <si>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</si>
  <si>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</si>
  <si>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</si>
  <si>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</si>
  <si>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</si>
  <si>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</si>
  <si>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</si>
  <si>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</si>
  <si>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</si>
  <si>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</si>
  <si>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</si>
  <si>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</si>
  <si>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</si>
  <si>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</si>
  <si>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</si>
  <si>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</si>
  <si>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</si>
  <si>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</si>
  <si>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</si>
  <si>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</si>
  <si>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</si>
  <si>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</si>
  <si>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</si>
  <si>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</si>
  <si>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</si>
  <si>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</si>
  <si>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</si>
  <si>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</si>
  <si>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</si>
  <si>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</si>
  <si>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</si>
  <si>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</si>
  <si>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</si>
  <si>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</si>
  <si>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</si>
  <si>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</si>
  <si>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</si>
  <si>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</si>
  <si>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</si>
  <si>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</si>
  <si>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</si>
  <si>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</si>
  <si>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</si>
  <si>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</si>
  <si>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</si>
  <si>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</si>
  <si>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</si>
  <si>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</si>
  <si>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</si>
  <si>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</si>
  <si>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</si>
  <si>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</si>
  <si>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</si>
  <si>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</si>
  <si>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</si>
  <si>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</si>
  <si>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</si>
  <si>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</si>
  <si>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</si>
  <si>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</si>
  <si>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</si>
  <si>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</si>
  <si>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</si>
  <si>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</si>
  <si>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</si>
  <si>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</si>
  <si>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</si>
  <si>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</si>
  <si>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</si>
  <si>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</si>
  <si>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</si>
  <si>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</si>
  <si>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</si>
  <si>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</si>
  <si>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</si>
  <si>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</si>
  <si>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</si>
  <si>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</si>
  <si>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</si>
  <si>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</si>
  <si>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</si>
  <si>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</si>
  <si>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</si>
  <si>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</si>
  <si>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</si>
  <si>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</si>
  <si>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</si>
  <si>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</si>
  <si>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</si>
  <si>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</si>
  <si>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</si>
  <si>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</si>
  <si>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</si>
  <si>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</si>
  <si>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</si>
  <si>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</si>
  <si>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</si>
  <si>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</si>
  <si>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</si>
  <si>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</si>
  <si>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</si>
  <si>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</si>
  <si>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</si>
  <si>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</si>
  <si>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</si>
  <si>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</si>
  <si>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</si>
  <si>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</si>
  <si>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</si>
  <si>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</si>
  <si>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</si>
  <si>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</si>
  <si>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</si>
  <si>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</si>
  <si>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</si>
  <si>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</si>
  <si>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</si>
  <si>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</si>
  <si>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</si>
  <si>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</si>
  <si>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</si>
  <si>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</si>
  <si>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</si>
  <si>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</si>
  <si>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</si>
  <si>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</si>
  <si>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</si>
  <si>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</si>
  <si>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</si>
  <si>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</si>
  <si>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</si>
  <si>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</si>
  <si>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</si>
  <si>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</si>
  <si>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</si>
  <si>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</si>
  <si>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</si>
  <si>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</si>
  <si>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</si>
  <si>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</si>
  <si>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</si>
  <si>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</si>
  <si>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</si>
  <si>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</si>
  <si>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</si>
  <si>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</si>
  <si>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</si>
  <si>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</si>
  <si>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</si>
  <si>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</si>
  <si>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</si>
  <si>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</si>
  <si>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</si>
  <si>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</si>
  <si>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</si>
  <si>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</si>
  <si>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</si>
  <si>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</si>
  <si>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</si>
  <si>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</si>
  <si>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</si>
  <si>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</si>
  <si>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</si>
  <si>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</si>
  <si>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</si>
  <si>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</si>
  <si>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</si>
  <si>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</si>
  <si>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</si>
  <si>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</si>
  <si>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</si>
  <si>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</si>
  <si>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</si>
  <si>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</si>
  <si>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</si>
  <si>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</si>
  <si>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</si>
  <si>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</si>
  <si>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</si>
  <si>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</si>
  <si>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</si>
  <si>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</si>
  <si>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</si>
  <si>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</si>
  <si>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</si>
  <si>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</si>
  <si>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</si>
  <si>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</si>
  <si>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</si>
  <si>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</si>
  <si>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</si>
  <si>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</si>
  <si>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</si>
  <si>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</si>
  <si>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</si>
  <si>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</si>
  <si>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</si>
  <si>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</si>
  <si>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</si>
  <si>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</si>
  <si>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</si>
  <si>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</si>
  <si>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</si>
  <si>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</si>
  <si>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</si>
  <si>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</si>
  <si>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</si>
  <si>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</si>
  <si>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</si>
  <si>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</si>
  <si>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</si>
  <si>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</si>
  <si>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</si>
  <si>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</si>
  <si>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</si>
  <si>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</si>
  <si>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</si>
  <si>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</si>
  <si>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</si>
  <si>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</si>
  <si>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</si>
  <si>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</si>
  <si>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</si>
  <si>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</si>
  <si>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</si>
  <si>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</si>
  <si>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</si>
  <si>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</si>
  <si>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</si>
  <si>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</si>
  <si>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</si>
  <si>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</si>
  <si>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</si>
  <si>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</si>
  <si>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</si>
  <si>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</si>
  <si>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</si>
  <si>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</si>
  <si>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</si>
  <si>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</si>
  <si>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</si>
  <si>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</si>
  <si>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</si>
  <si>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</si>
  <si>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</si>
  <si>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</si>
  <si>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</si>
  <si>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</si>
  <si>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</si>
  <si>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</si>
  <si>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</si>
  <si>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</si>
  <si>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</si>
  <si>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</si>
  <si>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</si>
  <si>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</si>
  <si>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</si>
  <si>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</si>
  <si>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</si>
  <si>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</si>
  <si>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</si>
  <si>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</si>
  <si>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</si>
  <si>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</si>
  <si>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</si>
  <si>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</si>
  <si>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</si>
  <si>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</si>
  <si>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</si>
  <si>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</si>
  <si>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</si>
  <si>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</si>
  <si>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</si>
  <si>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</si>
  <si>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</si>
  <si>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</si>
  <si>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</si>
  <si>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</si>
  <si>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</si>
  <si>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</si>
  <si>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</si>
  <si>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</si>
  <si>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</si>
  <si>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</si>
  <si>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</si>
  <si>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</si>
  <si>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</si>
  <si>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</si>
  <si>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</si>
  <si>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</si>
  <si>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</si>
  <si>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</si>
  <si>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</si>
  <si>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</si>
  <si>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</si>
  <si>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</si>
  <si>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</si>
  <si>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</si>
  <si>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</si>
  <si>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</si>
  <si>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</si>
  <si>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</si>
  <si>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</si>
  <si>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</si>
  <si>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</si>
  <si>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</si>
  <si>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</si>
  <si>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</si>
  <si>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</si>
  <si>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</si>
  <si>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</si>
  <si>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</si>
  <si>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</si>
  <si>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</si>
  <si>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</si>
  <si>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</si>
  <si>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</si>
  <si>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</si>
  <si>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</si>
  <si>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</si>
  <si>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</si>
  <si>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</si>
  <si>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</si>
  <si>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</si>
  <si>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</si>
  <si>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</si>
  <si>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</si>
  <si>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</si>
  <si>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</si>
  <si>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</si>
  <si>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</si>
  <si>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</si>
  <si>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</si>
  <si>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</si>
  <si>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</si>
  <si>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</si>
  <si>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</si>
  <si>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</si>
  <si>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</si>
  <si>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</si>
  <si>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</si>
  <si>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</si>
  <si>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</si>
  <si>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</si>
  <si>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</si>
  <si>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</si>
  <si>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</si>
  <si>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</si>
  <si>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</si>
  <si>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</si>
  <si>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</si>
  <si>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</si>
  <si>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</si>
  <si>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</si>
  <si>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</si>
  <si>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</si>
  <si>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</si>
  <si>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</si>
  <si>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</si>
  <si>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</si>
  <si>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</si>
  <si>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</si>
  <si>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</si>
  <si>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</si>
  <si>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</si>
  <si>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</si>
  <si>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</si>
  <si>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</si>
  <si>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</si>
  <si>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</si>
  <si>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</si>
  <si>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</si>
  <si>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</si>
  <si>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</si>
  <si>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</si>
  <si>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</si>
  <si>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</si>
  <si>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</si>
  <si>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</si>
  <si>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</si>
  <si>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</si>
  <si>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</si>
  <si>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</si>
  <si>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</si>
  <si>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</si>
  <si>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</si>
  <si>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</si>
  <si>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</si>
  <si>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</si>
  <si>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</si>
  <si>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</si>
  <si>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</si>
  <si>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</si>
  <si>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</si>
  <si>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</si>
  <si>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</si>
  <si>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</si>
  <si>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</si>
  <si>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</si>
  <si>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</si>
  <si>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</si>
  <si>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</si>
  <si>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</si>
  <si>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</si>
  <si>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</si>
  <si>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</si>
  <si>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</si>
  <si>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</si>
  <si>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</si>
  <si>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</si>
  <si>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</si>
  <si>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</si>
  <si>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</si>
  <si>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</si>
  <si>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</si>
  <si>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</si>
  <si>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</si>
  <si>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</si>
  <si>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</si>
  <si>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</si>
  <si>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</si>
  <si>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</si>
  <si>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</si>
  <si>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</si>
  <si>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</si>
  <si>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</si>
  <si>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</si>
  <si>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</si>
  <si>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</si>
  <si>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</si>
  <si>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</si>
  <si>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</si>
  <si>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</si>
  <si>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</si>
  <si>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</si>
  <si>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</si>
  <si>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</si>
  <si>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</si>
  <si>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</si>
  <si>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</si>
  <si>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</si>
  <si>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</si>
  <si>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</si>
  <si>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</si>
  <si>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</si>
  <si>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</si>
  <si>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</si>
  <si>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</si>
  <si>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</si>
  <si>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</si>
  <si>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</si>
  <si>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</si>
  <si>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</si>
  <si>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</si>
  <si>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</si>
  <si>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</si>
  <si>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</si>
  <si>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</si>
  <si>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</si>
  <si>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</si>
  <si>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</si>
  <si>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</si>
  <si>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</si>
  <si>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</si>
  <si>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</si>
  <si>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</si>
  <si>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</si>
  <si>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</si>
  <si>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</si>
  <si>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</si>
  <si>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</si>
  <si>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</si>
  <si>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</si>
  <si>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</si>
  <si>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</si>
  <si>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</si>
  <si>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</si>
  <si>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</si>
  <si>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</si>
  <si>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</si>
  <si>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</si>
  <si>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</si>
  <si>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</si>
  <si>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</si>
  <si>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</si>
  <si>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</si>
  <si>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</si>
  <si>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</si>
  <si>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</si>
  <si>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</si>
  <si>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</si>
  <si>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</si>
  <si>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</si>
  <si>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</si>
  <si>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</si>
  <si>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</si>
  <si>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</si>
  <si>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</si>
  <si>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</si>
  <si>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</si>
  <si>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</si>
  <si>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</si>
  <si>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</si>
  <si>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</si>
  <si>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</si>
  <si>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</si>
  <si>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</si>
  <si>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</si>
  <si>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</si>
  <si>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</si>
  <si>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</si>
  <si>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</si>
  <si>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</si>
  <si>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</si>
  <si>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</si>
  <si>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</si>
  <si>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</si>
  <si>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</si>
  <si>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</si>
  <si>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</si>
  <si>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</si>
  <si>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</si>
  <si>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</si>
  <si>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</si>
  <si>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</si>
  <si>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</si>
  <si>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</si>
  <si>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</si>
  <si>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</si>
  <si>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</si>
  <si>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</si>
  <si>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</si>
  <si>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</si>
  <si>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</si>
  <si>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</si>
  <si>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</si>
  <si>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</si>
  <si>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</si>
  <si>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</si>
  <si>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</si>
  <si>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</si>
  <si>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</si>
  <si>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</si>
  <si>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</si>
  <si>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</si>
  <si>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</si>
  <si>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</si>
  <si>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</si>
  <si>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</si>
  <si>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</si>
  <si>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</si>
  <si>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</si>
  <si>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</si>
  <si>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</si>
  <si>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</si>
  <si>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</si>
  <si>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</si>
  <si>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</si>
  <si>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</si>
  <si>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</si>
  <si>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</si>
  <si>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</si>
  <si>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</si>
  <si>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</si>
  <si>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</si>
  <si>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</si>
  <si>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</si>
  <si>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</si>
  <si>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</si>
  <si>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</si>
  <si>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</si>
  <si>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</si>
  <si>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</si>
  <si>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</si>
  <si>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</si>
  <si>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</si>
  <si>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</si>
  <si>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</si>
  <si>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</si>
  <si>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</si>
  <si>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</si>
  <si>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</si>
  <si>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</si>
  <si>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</si>
  <si>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</si>
  <si>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</si>
  <si>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</si>
  <si>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</si>
  <si>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</si>
  <si>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</si>
  <si>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</si>
  <si>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</si>
  <si>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</si>
  <si>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</si>
  <si>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</si>
  <si>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</si>
  <si>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</si>
  <si>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</si>
  <si>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</si>
  <si>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</si>
  <si>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</si>
  <si>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</si>
  <si>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</si>
  <si>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</si>
  <si>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</si>
  <si>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</si>
  <si>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</si>
  <si>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</si>
  <si>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</si>
  <si>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</si>
  <si>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</si>
  <si>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</si>
  <si>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</si>
  <si>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</si>
  <si>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</si>
  <si>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</si>
  <si>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</si>
  <si>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</si>
  <si>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</si>
  <si>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</si>
  <si>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</si>
  <si>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</si>
  <si>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</si>
  <si>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</si>
  <si>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</si>
  <si>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</si>
  <si>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</si>
  <si>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</si>
  <si>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</si>
  <si>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</si>
  <si>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</si>
  <si>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</si>
  <si>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</si>
  <si>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</si>
  <si>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</si>
  <si>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</si>
  <si>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</si>
  <si>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</si>
  <si>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</si>
  <si>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</si>
  <si>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</si>
  <si>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</si>
  <si>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</si>
  <si>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</si>
  <si>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</si>
  <si>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</si>
  <si>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</si>
  <si>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</si>
  <si>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</si>
  <si>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</si>
  <si>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</si>
  <si>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</si>
  <si>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</si>
  <si>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</si>
  <si>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</si>
  <si>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</si>
  <si>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</si>
  <si>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</si>
  <si>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</si>
  <si>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</si>
  <si>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</si>
  <si>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</si>
  <si>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</si>
  <si>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</si>
  <si>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</si>
  <si>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</si>
  <si>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</si>
  <si>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</si>
  <si>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</si>
  <si>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</si>
  <si>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</si>
  <si>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</si>
  <si>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</si>
  <si>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</si>
  <si>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</si>
  <si>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</si>
  <si>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</si>
  <si>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</si>
  <si>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</si>
  <si>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</si>
  <si>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</si>
  <si>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</si>
  <si>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</si>
  <si>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</si>
  <si>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</si>
  <si>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</si>
  <si>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</si>
  <si>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</si>
  <si>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</si>
  <si>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</si>
  <si>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</si>
  <si>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</si>
  <si>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</si>
  <si>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</si>
  <si>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</si>
  <si>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</si>
  <si>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</si>
  <si>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</si>
  <si>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</si>
  <si>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</si>
  <si>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</si>
  <si>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</si>
  <si>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</si>
  <si>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</si>
  <si>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</si>
  <si>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</si>
  <si>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</si>
  <si>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</si>
  <si>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</si>
  <si>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</si>
  <si>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</si>
  <si>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</si>
  <si>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</si>
  <si>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</si>
  <si>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</si>
  <si>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</si>
  <si>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</si>
  <si>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</si>
  <si>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</si>
  <si>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</si>
  <si>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</si>
  <si>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</si>
  <si>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</si>
  <si>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</si>
  <si>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</si>
  <si>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</si>
  <si>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</si>
  <si>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</si>
  <si>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</si>
  <si>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</si>
  <si>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</si>
  <si>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</si>
  <si>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</si>
  <si>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</si>
  <si>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</si>
  <si>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</si>
  <si>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</si>
  <si>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</si>
  <si>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</si>
  <si>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</si>
  <si>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</si>
  <si>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</si>
  <si>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</si>
  <si>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</si>
  <si>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</si>
  <si>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</si>
  <si>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</si>
  <si>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</si>
  <si>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</si>
  <si>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</si>
  <si>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</si>
  <si>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</si>
  <si>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</si>
  <si>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</si>
  <si>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</si>
  <si>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</si>
  <si>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</si>
  <si>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</si>
  <si>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</si>
  <si>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</si>
  <si>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</si>
  <si>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</si>
  <si>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</si>
  <si>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</si>
  <si>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</si>
  <si>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</si>
  <si>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</si>
  <si>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</si>
  <si>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</si>
  <si>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</si>
  <si>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</si>
  <si>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</si>
  <si>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</si>
  <si>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</si>
  <si>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</si>
  <si>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</si>
  <si>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</si>
  <si>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</si>
  <si>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</si>
  <si>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</si>
  <si>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</si>
  <si>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</si>
  <si>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</si>
  <si>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</si>
  <si>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</si>
  <si>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</si>
  <si>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</si>
  <si>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</si>
  <si>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</si>
  <si>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</si>
  <si>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</si>
  <si>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</si>
  <si>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</si>
  <si>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</si>
  <si>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</si>
  <si>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</si>
  <si>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</si>
  <si>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</si>
  <si>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</si>
  <si>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</si>
  <si>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</si>
  <si>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</si>
  <si>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</si>
  <si>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</si>
  <si>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</si>
  <si>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</si>
  <si>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</si>
  <si>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</si>
  <si>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</si>
  <si>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</si>
  <si>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</si>
  <si>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</si>
  <si>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</si>
  <si>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</si>
  <si>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</si>
  <si>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</si>
  <si>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</si>
  <si>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</si>
  <si>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</si>
  <si>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</si>
  <si>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</si>
  <si>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</si>
  <si>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</si>
  <si>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</si>
  <si>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</si>
  <si>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</si>
  <si>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</si>
  <si>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</si>
  <si>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</si>
  <si>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</si>
  <si>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</si>
  <si>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</si>
  <si>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</si>
  <si>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</si>
  <si>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</si>
  <si>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</si>
  <si>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</si>
  <si>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</si>
  <si>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</si>
  <si>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</si>
  <si>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</si>
  <si>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</si>
  <si>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</si>
  <si>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</si>
  <si>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</si>
  <si>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</si>
  <si>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</si>
  <si>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</si>
  <si>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</si>
  <si>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</si>
  <si>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</si>
  <si>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</si>
  <si>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</si>
  <si>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</si>
  <si>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</si>
  <si>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</si>
  <si>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</si>
  <si>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</si>
  <si>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</si>
  <si>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</si>
  <si>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</si>
  <si>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</si>
  <si>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</si>
  <si>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</si>
  <si>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</si>
  <si>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</si>
  <si>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</si>
  <si>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</si>
  <si>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</si>
  <si>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</si>
  <si>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</si>
  <si>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</si>
  <si>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</si>
  <si>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</si>
  <si>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</si>
  <si>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</si>
  <si>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</si>
  <si>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</si>
  <si>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</si>
  <si>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</si>
  <si>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</si>
  <si>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</si>
  <si>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</si>
  <si>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</si>
  <si>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</si>
  <si>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</si>
  <si>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</si>
  <si>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</si>
  <si>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</si>
  <si>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</si>
  <si>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</si>
  <si>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</si>
  <si>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</si>
  <si>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</si>
  <si>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</si>
  <si>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</si>
  <si>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</si>
  <si>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</si>
  <si>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</si>
  <si>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</si>
  <si>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</si>
  <si>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</si>
  <si>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</si>
  <si>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</si>
  <si>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</si>
  <si>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</si>
  <si>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</si>
  <si>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</si>
  <si>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</si>
  <si>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</si>
  <si>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</si>
  <si>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</si>
  <si>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</si>
  <si>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</si>
  <si>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</si>
  <si>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</si>
  <si>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</si>
  <si>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</si>
  <si>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</si>
  <si>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</si>
  <si>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</si>
  <si>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</si>
  <si>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</si>
  <si>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</si>
  <si>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</si>
  <si>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</si>
  <si>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</si>
  <si>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</si>
  <si>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</si>
  <si>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</si>
  <si>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</si>
  <si>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</si>
  <si>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</si>
  <si>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</si>
  <si>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</si>
  <si>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</si>
  <si>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</si>
  <si>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</si>
  <si>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</si>
  <si>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</si>
  <si>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</si>
  <si>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</si>
  <si>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</si>
  <si>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</si>
  <si>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</si>
  <si>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</si>
  <si>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</si>
  <si>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</si>
  <si>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</si>
  <si>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</si>
  <si>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</si>
  <si>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</si>
  <si>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</si>
  <si>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</si>
  <si>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</si>
  <si>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</si>
  <si>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</si>
  <si>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</si>
  <si>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</si>
  <si>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</si>
  <si>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</si>
  <si>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</si>
  <si>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</si>
  <si>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</si>
  <si>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</si>
  <si>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</si>
  <si>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</si>
  <si>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</si>
  <si>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</si>
  <si>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</si>
  <si>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</si>
  <si>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</si>
  <si>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</si>
  <si>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</si>
  <si>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</si>
  <si>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</si>
  <si>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</si>
  <si>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</si>
  <si>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</si>
  <si>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</si>
  <si>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</si>
  <si>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</si>
  <si>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</si>
  <si>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</si>
  <si>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</si>
  <si>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</si>
  <si>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</si>
  <si>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</si>
  <si>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</si>
  <si>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</si>
  <si>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</si>
  <si>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</si>
  <si>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</si>
  <si>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</si>
  <si>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</si>
  <si>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</si>
  <si>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</si>
  <si>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</si>
  <si>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</si>
  <si>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</si>
  <si>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</si>
  <si>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</si>
  <si>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</si>
  <si>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</si>
  <si>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</si>
  <si>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</si>
  <si>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</si>
  <si>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</si>
  <si>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</si>
  <si>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</si>
  <si>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</si>
  <si>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</si>
  <si>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</si>
  <si>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</si>
  <si>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</si>
  <si>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</si>
  <si>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</si>
  <si>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</si>
  <si>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</si>
  <si>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</si>
  <si>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</si>
  <si>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</si>
  <si>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</si>
  <si>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</si>
  <si>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</si>
  <si>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</si>
  <si>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</si>
  <si>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</si>
  <si>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</si>
  <si>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</si>
  <si>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</si>
  <si>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</si>
  <si>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</si>
  <si>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</si>
  <si>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</si>
  <si>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</si>
  <si>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</si>
  <si>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</si>
  <si>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</si>
  <si>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</si>
  <si>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</si>
  <si>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</si>
  <si>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</si>
  <si>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</si>
  <si>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</si>
  <si>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</si>
  <si>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</si>
  <si>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</si>
  <si>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</si>
  <si>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</si>
  <si>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</si>
  <si>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</si>
  <si>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</si>
  <si>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</si>
  <si>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</si>
  <si>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</si>
  <si>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</si>
  <si>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</si>
  <si>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</si>
  <si>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</si>
  <si>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</si>
  <si>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</si>
  <si>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</si>
  <si>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</si>
  <si>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</si>
  <si>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</si>
  <si>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</si>
  <si>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</si>
  <si>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</si>
  <si>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</si>
  <si>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</si>
  <si>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</si>
  <si>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</si>
  <si>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</si>
  <si>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</si>
  <si>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</si>
  <si>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</si>
  <si>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</si>
  <si>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</si>
  <si>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</si>
  <si>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</si>
  <si>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</si>
  <si>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</si>
  <si>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</si>
  <si>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</si>
  <si>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</si>
  <si>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</si>
  <si>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</si>
  <si>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</si>
  <si>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</si>
  <si>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</si>
  <si>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</si>
  <si>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</si>
  <si>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</si>
  <si>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</si>
  <si>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</si>
  <si>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</si>
  <si>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</si>
  <si>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</si>
  <si>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</si>
  <si>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</si>
  <si>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</si>
  <si>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</si>
  <si>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</si>
  <si>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</si>
  <si>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</si>
  <si>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</si>
  <si>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</si>
  <si>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</si>
  <si>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</si>
  <si>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</si>
  <si>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</si>
  <si>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</si>
  <si>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</si>
  <si>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</si>
  <si>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</si>
  <si>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</si>
  <si>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</si>
  <si>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</si>
  <si>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</si>
  <si>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</si>
  <si>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</si>
  <si>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</si>
  <si>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</si>
  <si>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</si>
  <si>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</si>
  <si>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</si>
  <si>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</si>
  <si>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</si>
  <si>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</si>
  <si>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</si>
  <si>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</si>
  <si>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</si>
  <si>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</si>
  <si>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</si>
  <si>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</si>
  <si>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</si>
  <si>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</si>
  <si>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</si>
  <si>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</si>
  <si>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</si>
  <si>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</si>
  <si>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</si>
  <si>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</si>
  <si>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</si>
  <si>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</si>
  <si>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</si>
  <si>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</si>
  <si>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</si>
  <si>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</si>
  <si>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</si>
  <si>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</si>
  <si>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</si>
  <si>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</si>
  <si>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</si>
  <si>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</si>
  <si>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</si>
  <si>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</si>
  <si>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</si>
  <si>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</si>
  <si>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</si>
  <si>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</si>
  <si>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</si>
  <si>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</si>
  <si>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</si>
  <si>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</si>
  <si>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</si>
  <si>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</si>
  <si>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</si>
  <si>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</si>
  <si>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</si>
  <si>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</si>
  <si>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</si>
  <si>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</si>
  <si>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</si>
  <si>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</si>
  <si>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</si>
  <si>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</si>
  <si>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</si>
  <si>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</si>
  <si>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</si>
  <si>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</si>
  <si>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</si>
  <si>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</si>
  <si>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</si>
  <si>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</si>
  <si>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</si>
  <si>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</si>
  <si>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</si>
  <si>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</si>
  <si>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</si>
  <si>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</si>
  <si>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</si>
  <si>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</si>
  <si>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</si>
  <si>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</si>
  <si>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</si>
  <si>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</si>
  <si>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</si>
  <si>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</si>
  <si>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</si>
  <si>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</si>
  <si>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</si>
  <si>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</si>
  <si>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</si>
  <si>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</si>
  <si>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</si>
  <si>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</si>
  <si>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</si>
  <si>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</si>
  <si>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</si>
  <si>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</si>
  <si>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</si>
  <si>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</si>
  <si>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</si>
  <si>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</si>
  <si>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</si>
  <si>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</si>
  <si>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</si>
  <si>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</si>
  <si>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</si>
  <si>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</si>
  <si>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</si>
  <si>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</si>
  <si>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</si>
  <si>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</si>
  <si>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</si>
  <si>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</si>
  <si>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</si>
  <si>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</si>
  <si>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</si>
  <si>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</si>
  <si>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</si>
  <si>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</si>
  <si>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</si>
  <si>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</si>
  <si>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</si>
  <si>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</si>
  <si>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</si>
  <si>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</si>
  <si>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</si>
  <si>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</si>
  <si>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</si>
  <si>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</si>
  <si>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</si>
  <si>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</si>
  <si>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</si>
  <si>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</si>
  <si>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</si>
  <si>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</si>
  <si>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</si>
  <si>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</si>
  <si>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</si>
  <si>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</si>
  <si>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</si>
  <si>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</si>
  <si>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</si>
  <si>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</si>
  <si>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</si>
  <si>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</si>
  <si>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</si>
  <si>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</si>
  <si>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</si>
  <si>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</si>
  <si>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</si>
  <si>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</si>
  <si>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</si>
  <si>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</si>
  <si>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</si>
  <si>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</si>
  <si>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</si>
  <si>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</si>
  <si>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</si>
  <si>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</si>
  <si>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</si>
  <si>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</si>
  <si>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</si>
  <si>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</si>
  <si>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</si>
  <si>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</si>
  <si>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</si>
  <si>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</si>
  <si>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</si>
  <si>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</si>
  <si>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</si>
  <si>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</si>
  <si>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</si>
  <si>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</si>
  <si>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</si>
  <si>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</si>
  <si>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</si>
  <si>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</si>
  <si>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</si>
  <si>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</si>
  <si>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</si>
  <si>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</si>
  <si>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</si>
  <si>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</si>
  <si>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</si>
  <si>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</si>
  <si>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</si>
  <si>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</si>
  <si>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</si>
  <si>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</si>
  <si>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</si>
  <si>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</si>
  <si>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</si>
  <si>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</si>
  <si>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</si>
  <si>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</si>
  <si>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</si>
  <si>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</si>
  <si>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</si>
  <si>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</si>
  <si>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</si>
  <si>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</si>
  <si>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</si>
  <si>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</si>
  <si>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</si>
  <si>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</si>
  <si>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</si>
  <si>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</si>
  <si>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</si>
  <si>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</si>
  <si>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</si>
  <si>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</si>
  <si>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</si>
  <si>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</si>
  <si>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</si>
  <si>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</si>
  <si>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</si>
  <si>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</si>
  <si>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</si>
  <si>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</si>
  <si>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</si>
  <si>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</si>
  <si>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</si>
  <si>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</si>
  <si>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</si>
  <si>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</si>
  <si>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</si>
  <si>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</si>
  <si>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</si>
  <si>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</si>
  <si>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</si>
  <si>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</si>
  <si>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</si>
  <si>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</si>
  <si>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</si>
  <si>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</si>
  <si>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</si>
  <si>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</si>
  <si>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</si>
  <si>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</si>
  <si>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</si>
  <si>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</si>
  <si>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</si>
  <si>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</si>
  <si>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</si>
  <si>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</si>
  <si>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</si>
  <si>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</si>
  <si>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</si>
  <si>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</si>
  <si>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</si>
  <si>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</si>
  <si>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</si>
  <si>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</si>
  <si>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</si>
  <si>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</si>
  <si>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</si>
  <si>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</si>
  <si>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</si>
  <si>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</si>
  <si>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</si>
  <si>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</si>
  <si>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</si>
  <si>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</si>
  <si>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</si>
  <si>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</si>
  <si>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</si>
  <si>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</si>
  <si>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</si>
  <si>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</si>
  <si>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</si>
  <si>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</si>
  <si>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</si>
  <si>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</si>
  <si>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</si>
  <si>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</si>
  <si>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</si>
  <si>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</si>
  <si>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</si>
  <si>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</si>
  <si>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</si>
  <si>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</si>
  <si>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</si>
  <si>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</si>
  <si>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</si>
  <si>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</si>
  <si>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</si>
  <si>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</si>
  <si>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</si>
  <si>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</si>
  <si>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</si>
  <si>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</si>
  <si>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</si>
  <si>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</si>
  <si>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</si>
  <si>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</si>
  <si>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</si>
  <si>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</si>
  <si>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</si>
  <si>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</si>
  <si>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</si>
  <si>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</si>
  <si>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</si>
  <si>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</si>
  <si>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</si>
  <si>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</si>
  <si>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</si>
  <si>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</si>
  <si>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</si>
  <si>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</si>
  <si>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</si>
  <si>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</si>
  <si>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</si>
  <si>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</si>
  <si>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</si>
  <si>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</si>
  <si>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</si>
  <si>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</si>
  <si>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</si>
  <si>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</si>
  <si>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</si>
  <si>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</si>
  <si>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</si>
  <si>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</si>
  <si>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</si>
  <si>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</si>
  <si>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</si>
  <si>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</si>
  <si>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</si>
  <si>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</si>
  <si>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</si>
  <si>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</si>
  <si>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</si>
  <si>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</si>
  <si>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</si>
  <si>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</si>
  <si>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</si>
  <si>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</si>
  <si>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</si>
  <si>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</si>
  <si>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</si>
  <si>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</si>
  <si>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</si>
  <si>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</si>
  <si>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</si>
  <si>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</si>
  <si>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</si>
  <si>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</si>
  <si>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</si>
  <si>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</si>
  <si>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</si>
  <si>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</si>
  <si>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</si>
  <si>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</si>
  <si>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</si>
  <si>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</si>
  <si>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</si>
  <si>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</si>
  <si>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</si>
  <si>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</si>
  <si>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</si>
  <si>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</si>
  <si>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</si>
  <si>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</si>
  <si>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</si>
  <si>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</si>
  <si>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</si>
  <si>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</si>
  <si>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</si>
  <si>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</si>
  <si>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</si>
  <si>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</si>
  <si>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</si>
  <si>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</si>
  <si>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</si>
  <si>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</si>
  <si>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</si>
  <si>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</si>
  <si>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</si>
  <si>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</si>
  <si>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</si>
  <si>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</si>
  <si>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</si>
  <si>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</si>
  <si>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</si>
  <si>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</si>
  <si>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</si>
  <si>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</si>
  <si>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</si>
  <si>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</si>
  <si>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</si>
  <si>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</si>
  <si>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</si>
  <si>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</si>
  <si>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</si>
  <si>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</si>
  <si>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</si>
  <si>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</si>
  <si>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</si>
  <si>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</si>
  <si>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</si>
  <si>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</si>
  <si>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</si>
  <si>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</si>
  <si>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</si>
  <si>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</si>
  <si>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</si>
  <si>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</si>
  <si>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</si>
  <si>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</si>
  <si>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</si>
  <si>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</si>
  <si>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</si>
  <si>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</si>
  <si>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</si>
  <si>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</si>
  <si>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</si>
  <si>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</si>
  <si>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</si>
  <si>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</si>
  <si>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</si>
  <si>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</si>
  <si>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</si>
  <si>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</si>
  <si>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</si>
  <si>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</si>
  <si>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</si>
  <si>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</si>
  <si>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</si>
  <si>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</si>
  <si>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</si>
  <si>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</si>
  <si>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</si>
  <si>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</si>
  <si>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</si>
  <si>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</si>
  <si>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</si>
  <si>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</si>
  <si>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</si>
  <si>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</si>
  <si>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</si>
  <si>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</si>
  <si>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</si>
  <si>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</si>
  <si>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</si>
  <si>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</si>
  <si>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</si>
  <si>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</si>
  <si>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</si>
  <si>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</si>
  <si>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</si>
  <si>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</si>
  <si>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</si>
  <si>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</si>
  <si>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</si>
  <si>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</si>
  <si>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</si>
  <si>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</si>
  <si>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</si>
  <si>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</si>
  <si>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</si>
  <si>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</si>
  <si>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</si>
  <si>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</si>
  <si>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</si>
  <si>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</si>
  <si>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</si>
  <si>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</si>
  <si>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</si>
  <si>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</si>
  <si>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</si>
  <si>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</si>
  <si>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</si>
  <si>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</si>
  <si>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</si>
  <si>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</si>
  <si>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</si>
  <si>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</si>
  <si>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</si>
  <si>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</si>
  <si>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</si>
  <si>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</si>
  <si>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</si>
  <si>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</si>
  <si>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</si>
  <si>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</si>
  <si>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</si>
  <si>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</si>
  <si>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</si>
  <si>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</si>
  <si>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</si>
  <si>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</si>
  <si>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</si>
  <si>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</si>
  <si>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</si>
  <si>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</si>
  <si>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</si>
  <si>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</si>
  <si>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</si>
  <si>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</si>
  <si>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</si>
  <si>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</si>
  <si>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</si>
  <si>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</si>
  <si>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</si>
  <si>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</si>
  <si>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</si>
  <si>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</si>
  <si>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</si>
  <si>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</si>
  <si>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</si>
  <si>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</si>
  <si>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</si>
  <si>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</si>
  <si>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</si>
  <si>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</si>
  <si>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</si>
  <si>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</si>
  <si>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</si>
  <si>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</si>
  <si>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</si>
  <si>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</si>
  <si>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</si>
  <si>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</si>
  <si>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</si>
  <si>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</si>
  <si>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</si>
  <si>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</si>
  <si>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</si>
  <si>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</si>
  <si>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</si>
  <si>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</si>
  <si>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</si>
  <si>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</si>
  <si>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</si>
  <si>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</si>
  <si>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</si>
  <si>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</si>
  <si>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</si>
  <si>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</si>
  <si>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</si>
  <si>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</si>
  <si>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</si>
  <si>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</si>
  <si>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</si>
  <si>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</si>
  <si>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</si>
  <si>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</si>
  <si>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</si>
  <si>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</si>
  <si>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</si>
  <si>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</si>
  <si>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</si>
  <si>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</si>
  <si>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</si>
  <si>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</si>
  <si>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</si>
  <si>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</si>
  <si>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</si>
  <si>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</si>
  <si>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</si>
  <si>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</si>
  <si>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</si>
  <si>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</si>
  <si>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</si>
  <si>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</si>
  <si>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</si>
  <si>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</si>
  <si>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</si>
  <si>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</si>
  <si>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</si>
  <si>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</si>
  <si>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</si>
  <si>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</si>
  <si>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</si>
  <si>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</si>
  <si>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</si>
  <si>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</si>
  <si>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</si>
  <si>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</si>
  <si>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</si>
  <si>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</si>
  <si>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</si>
  <si>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</si>
  <si>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</si>
  <si>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</si>
  <si>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</si>
  <si>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</si>
  <si>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</si>
  <si>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</si>
  <si>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</si>
  <si>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</si>
  <si>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</si>
  <si>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</si>
  <si>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</si>
  <si>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</si>
  <si>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</si>
  <si>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</si>
  <si>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</si>
  <si>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</si>
  <si>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</si>
  <si>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</si>
  <si>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</si>
  <si>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</si>
  <si>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</si>
  <si>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</si>
  <si>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</si>
  <si>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</si>
  <si>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</si>
  <si>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</si>
  <si>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</si>
  <si>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</si>
  <si>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</si>
  <si>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</si>
  <si>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</si>
  <si>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</si>
  <si>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</si>
  <si>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</si>
  <si>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</si>
  <si>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</si>
  <si>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</si>
  <si>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</si>
  <si>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</si>
  <si>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</si>
  <si>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</si>
  <si>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</si>
  <si>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</si>
  <si>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</si>
  <si>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</si>
  <si>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</si>
  <si>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</si>
  <si>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</si>
  <si>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</si>
  <si>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</si>
  <si>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</si>
  <si>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</si>
  <si>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</si>
  <si>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</si>
  <si>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</si>
  <si>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</si>
  <si>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</si>
  <si>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</si>
  <si>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</si>
  <si>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</si>
  <si>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</si>
  <si>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</si>
  <si>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</si>
  <si>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</si>
  <si>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</si>
  <si>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</si>
  <si>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</si>
  <si>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</si>
  <si>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</si>
  <si>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</si>
  <si>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</si>
  <si>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</si>
  <si>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</si>
  <si>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</si>
  <si>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</si>
  <si>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</si>
  <si>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</si>
  <si>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</si>
  <si>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</si>
  <si>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</si>
  <si>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</si>
  <si>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</si>
  <si>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</si>
  <si>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</si>
  <si>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</si>
  <si>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</si>
  <si>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</si>
  <si>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</si>
  <si>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</si>
  <si>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</si>
  <si>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</si>
  <si>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</si>
  <si>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</si>
  <si>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</si>
  <si>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</si>
  <si>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</si>
  <si>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</si>
  <si>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</si>
  <si>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</si>
  <si>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</si>
  <si>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</si>
  <si>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</si>
  <si>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</si>
  <si>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</si>
  <si>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</si>
  <si>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</si>
  <si>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</si>
  <si>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</si>
  <si>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</si>
  <si>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</si>
  <si>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</si>
  <si>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</si>
  <si>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</si>
  <si>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</si>
  <si>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</si>
  <si>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</si>
  <si>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</si>
  <si>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</si>
  <si>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</si>
  <si>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</si>
  <si>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</si>
  <si>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</si>
  <si>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</si>
  <si>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</si>
  <si>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</si>
  <si>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</si>
  <si>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</si>
  <si>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</si>
  <si>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</si>
  <si>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</si>
  <si>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</si>
  <si>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</si>
  <si>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</si>
  <si>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</si>
  <si>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</si>
  <si>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</si>
  <si>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</si>
  <si>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</si>
  <si>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</si>
  <si>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</si>
  <si>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</si>
  <si>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</si>
  <si>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</si>
  <si>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</si>
  <si>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</si>
  <si>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</si>
  <si>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</si>
  <si>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</si>
  <si>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</si>
  <si>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</si>
  <si>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</si>
  <si>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</si>
  <si>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</si>
  <si>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</si>
  <si>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</si>
  <si>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</si>
  <si>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</si>
  <si>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</si>
  <si>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</si>
  <si>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</si>
  <si>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</si>
  <si>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</si>
  <si>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</si>
  <si>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</si>
  <si>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</si>
  <si>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</si>
  <si>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</si>
  <si>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</si>
  <si>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</si>
  <si>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</si>
  <si>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</si>
  <si>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</si>
  <si>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</si>
  <si>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</si>
  <si>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</si>
  <si>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</si>
  <si>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</si>
  <si>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</si>
  <si>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</si>
  <si>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</si>
  <si>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</si>
  <si>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</si>
  <si>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</si>
  <si>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</si>
  <si>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</si>
  <si>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</si>
  <si>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</si>
  <si>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</si>
  <si>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</si>
  <si>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</si>
  <si>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</si>
  <si>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</si>
  <si>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</si>
  <si>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</si>
  <si>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</si>
  <si>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</si>
  <si>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</si>
  <si>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</si>
  <si>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</si>
  <si>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</si>
  <si>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</si>
  <si>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</si>
  <si>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</si>
  <si>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</si>
  <si>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</si>
  <si>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</si>
  <si>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</si>
  <si>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</si>
  <si>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</si>
  <si>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</si>
  <si>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</si>
  <si>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</si>
  <si>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</si>
  <si>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</si>
  <si>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</si>
  <si>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</si>
  <si>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</si>
  <si>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</si>
  <si>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</si>
  <si>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</si>
  <si>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</si>
  <si>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</si>
  <si>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</si>
  <si>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</si>
  <si>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</si>
  <si>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</si>
  <si>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</si>
  <si>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</si>
  <si>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</si>
  <si>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</si>
  <si>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</si>
  <si>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</si>
  <si>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</si>
  <si>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</si>
  <si>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</si>
  <si>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</si>
  <si>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</si>
  <si>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</si>
  <si>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</si>
  <si>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</si>
  <si>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</si>
  <si>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</si>
  <si>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</si>
  <si>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</si>
  <si>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</si>
  <si>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</si>
  <si>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</si>
  <si>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</si>
  <si>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</si>
  <si>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</si>
  <si>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</si>
  <si>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</si>
  <si>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</si>
  <si>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</si>
  <si>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</si>
  <si>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</si>
  <si>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</si>
  <si>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</si>
  <si>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</si>
  <si>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</si>
  <si>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</si>
  <si>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</si>
  <si>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</si>
  <si>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</si>
  <si>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</si>
  <si>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</si>
  <si>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</si>
  <si>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</si>
  <si>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</si>
  <si>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</si>
  <si>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</si>
  <si>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</si>
  <si>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</si>
  <si>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</si>
  <si>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</si>
  <si>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</si>
  <si>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</si>
  <si>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</si>
  <si>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</si>
  <si>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</si>
  <si>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</si>
  <si>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</si>
  <si>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</si>
  <si>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</si>
  <si>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</si>
  <si>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</si>
  <si>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</si>
  <si>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</si>
  <si>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</si>
  <si>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</si>
  <si>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</si>
  <si>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</si>
  <si>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</si>
  <si>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</si>
  <si>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</si>
  <si>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</si>
  <si>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</si>
  <si>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</si>
  <si>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</si>
  <si>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</si>
  <si>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</si>
  <si>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</si>
  <si>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</si>
  <si>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</si>
  <si>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</si>
  <si>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</si>
  <si>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</si>
  <si>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</si>
  <si>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</si>
  <si>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</si>
  <si>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</si>
  <si>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</si>
  <si>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</si>
  <si>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</si>
  <si>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</si>
  <si>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</si>
  <si>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</si>
  <si>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</si>
  <si>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</si>
  <si>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</si>
  <si>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</si>
  <si>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</si>
  <si>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</si>
  <si>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</si>
  <si>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</si>
  <si>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</si>
  <si>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</si>
  <si>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</si>
  <si>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</si>
  <si>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</si>
  <si>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</si>
  <si>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</si>
  <si>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</si>
  <si>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</si>
  <si>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</si>
  <si>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</si>
  <si>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</si>
  <si>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</si>
  <si>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</si>
  <si>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</si>
  <si>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</si>
  <si>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</si>
  <si>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</si>
  <si>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</si>
  <si>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</si>
  <si>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</si>
  <si>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</si>
  <si>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</si>
  <si>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</si>
  <si>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</si>
  <si>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</si>
  <si>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</si>
  <si>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</si>
  <si>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</si>
  <si>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</si>
  <si>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</si>
  <si>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</si>
  <si>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</si>
  <si>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</si>
  <si>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</si>
  <si>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</si>
  <si>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</si>
  <si>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</si>
  <si>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</si>
  <si>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</si>
  <si>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</si>
  <si>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</si>
  <si>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</si>
  <si>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</si>
  <si>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</si>
  <si>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</si>
  <si>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</si>
  <si>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</si>
  <si>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</si>
  <si>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</si>
  <si>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</si>
  <si>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</si>
  <si>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</si>
  <si>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</si>
  <si>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</si>
  <si>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</si>
  <si>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</si>
  <si>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</si>
  <si>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</si>
  <si>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</si>
  <si>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</si>
  <si>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</si>
  <si>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</si>
  <si>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</si>
  <si>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</si>
  <si>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</si>
  <si>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</si>
  <si>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</si>
  <si>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</si>
  <si>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</si>
  <si>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</si>
  <si>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</si>
  <si>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</si>
  <si>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</si>
  <si>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</si>
  <si>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</si>
  <si>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</si>
  <si>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</si>
  <si>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</si>
  <si>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</si>
  <si>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</si>
  <si>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</si>
  <si>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</si>
  <si>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</si>
  <si>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</si>
  <si>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</si>
  <si>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</si>
  <si>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</si>
  <si>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</si>
  <si>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</si>
  <si>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</si>
  <si>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</si>
  <si>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</si>
  <si>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</si>
  <si>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</si>
  <si>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</si>
  <si>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</si>
  <si>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</si>
  <si>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</si>
  <si>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</si>
  <si>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</si>
  <si>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</si>
  <si>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</si>
  <si>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</si>
  <si>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</si>
  <si>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</si>
  <si>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</si>
  <si>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</si>
  <si>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</si>
  <si>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</si>
  <si>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</si>
  <si>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</si>
  <si>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</si>
  <si>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</si>
  <si>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</si>
  <si>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</si>
  <si>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</si>
  <si>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</si>
  <si>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</si>
  <si>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</si>
  <si>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</si>
  <si>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</si>
  <si>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</si>
  <si>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</si>
  <si>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</si>
  <si>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</si>
  <si>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</si>
  <si>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</si>
  <si>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</si>
  <si>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</si>
  <si>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</si>
  <si>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</si>
  <si>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</si>
  <si>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</si>
  <si>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</si>
  <si>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</si>
  <si>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</si>
  <si>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</si>
  <si>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</si>
  <si>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</si>
  <si>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</si>
  <si>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</si>
  <si>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</si>
  <si>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</si>
  <si>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</si>
  <si>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</si>
  <si>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</si>
  <si>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</si>
  <si>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</si>
  <si>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</si>
  <si>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</si>
  <si>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</si>
  <si>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</si>
  <si>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</si>
  <si>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</si>
  <si>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</si>
  <si>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</si>
  <si>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</si>
  <si>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</si>
  <si>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</si>
  <si>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</si>
  <si>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</si>
  <si>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</si>
  <si>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</si>
  <si>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</si>
  <si>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</si>
  <si>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</si>
  <si>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</si>
  <si>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</si>
  <si>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</si>
  <si>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</si>
  <si>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</si>
  <si>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</si>
  <si>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</si>
  <si>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</si>
  <si>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</si>
  <si>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</si>
  <si>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</si>
  <si>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</si>
  <si>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</si>
  <si>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</si>
  <si>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</si>
  <si>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</si>
  <si>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</si>
  <si>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</si>
  <si>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</si>
  <si>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</si>
  <si>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</si>
  <si>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</si>
  <si>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</si>
  <si>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</si>
  <si>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</si>
  <si>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</si>
  <si>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</si>
  <si>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</si>
  <si>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</si>
  <si>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</si>
  <si>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</si>
  <si>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</si>
  <si>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</si>
  <si>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</si>
  <si>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</si>
  <si>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</si>
  <si>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</si>
  <si>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</si>
  <si>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</si>
  <si>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</si>
  <si>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</si>
  <si>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</si>
  <si>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</si>
  <si>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</si>
  <si>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</si>
  <si>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</si>
  <si>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</si>
  <si>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</si>
  <si>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</si>
  <si>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</si>
  <si>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</si>
  <si>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</si>
  <si>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</si>
  <si>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</si>
  <si>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</si>
  <si>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</si>
  <si>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</si>
  <si>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</si>
  <si>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</si>
  <si>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</si>
  <si>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</si>
  <si>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</si>
  <si>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</si>
  <si>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</si>
  <si>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</si>
  <si>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</si>
  <si>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</si>
  <si>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</si>
  <si>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</si>
  <si>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</si>
  <si>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</si>
  <si>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</si>
  <si>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</si>
  <si>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</si>
  <si>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</si>
  <si>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</si>
  <si>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</si>
  <si>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</si>
  <si>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</si>
  <si>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</si>
  <si>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</si>
  <si>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</si>
  <si>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</si>
  <si>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</si>
  <si>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</si>
  <si>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</si>
  <si>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</si>
  <si>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</si>
  <si>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</si>
  <si>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</si>
  <si>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</si>
  <si>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</si>
  <si>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</si>
  <si>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</si>
  <si>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</si>
  <si>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</si>
  <si>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</si>
  <si>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</si>
  <si>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</si>
  <si>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</si>
  <si>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</si>
  <si>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</si>
  <si>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</si>
  <si>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</si>
  <si>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</si>
  <si>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</si>
  <si>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</si>
  <si>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</si>
  <si>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</si>
  <si>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</si>
  <si>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</si>
  <si>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</si>
  <si>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</si>
  <si>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</si>
  <si>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</si>
  <si>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</si>
  <si>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</si>
  <si>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</si>
  <si>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</si>
  <si>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</si>
  <si>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</si>
  <si>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</si>
  <si>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</si>
  <si>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</si>
  <si>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</si>
  <si>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</si>
  <si>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</si>
  <si>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</si>
  <si>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</si>
  <si>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</si>
  <si>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</si>
  <si>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</si>
  <si>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</si>
  <si>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</si>
  <si>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</si>
  <si>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</si>
  <si>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</si>
  <si>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</si>
  <si>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</si>
  <si>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</si>
  <si>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</si>
  <si>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</si>
  <si>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</si>
  <si>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</si>
  <si>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</si>
  <si>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</si>
  <si>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</si>
  <si>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</si>
  <si>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</si>
  <si>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</si>
  <si>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</si>
  <si>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</si>
  <si>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</si>
  <si>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</si>
  <si>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</si>
  <si>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</si>
  <si>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</si>
  <si>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</si>
  <si>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</si>
  <si>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</si>
  <si>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</si>
  <si>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</si>
  <si>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</si>
  <si>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</si>
  <si>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</si>
  <si>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</si>
  <si>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</si>
  <si>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</si>
  <si>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</si>
  <si>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</si>
  <si>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</si>
  <si>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</si>
  <si>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</si>
  <si>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</si>
  <si>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</si>
  <si>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</si>
  <si>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</si>
  <si>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</si>
  <si>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</si>
  <si>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</si>
  <si>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</si>
  <si>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</si>
  <si>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</si>
  <si>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</si>
  <si>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</si>
  <si>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</si>
  <si>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</si>
  <si>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</si>
  <si>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</si>
  <si>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</si>
  <si>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</si>
  <si>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</si>
  <si>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</si>
  <si>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</si>
  <si>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</si>
  <si>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</si>
  <si>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</si>
  <si>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</si>
  <si>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</si>
  <si>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</si>
  <si>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</si>
  <si>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</si>
  <si>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</si>
  <si>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</si>
  <si>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</si>
  <si>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</si>
  <si>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</si>
  <si>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</si>
  <si>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</si>
  <si>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</si>
  <si>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</si>
  <si>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</si>
  <si>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</si>
  <si>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</si>
  <si>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</si>
  <si>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</si>
  <si>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</si>
  <si>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</si>
  <si>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</si>
  <si>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</si>
  <si>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</si>
  <si>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</si>
  <si>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</si>
  <si>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</si>
  <si>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</si>
  <si>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</si>
  <si>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</si>
  <si>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</si>
  <si>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</si>
  <si>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</si>
  <si>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</si>
  <si>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</si>
  <si>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</si>
  <si>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</si>
  <si>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</si>
  <si>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</si>
  <si>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</si>
  <si>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</si>
  <si>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</si>
  <si>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</si>
  <si>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</si>
  <si>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</si>
  <si>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</si>
  <si>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</si>
  <si>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</si>
  <si>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</si>
  <si>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</si>
  <si>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</si>
  <si>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</si>
  <si>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</si>
  <si>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</si>
  <si>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</si>
  <si>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</si>
  <si>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</si>
  <si>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</si>
  <si>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</si>
  <si>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</si>
  <si>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</si>
  <si>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</si>
  <si>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</si>
  <si>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</si>
  <si>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</si>
  <si>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</si>
  <si>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</si>
  <si>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</si>
  <si>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</si>
  <si>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</si>
  <si>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</si>
  <si>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</si>
  <si>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</si>
  <si>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</si>
  <si>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</si>
  <si>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</si>
  <si>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</si>
  <si>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</si>
  <si>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</si>
  <si>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</si>
  <si>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</si>
  <si>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</si>
  <si>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</si>
  <si>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</si>
  <si>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</si>
  <si>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</si>
  <si>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</si>
  <si>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</si>
  <si>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</si>
  <si>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</si>
  <si>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</si>
  <si>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</si>
  <si>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</si>
  <si>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</si>
  <si>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</si>
  <si>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</si>
  <si>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</si>
  <si>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</si>
  <si>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</si>
  <si>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</si>
  <si>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</si>
  <si>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</si>
  <si>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</si>
  <si>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</si>
  <si>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</si>
  <si>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</si>
  <si>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</si>
  <si>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</si>
  <si>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</si>
  <si>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</si>
  <si>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</si>
  <si>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</si>
  <si>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</si>
  <si>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</si>
  <si>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</si>
  <si>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</si>
  <si>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</si>
  <si>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</si>
  <si>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</si>
  <si>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</si>
  <si>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</si>
  <si>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</si>
  <si>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</si>
  <si>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</si>
  <si>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</si>
  <si>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</si>
  <si>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</si>
  <si>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</si>
  <si>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</si>
  <si>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</si>
  <si>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</si>
  <si>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</si>
  <si>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</si>
  <si>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</si>
  <si>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</si>
  <si>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</si>
  <si>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</si>
  <si>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</si>
  <si>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</si>
  <si>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</si>
  <si>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</si>
  <si>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</si>
  <si>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</si>
  <si>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</si>
  <si>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</si>
  <si>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</si>
  <si>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</si>
  <si>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</si>
  <si>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</si>
  <si>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</si>
  <si>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</si>
  <si>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</si>
  <si>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</si>
  <si>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</si>
  <si>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</si>
  <si>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</si>
  <si>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</si>
  <si>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</si>
  <si>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</si>
  <si>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</si>
  <si>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</si>
  <si>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</si>
  <si>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</si>
  <si>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</si>
  <si>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</si>
  <si>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</si>
  <si>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</si>
  <si>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</si>
  <si>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</si>
  <si>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</si>
  <si>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</si>
  <si>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</si>
  <si>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</si>
  <si>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</si>
  <si>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</si>
  <si>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</si>
  <si>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</si>
  <si>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</si>
  <si>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</si>
  <si>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</si>
  <si>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</si>
  <si>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</si>
  <si>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</si>
  <si>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</si>
  <si>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</si>
  <si>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</si>
  <si>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</si>
  <si>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</si>
  <si>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</si>
  <si>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</si>
  <si>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</si>
  <si>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</si>
  <si>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</si>
  <si>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</si>
  <si>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</si>
  <si>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</si>
  <si>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</si>
  <si>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</si>
  <si>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</si>
  <si>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</si>
  <si>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</si>
  <si>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</si>
  <si>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</si>
  <si>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</si>
  <si>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</si>
  <si>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</si>
  <si>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</si>
  <si>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</si>
  <si>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</si>
  <si>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</si>
  <si>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</si>
  <si>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</si>
  <si>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</si>
  <si>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</si>
  <si>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</si>
  <si>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</si>
  <si>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</si>
  <si>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</si>
  <si>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</si>
  <si>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</si>
  <si>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</si>
  <si>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</si>
  <si>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</si>
  <si>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</si>
  <si>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</si>
  <si>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</si>
  <si>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</si>
  <si>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</si>
  <si>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</si>
  <si>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</si>
  <si>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</si>
  <si>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</si>
  <si>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</si>
  <si>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</si>
  <si>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</si>
  <si>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</si>
  <si>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</si>
  <si>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</si>
  <si>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</si>
  <si>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</si>
  <si>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</si>
  <si>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</si>
  <si>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</si>
  <si>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</si>
  <si>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</si>
  <si>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</si>
  <si>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</si>
  <si>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</si>
  <si>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</si>
  <si>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</si>
  <si>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</si>
  <si>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</si>
  <si>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</si>
  <si>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</si>
  <si>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</si>
  <si>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</si>
  <si>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</si>
  <si>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</si>
  <si>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</si>
  <si>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</si>
  <si>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</si>
  <si>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</si>
  <si>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</si>
  <si>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</si>
  <si>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</si>
  <si>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</si>
  <si>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</si>
  <si>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</si>
  <si>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</si>
  <si>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</si>
  <si>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</si>
  <si>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</si>
  <si>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</si>
  <si>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</si>
  <si>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</si>
  <si>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</si>
  <si>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</si>
  <si>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</si>
  <si>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</si>
  <si>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</si>
  <si>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</si>
  <si>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</si>
  <si>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</si>
  <si>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</si>
  <si>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</si>
  <si>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</si>
  <si>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</si>
  <si>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</si>
  <si>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</si>
  <si>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</si>
  <si>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</si>
  <si>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</si>
  <si>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</si>
  <si>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</si>
  <si>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</si>
  <si>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</si>
  <si>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</si>
  <si>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</si>
  <si>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</si>
  <si>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</si>
  <si>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</si>
  <si>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</si>
  <si>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</si>
  <si>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</si>
  <si>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</si>
  <si>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</si>
  <si>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</si>
  <si>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</si>
  <si>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</si>
  <si>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</si>
  <si>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</si>
  <si>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</si>
  <si>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</si>
  <si>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</si>
  <si>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</si>
  <si>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</si>
  <si>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</si>
  <si>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</si>
  <si>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</si>
  <si>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</si>
  <si>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</si>
  <si>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</si>
  <si>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</si>
  <si>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</si>
  <si>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</si>
  <si>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</si>
  <si>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</si>
  <si>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</si>
  <si>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</si>
  <si>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</si>
  <si>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</si>
  <si>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</si>
  <si>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</si>
  <si>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</si>
  <si>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</si>
  <si>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</si>
  <si>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</si>
  <si>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</si>
  <si>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</si>
  <si>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</si>
  <si>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</si>
  <si>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</si>
  <si>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</si>
  <si>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</si>
  <si>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</si>
  <si>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</si>
  <si>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</si>
  <si>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</si>
  <si>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</si>
  <si>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</si>
  <si>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</si>
  <si>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</si>
  <si>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</si>
  <si>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</si>
  <si>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</si>
  <si>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</si>
  <si>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</si>
  <si>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</si>
  <si>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</si>
  <si>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</si>
  <si>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</si>
  <si>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</si>
  <si>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</si>
  <si>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</si>
  <si>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</si>
  <si>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</si>
  <si>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</si>
  <si>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</si>
  <si>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</si>
  <si>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</si>
  <si>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</si>
  <si>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</si>
  <si>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</si>
  <si>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</si>
  <si>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</si>
  <si>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</si>
  <si>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</si>
  <si>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</si>
  <si>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</si>
  <si>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</si>
  <si>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</si>
  <si>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</si>
  <si>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</si>
  <si>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</si>
  <si>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</si>
  <si>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</si>
  <si>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</si>
  <si>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</si>
  <si>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</si>
  <si>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</si>
  <si>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</si>
  <si>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</si>
  <si>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</si>
  <si>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</si>
  <si>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</si>
  <si>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</si>
  <si>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</si>
  <si>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</si>
  <si>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</si>
  <si>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</si>
  <si>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</si>
  <si>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</si>
  <si>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</si>
  <si>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</si>
  <si>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</si>
  <si>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</si>
  <si>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</si>
  <si>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</si>
  <si>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</si>
  <si>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</si>
  <si>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</si>
  <si>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</si>
  <si>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</si>
  <si>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</si>
  <si>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</si>
  <si>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</si>
  <si>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</si>
  <si>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</si>
  <si>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</si>
  <si>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</si>
  <si>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</si>
  <si>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</si>
  <si>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</si>
  <si>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</si>
  <si>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</si>
  <si>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</si>
  <si>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</si>
  <si>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</si>
  <si>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</si>
  <si>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</si>
  <si>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</si>
  <si>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</si>
  <si>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</si>
  <si>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</si>
  <si>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</si>
  <si>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</si>
  <si>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</si>
  <si>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</si>
  <si>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</si>
  <si>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</si>
  <si>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</si>
  <si>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</si>
  <si>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</si>
  <si>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</si>
  <si>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</si>
  <si>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</si>
  <si>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</si>
  <si>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</si>
  <si>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</si>
  <si>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</si>
  <si>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</si>
  <si>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</si>
  <si>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</si>
  <si>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</si>
  <si>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</si>
  <si>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</si>
  <si>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</si>
  <si>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</si>
  <si>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</si>
  <si>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</si>
  <si>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</si>
  <si>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</si>
  <si>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</si>
  <si>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</si>
  <si>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</si>
  <si>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</si>
  <si>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</si>
  <si>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</si>
  <si>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</si>
  <si>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</si>
  <si>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</si>
  <si>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</si>
  <si>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</si>
  <si>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</si>
  <si>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</si>
  <si>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</si>
  <si>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</si>
  <si>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</si>
  <si>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</si>
  <si>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</si>
  <si>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</si>
  <si>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</si>
  <si>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</si>
  <si>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</si>
  <si>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</si>
  <si>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</si>
  <si>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</si>
  <si>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</si>
  <si>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</si>
  <si>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</si>
  <si>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</si>
  <si>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</si>
  <si>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</si>
  <si>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</si>
  <si>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</si>
  <si>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</si>
  <si>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</si>
  <si>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</si>
  <si>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</si>
  <si>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</si>
  <si>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</si>
  <si>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</si>
  <si>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</si>
  <si>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</si>
  <si>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</si>
  <si>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</si>
  <si>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</si>
  <si>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</si>
  <si>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</si>
  <si>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</si>
  <si>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</si>
  <si>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</si>
  <si>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</si>
  <si>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</si>
  <si>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</si>
  <si>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</si>
  <si>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</si>
  <si>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</si>
  <si>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</si>
  <si>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</si>
  <si>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</si>
  <si>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</si>
  <si>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</si>
  <si>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</si>
  <si>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</si>
  <si>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</si>
  <si>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</si>
  <si>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</si>
  <si>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</si>
  <si>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</si>
  <si>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</si>
  <si>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</si>
  <si>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</si>
  <si>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</si>
  <si>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</si>
  <si>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</si>
  <si>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</si>
  <si>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</si>
  <si>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</si>
  <si>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</si>
  <si>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</si>
  <si>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</si>
  <si>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</si>
  <si>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</si>
  <si>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</si>
  <si>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</si>
  <si>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</si>
  <si>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</si>
  <si>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</si>
  <si>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</si>
  <si>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</si>
  <si>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</si>
  <si>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</si>
  <si>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</si>
  <si>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</si>
  <si>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</si>
  <si>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</si>
  <si>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</si>
  <si>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</si>
  <si>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</si>
  <si>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</si>
  <si>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</si>
  <si>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</si>
  <si>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</si>
  <si>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</si>
  <si>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</si>
  <si>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</si>
  <si>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</si>
  <si>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</si>
  <si>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</si>
  <si>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</si>
  <si>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</si>
  <si>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</si>
  <si>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</si>
  <si>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</si>
  <si>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</si>
  <si>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</si>
  <si>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</si>
  <si>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</si>
  <si>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</si>
  <si>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</si>
  <si>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</si>
  <si>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</si>
  <si>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</si>
  <si>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</si>
  <si>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</si>
  <si>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</si>
  <si>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</si>
  <si>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</si>
  <si>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</si>
  <si>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</si>
  <si>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</si>
  <si>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</si>
  <si>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</si>
  <si>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</si>
  <si>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</si>
  <si>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</si>
  <si>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</si>
  <si>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</si>
  <si>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</si>
  <si>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</si>
  <si>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</si>
  <si>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</si>
  <si>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</si>
  <si>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</si>
  <si>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</si>
  <si>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</si>
  <si>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</si>
  <si>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</si>
  <si>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</si>
  <si>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</si>
  <si>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</si>
  <si>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</si>
  <si>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</si>
  <si>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</si>
  <si>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</si>
  <si>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</si>
  <si>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</si>
  <si>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</si>
  <si>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</si>
  <si>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</si>
  <si>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</si>
  <si>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</si>
  <si>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</si>
  <si>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</si>
  <si>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</si>
  <si>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</si>
  <si>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</si>
  <si>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</si>
  <si>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</si>
  <si>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</si>
  <si>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</si>
  <si>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</si>
  <si>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</si>
  <si>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</si>
  <si>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</si>
  <si>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</si>
  <si>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</si>
  <si>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</si>
  <si>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</si>
  <si>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</si>
  <si>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</si>
  <si>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</si>
  <si>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</si>
  <si>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</si>
  <si>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</si>
  <si>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</si>
  <si>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</si>
  <si>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</si>
  <si>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</si>
  <si>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</si>
  <si>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</si>
  <si>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</si>
  <si>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</si>
  <si>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</si>
  <si>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</si>
  <si>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</si>
  <si>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</si>
  <si>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</si>
  <si>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</si>
  <si>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</si>
  <si>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</si>
  <si>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</si>
  <si>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</si>
  <si>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</si>
  <si>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</si>
  <si>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</si>
  <si>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</si>
  <si>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</si>
  <si>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</si>
  <si>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</si>
  <si>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</si>
  <si>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</si>
  <si>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</si>
  <si>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</si>
  <si>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</si>
  <si>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</si>
  <si>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</si>
  <si>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</si>
  <si>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</si>
  <si>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</si>
  <si>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</si>
  <si>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</si>
  <si>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</si>
  <si>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</si>
  <si>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</si>
  <si>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</si>
  <si>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</si>
  <si>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</si>
  <si>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</si>
  <si>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</si>
  <si>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</si>
  <si>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</si>
  <si>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</si>
  <si>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</si>
  <si>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</si>
  <si>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</si>
  <si>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</si>
  <si>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</si>
  <si>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</si>
  <si>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</si>
  <si>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</si>
  <si>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</si>
  <si>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</si>
  <si>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</si>
  <si>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</si>
  <si>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</si>
  <si>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</si>
  <si>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</si>
  <si>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</si>
  <si>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</si>
  <si>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</si>
  <si>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</si>
  <si>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</si>
  <si>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</si>
  <si>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</si>
  <si>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</si>
  <si>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</si>
  <si>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</si>
  <si>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</si>
  <si>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</si>
  <si>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</si>
  <si>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</si>
  <si>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</si>
  <si>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</si>
  <si>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</si>
  <si>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</si>
  <si>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</si>
  <si>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</si>
  <si>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</si>
  <si>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</si>
  <si>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</si>
  <si>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</si>
  <si>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</si>
  <si>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</si>
  <si>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</si>
  <si>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</si>
  <si>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</si>
  <si>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</si>
  <si>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</si>
  <si>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</si>
  <si>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</si>
  <si>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</si>
  <si>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</si>
  <si>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</si>
  <si>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</si>
  <si>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</si>
  <si>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</si>
  <si>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</si>
  <si>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</si>
  <si>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</si>
  <si>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</si>
  <si>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</si>
  <si>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</si>
  <si>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</si>
  <si>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</si>
  <si>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</si>
  <si>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</si>
  <si>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</si>
  <si>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</si>
  <si>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</si>
  <si>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</si>
  <si>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</si>
  <si>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</si>
  <si>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</si>
  <si>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</si>
  <si>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</si>
  <si>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</si>
  <si>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</si>
  <si>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</si>
  <si>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</si>
  <si>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</si>
  <si>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</si>
  <si>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</si>
  <si>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</si>
  <si>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</si>
  <si>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</si>
  <si>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</si>
  <si>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</si>
  <si>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</si>
  <si>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</si>
  <si>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</si>
  <si>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</si>
  <si>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</si>
  <si>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</si>
  <si>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</si>
  <si>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</si>
  <si>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</si>
  <si>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</si>
  <si>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</si>
  <si>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</si>
  <si>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</si>
  <si>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</si>
  <si>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</si>
  <si>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</si>
  <si>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</si>
  <si>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</si>
  <si>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</si>
  <si>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</si>
  <si>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</si>
  <si>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</si>
  <si>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</si>
  <si>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</si>
  <si>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</si>
  <si>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</si>
  <si>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</si>
  <si>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</si>
  <si>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</si>
  <si>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</si>
  <si>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</si>
  <si>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</si>
  <si>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</si>
  <si>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</si>
  <si>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</si>
  <si>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</si>
  <si>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</si>
  <si>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</si>
  <si>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</si>
  <si>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</si>
  <si>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</si>
  <si>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</si>
  <si>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</si>
  <si>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</si>
  <si>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</si>
  <si>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</si>
  <si>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</si>
  <si>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</si>
  <si>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</si>
  <si>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</si>
  <si>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</si>
  <si>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</si>
  <si>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</si>
  <si>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</si>
  <si>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</si>
  <si>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</si>
  <si>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</si>
  <si>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</si>
  <si>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</si>
  <si>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</si>
  <si>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</si>
  <si>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</si>
  <si>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</si>
  <si>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</si>
  <si>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</si>
  <si>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</si>
  <si>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</si>
  <si>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</si>
  <si>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</si>
  <si>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</si>
  <si>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</si>
  <si>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</si>
  <si>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</si>
  <si>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</si>
  <si>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</si>
  <si>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</si>
  <si>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</si>
  <si>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</si>
  <si>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</si>
  <si>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</si>
  <si>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</si>
  <si>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</si>
  <si>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</si>
  <si>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</si>
  <si>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</si>
  <si>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</si>
  <si>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</si>
  <si>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</si>
  <si>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</si>
  <si>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</si>
  <si>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</si>
  <si>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</si>
  <si>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</si>
  <si>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</si>
  <si>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</si>
  <si>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</si>
  <si>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</si>
  <si>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</si>
  <si>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</si>
  <si>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</si>
  <si>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</si>
  <si>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</si>
  <si>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</si>
  <si>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</si>
  <si>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</si>
  <si>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</si>
  <si>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</si>
  <si>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</si>
  <si>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</si>
  <si>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</si>
  <si>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</si>
  <si>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</si>
  <si>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</si>
  <si>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</si>
  <si>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</si>
  <si>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</si>
  <si>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</si>
  <si>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</si>
  <si>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</si>
  <si>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</si>
  <si>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</si>
  <si>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</si>
  <si>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</si>
  <si>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</si>
  <si>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</si>
  <si>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</si>
  <si>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</si>
  <si>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</si>
  <si>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</si>
  <si>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</si>
  <si>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</si>
  <si>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</si>
  <si>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</si>
  <si>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</si>
  <si>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</si>
  <si>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</si>
  <si>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</si>
  <si>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</si>
  <si>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</si>
  <si>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</si>
  <si>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</si>
  <si>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</si>
  <si>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</si>
  <si>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</si>
  <si>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</si>
  <si>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</si>
  <si>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</si>
  <si>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</si>
  <si>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</si>
  <si>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</si>
  <si>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</si>
  <si>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</si>
  <si>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</si>
  <si>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</si>
  <si>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</si>
  <si>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</si>
  <si>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</si>
  <si>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</si>
  <si>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</si>
  <si>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</si>
  <si>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</si>
  <si>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</si>
  <si>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</si>
  <si>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</si>
  <si>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</si>
  <si>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</si>
  <si>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</si>
  <si>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</si>
  <si>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</si>
  <si>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</si>
  <si>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</si>
  <si>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</si>
  <si>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</si>
  <si>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</si>
  <si>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</si>
  <si>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</si>
  <si>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</si>
  <si>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</si>
  <si>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</si>
  <si>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</si>
  <si>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</si>
  <si>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</si>
  <si>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</si>
  <si>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</si>
  <si>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</si>
  <si>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</si>
  <si>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</si>
  <si>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</si>
  <si>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</si>
  <si>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</si>
  <si>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</si>
  <si>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</si>
  <si>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</si>
  <si>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</si>
  <si>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</si>
  <si>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</si>
  <si>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</si>
  <si>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</si>
  <si>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</si>
  <si>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</si>
  <si>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</si>
  <si>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</si>
  <si>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</si>
  <si>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</si>
  <si>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</si>
  <si>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</si>
  <si>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</si>
  <si>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</si>
  <si>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</si>
  <si>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</si>
  <si>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</si>
  <si>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</si>
  <si>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</si>
  <si>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</si>
  <si>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</si>
  <si>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</si>
  <si>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</si>
  <si>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</si>
  <si>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</si>
  <si>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</si>
  <si>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</si>
  <si>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</si>
  <si>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</si>
  <si>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</si>
  <si>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</si>
  <si>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</si>
  <si>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</si>
  <si>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</si>
  <si>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</si>
  <si>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</si>
  <si>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</si>
  <si>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</si>
  <si>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</si>
  <si>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</si>
  <si>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</si>
  <si>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</si>
  <si>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</si>
  <si>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</si>
  <si>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</si>
  <si>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</si>
  <si>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</si>
  <si>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</si>
  <si>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</si>
  <si>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</si>
  <si>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</si>
  <si>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</si>
  <si>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</si>
  <si>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</si>
  <si>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</si>
  <si>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</si>
  <si>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</si>
  <si>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</si>
  <si>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</si>
  <si>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</si>
  <si>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</si>
  <si>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</si>
  <si>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</si>
  <si>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</si>
  <si>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</si>
  <si>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</si>
  <si>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</si>
  <si>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</si>
  <si>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</si>
  <si>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</si>
  <si>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</si>
  <si>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</si>
  <si>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</si>
  <si>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</si>
  <si>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</si>
  <si>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</si>
  <si>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</si>
  <si>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</si>
  <si>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</si>
  <si>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</si>
  <si>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</si>
  <si>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</si>
  <si>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</si>
  <si>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</si>
  <si>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</si>
  <si>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</si>
  <si>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</si>
  <si>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</si>
  <si>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</si>
  <si>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</si>
  <si>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</si>
  <si>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</si>
  <si>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</si>
  <si>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</si>
  <si>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</si>
  <si>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</si>
  <si>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</si>
  <si>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</si>
  <si>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</si>
  <si>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</si>
  <si>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</si>
  <si>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</si>
  <si>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</si>
  <si>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</si>
  <si>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</si>
  <si>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</si>
  <si>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</si>
  <si>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</si>
  <si>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</si>
  <si>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</si>
  <si>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</si>
  <si>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</si>
  <si>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</si>
  <si>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</si>
  <si>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</si>
  <si>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</si>
  <si>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</si>
  <si>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</si>
  <si>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</si>
  <si>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</si>
  <si>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</si>
  <si>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</si>
  <si>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</si>
  <si>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</si>
  <si>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</si>
  <si>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</si>
  <si>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</si>
  <si>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</si>
  <si>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</si>
  <si>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</si>
  <si>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</si>
  <si>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</si>
  <si>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</si>
  <si>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</si>
  <si>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</si>
  <si>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</si>
  <si>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</si>
  <si>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</si>
  <si>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</si>
  <si>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</si>
  <si>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</si>
  <si>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</si>
  <si>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</si>
  <si>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</si>
  <si>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</si>
  <si>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</si>
  <si>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</si>
  <si>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</si>
  <si>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</si>
  <si>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</si>
  <si>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</si>
  <si>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</si>
  <si>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</si>
  <si>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</si>
  <si>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</si>
  <si>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</si>
  <si>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</si>
  <si>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</si>
  <si>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</si>
  <si>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</si>
  <si>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</si>
  <si>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</si>
  <si>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</si>
  <si>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</si>
  <si>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</si>
  <si>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</si>
  <si>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</si>
  <si>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</si>
  <si>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</si>
  <si>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</si>
  <si>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</si>
  <si>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</si>
  <si>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</si>
  <si>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</si>
  <si>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</si>
  <si>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</si>
  <si>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</si>
  <si>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</si>
  <si>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</si>
  <si>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</si>
  <si>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</si>
  <si>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</si>
  <si>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</si>
  <si>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</si>
  <si>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</si>
  <si>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</si>
  <si>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</si>
  <si>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</si>
  <si>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</si>
  <si>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</si>
  <si>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</si>
  <si>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</si>
  <si>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</si>
  <si>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</si>
  <si>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</si>
  <si>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</si>
  <si>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</si>
  <si>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</si>
  <si>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</si>
  <si>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</si>
  <si>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</si>
  <si>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</si>
  <si>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</si>
  <si>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</si>
  <si>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</si>
  <si>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</si>
  <si>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</si>
  <si>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</si>
  <si>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</si>
  <si>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</si>
  <si>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</si>
  <si>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</si>
  <si>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</si>
  <si>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</si>
  <si>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</si>
  <si>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</si>
  <si>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</si>
  <si>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</si>
  <si>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</si>
  <si>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</si>
  <si>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</si>
  <si>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</si>
  <si>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</si>
  <si>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</si>
  <si>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</si>
  <si>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</si>
  <si>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</si>
  <si>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</si>
  <si>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</si>
  <si>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</si>
  <si>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</si>
  <si>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</si>
  <si>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</si>
  <si>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</si>
  <si>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</si>
  <si>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</si>
  <si>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</si>
  <si>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</si>
  <si>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</si>
  <si>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</si>
  <si>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</si>
  <si>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</si>
  <si>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</si>
  <si>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</si>
  <si>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</si>
  <si>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</si>
  <si>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</si>
  <si>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</si>
  <si>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</si>
  <si>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</si>
  <si>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</si>
  <si>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</si>
  <si>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</si>
  <si>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</si>
  <si>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</si>
  <si>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</si>
  <si>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</si>
  <si>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</si>
  <si>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</si>
  <si>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</si>
  <si>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</si>
  <si>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</si>
  <si>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</si>
  <si>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</si>
  <si>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</si>
  <si>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</si>
  <si>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</si>
  <si>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</si>
  <si>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</si>
  <si>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</si>
  <si>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</si>
  <si>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</si>
  <si>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</si>
  <si>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</si>
  <si>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</si>
  <si>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</si>
  <si>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</si>
  <si>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</si>
  <si>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</si>
  <si>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</si>
  <si>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</si>
  <si>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</si>
  <si>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</si>
  <si>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</si>
  <si>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</si>
  <si>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</si>
  <si>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</si>
  <si>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</si>
  <si>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</si>
  <si>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</si>
  <si>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</si>
  <si>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</si>
  <si>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</si>
  <si>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</si>
  <si>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</si>
  <si>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</si>
  <si>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</si>
  <si>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</si>
  <si>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</si>
  <si>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</si>
  <si>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</si>
  <si>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</si>
  <si>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</si>
  <si>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</si>
  <si>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</si>
  <si>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</si>
  <si>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</si>
  <si>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</si>
  <si>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</si>
  <si>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</si>
  <si>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</si>
  <si>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</si>
  <si>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</si>
  <si>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</si>
  <si>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</si>
  <si>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</si>
  <si>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</si>
  <si>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</si>
  <si>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</si>
  <si>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</si>
  <si>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</si>
  <si>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</si>
  <si>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</si>
  <si>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</si>
  <si>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</si>
  <si>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</si>
  <si>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</si>
  <si>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</si>
  <si>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</si>
  <si>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</si>
  <si>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</si>
  <si>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</si>
  <si>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</si>
  <si>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</si>
  <si>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</si>
  <si>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</si>
  <si>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</si>
  <si>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</si>
  <si>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</si>
  <si>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</si>
  <si>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</si>
  <si>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</si>
  <si>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</si>
  <si>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</si>
  <si>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</si>
  <si>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</si>
  <si>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</si>
  <si>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</si>
  <si>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</si>
  <si>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</si>
  <si>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</si>
  <si>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</si>
  <si>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</si>
  <si>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</si>
  <si>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</si>
  <si>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</si>
  <si>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</si>
  <si>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</si>
  <si>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</si>
  <si>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</si>
  <si>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</si>
  <si>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</si>
  <si>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</si>
  <si>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</si>
  <si>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</si>
  <si>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</si>
  <si>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</si>
  <si>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</si>
  <si>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</si>
  <si>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</si>
  <si>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</si>
  <si>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</si>
  <si>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</si>
  <si>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</si>
  <si>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</si>
  <si>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</si>
  <si>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</si>
  <si>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</si>
  <si>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</si>
  <si>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</si>
  <si>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</si>
  <si>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</si>
  <si>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</si>
  <si>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</si>
  <si>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</si>
  <si>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</si>
  <si>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</si>
  <si>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</si>
  <si>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</si>
  <si>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</si>
  <si>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</si>
  <si>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</si>
  <si>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</si>
  <si>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</si>
  <si>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</si>
  <si>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</si>
  <si>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</si>
  <si>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</si>
  <si>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</si>
  <si>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</si>
  <si>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</si>
  <si>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</si>
  <si>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</si>
  <si>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</si>
  <si>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</si>
  <si>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</si>
  <si>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</si>
  <si>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</si>
  <si>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</si>
  <si>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</si>
  <si>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</si>
  <si>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</si>
  <si>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</si>
  <si>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</si>
  <si>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</si>
  <si>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</si>
  <si>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</si>
  <si>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</si>
  <si>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</si>
  <si>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</si>
  <si>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</si>
  <si>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</si>
  <si>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</si>
  <si>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</si>
  <si>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</si>
  <si>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</si>
  <si>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</si>
  <si>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</si>
  <si>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</si>
  <si>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</si>
  <si>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</si>
  <si>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</si>
  <si>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</si>
  <si>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</si>
  <si>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</si>
  <si>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</si>
  <si>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</si>
  <si>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</si>
  <si>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</si>
  <si>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</si>
  <si>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</si>
  <si>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</si>
  <si>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</si>
  <si>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</si>
  <si>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</si>
  <si>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</si>
  <si>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</si>
  <si>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</si>
  <si>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</si>
  <si>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</si>
  <si>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</si>
  <si>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</si>
  <si>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</si>
  <si>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</si>
  <si>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</si>
  <si>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</si>
  <si>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</si>
  <si>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</si>
  <si>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</si>
  <si>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</si>
  <si>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</si>
  <si>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</si>
  <si>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</si>
  <si>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</si>
  <si>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</si>
  <si>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</si>
  <si>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</si>
  <si>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</si>
  <si>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</si>
  <si>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</si>
  <si>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</si>
  <si>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</si>
  <si>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</si>
  <si>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</si>
  <si>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</si>
  <si>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</si>
  <si>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</si>
  <si>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</si>
  <si>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</si>
  <si>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</si>
  <si>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</si>
  <si>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</si>
  <si>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</si>
  <si>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</si>
  <si>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</si>
  <si>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</si>
  <si>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</si>
  <si>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</si>
  <si>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</si>
  <si>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</si>
  <si>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</si>
  <si>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</si>
  <si>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</si>
  <si>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</si>
  <si>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</si>
  <si>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</si>
  <si>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</si>
  <si>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</si>
  <si>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</si>
  <si>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</si>
  <si>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</si>
  <si>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</si>
  <si>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</si>
  <si>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</si>
  <si>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</si>
  <si>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</si>
  <si>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</si>
  <si>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</si>
  <si>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</si>
  <si>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</si>
  <si>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</si>
  <si>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</si>
  <si>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</si>
  <si>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</si>
  <si>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</si>
  <si>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</si>
  <si>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</si>
  <si>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</si>
  <si>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</si>
  <si>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</si>
  <si>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</si>
  <si>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</si>
  <si>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</si>
  <si>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</si>
  <si>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</si>
  <si>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</si>
  <si>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</si>
  <si>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</si>
  <si>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</si>
  <si>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</si>
  <si>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</si>
  <si>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</si>
  <si>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</si>
  <si>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</si>
  <si>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</si>
  <si>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</si>
  <si>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</si>
  <si>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</si>
  <si>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</si>
  <si>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</si>
  <si>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</si>
  <si>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</si>
  <si>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</si>
  <si>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</si>
  <si>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</si>
  <si>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</si>
  <si>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</si>
  <si>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</si>
  <si>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</si>
  <si>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</si>
  <si>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</si>
  <si>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</si>
  <si>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</si>
  <si>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</si>
  <si>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</si>
  <si>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</si>
  <si>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</si>
  <si>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</si>
  <si>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</si>
  <si>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</si>
  <si>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</si>
  <si>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</si>
  <si>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</si>
  <si>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</si>
  <si>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</si>
  <si>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</si>
  <si>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</si>
  <si>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</si>
  <si>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</si>
  <si>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</si>
  <si>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</si>
  <si>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</si>
  <si>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</si>
  <si>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</si>
  <si>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</si>
  <si>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</si>
  <si>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</si>
  <si>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</si>
  <si>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</si>
  <si>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</si>
  <si>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</si>
  <si>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</si>
  <si>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</si>
  <si>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</si>
  <si>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</si>
  <si>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</si>
  <si>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</si>
  <si>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</si>
  <si>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</si>
  <si>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</si>
  <si>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</si>
  <si>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</si>
  <si>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</si>
  <si>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</si>
  <si>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</si>
  <si>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</si>
  <si>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</si>
  <si>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</si>
  <si>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</si>
  <si>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</si>
  <si>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</si>
  <si>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</si>
  <si>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</si>
  <si>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</si>
  <si>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</si>
  <si>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</si>
  <si>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</si>
  <si>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</si>
  <si>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</si>
  <si>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</si>
  <si>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</si>
  <si>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</si>
  <si>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</si>
  <si>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</si>
  <si>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</si>
  <si>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</si>
  <si>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</si>
  <si>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</si>
  <si>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</si>
  <si>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</si>
  <si>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</si>
  <si>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</si>
  <si>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</si>
  <si>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</si>
  <si>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</si>
  <si>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</si>
  <si>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</si>
  <si>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</si>
  <si>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</si>
  <si>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</si>
  <si>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</si>
  <si>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</si>
  <si>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</si>
  <si>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</si>
  <si>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</si>
  <si>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</si>
  <si>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</si>
  <si>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</si>
  <si>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</si>
  <si>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</si>
  <si>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</si>
  <si>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</si>
  <si>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</si>
  <si>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</si>
  <si>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</si>
  <si>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</si>
  <si>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</si>
  <si>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</si>
  <si>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</si>
  <si>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</si>
  <si>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</si>
  <si>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</si>
  <si>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</si>
  <si>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</si>
  <si>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</si>
  <si>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</si>
  <si>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</si>
  <si>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</si>
  <si>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</si>
  <si>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</si>
  <si>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</si>
  <si>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</si>
  <si>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</si>
  <si>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</si>
  <si>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</si>
  <si>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</si>
  <si>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</si>
  <si>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</si>
  <si>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</si>
  <si>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</si>
  <si>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</si>
  <si>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</si>
  <si>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</si>
  <si>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</si>
  <si>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</si>
  <si>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</si>
  <si>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</si>
  <si>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</si>
  <si>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</si>
  <si>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</si>
  <si>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</si>
  <si>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</si>
  <si>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</si>
  <si>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</si>
  <si>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</si>
  <si>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</si>
  <si>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</si>
  <si>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</si>
  <si>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</si>
  <si>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</si>
  <si>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</si>
  <si>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</si>
  <si>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</si>
  <si>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</si>
  <si>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</si>
  <si>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</si>
  <si>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</si>
  <si>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</si>
  <si>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</si>
  <si>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</si>
  <si>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</si>
  <si>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</si>
  <si>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</si>
  <si>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</si>
  <si>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</si>
  <si>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</si>
  <si>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</si>
  <si>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</si>
  <si>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</si>
  <si>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</si>
  <si>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</si>
  <si>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</si>
  <si>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</si>
  <si>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</si>
  <si>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</si>
  <si>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</si>
  <si>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</si>
  <si>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</si>
  <si>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</si>
  <si>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</si>
  <si>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</si>
  <si>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</si>
  <si>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</si>
  <si>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</si>
  <si>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</si>
  <si>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</si>
  <si>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</si>
  <si>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</si>
  <si>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</si>
  <si>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</si>
  <si>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</si>
  <si>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</si>
  <si>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</si>
  <si>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</si>
  <si>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</si>
  <si>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</si>
  <si>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</si>
  <si>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</si>
  <si>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</si>
  <si>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</si>
  <si>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</si>
  <si>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</si>
  <si>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</si>
  <si>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</si>
  <si>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</si>
  <si>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</si>
  <si>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</si>
  <si>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</si>
  <si>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</si>
  <si>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</si>
  <si>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</si>
  <si>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</si>
  <si>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</si>
  <si>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</si>
  <si>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</si>
  <si>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</si>
  <si>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</si>
  <si>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</si>
  <si>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</si>
  <si>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</si>
  <si>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</si>
  <si>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</si>
  <si>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</si>
  <si>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</si>
  <si>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</si>
  <si>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</si>
  <si>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</si>
  <si>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</si>
  <si>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</si>
  <si>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</si>
  <si>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</si>
  <si>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</si>
  <si>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</si>
  <si>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</si>
  <si>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</si>
  <si>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</si>
  <si>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</si>
  <si>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</si>
  <si>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</si>
  <si>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</si>
  <si>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</si>
  <si>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</si>
  <si>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</si>
  <si>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</si>
  <si>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</si>
  <si>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</si>
  <si>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</si>
  <si>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</si>
  <si>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</si>
  <si>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</si>
  <si>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</si>
  <si>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</si>
  <si>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</si>
  <si>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</si>
  <si>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</si>
  <si>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</si>
  <si>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</si>
  <si>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</si>
  <si>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</si>
  <si>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</si>
  <si>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</si>
  <si>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</si>
  <si>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</si>
  <si>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</si>
  <si>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</si>
  <si>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</si>
  <si>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</si>
  <si>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</si>
  <si>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</si>
  <si>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</si>
  <si>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</si>
  <si>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</si>
  <si>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</si>
  <si>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</si>
  <si>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</si>
  <si>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</si>
  <si>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</si>
  <si>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</si>
  <si>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</si>
  <si>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</si>
  <si>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</si>
  <si>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</si>
  <si>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</si>
  <si>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</si>
  <si>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</si>
  <si>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</si>
  <si>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</si>
  <si>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</si>
  <si>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</si>
  <si>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</si>
  <si>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</si>
  <si>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</si>
  <si>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</si>
  <si>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</si>
  <si>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</si>
  <si>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</si>
  <si>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</si>
  <si>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</si>
  <si>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</si>
  <si>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</si>
  <si>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</si>
  <si>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</si>
  <si>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</si>
  <si>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</si>
  <si>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</si>
  <si>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</si>
  <si>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</si>
  <si>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</si>
  <si>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</si>
  <si>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</si>
  <si>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</si>
  <si>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</si>
  <si>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</si>
  <si>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</si>
  <si>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</si>
  <si>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</si>
  <si>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</si>
  <si>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</si>
  <si>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</si>
  <si>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</si>
  <si>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</si>
  <si>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</si>
  <si>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</si>
  <si>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</si>
  <si>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</si>
  <si>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</si>
  <si>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</si>
  <si>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</si>
  <si>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</si>
  <si>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</si>
  <si>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</si>
  <si>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</si>
  <si>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</si>
  <si>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</si>
  <si>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</si>
  <si>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</si>
  <si>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</si>
  <si>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</si>
  <si>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</si>
  <si>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</si>
  <si>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</si>
  <si>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</si>
  <si>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</si>
  <si>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</si>
  <si>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</si>
  <si>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</si>
  <si>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</si>
  <si>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</si>
  <si>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</si>
  <si>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</si>
  <si>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</si>
  <si>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</si>
  <si>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</si>
  <si>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</si>
  <si>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</si>
  <si>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</si>
  <si>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</si>
  <si>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</si>
  <si>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</si>
  <si>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</si>
  <si>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</si>
  <si>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</si>
  <si>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</si>
  <si>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</si>
  <si>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</si>
  <si>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</si>
  <si>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</si>
  <si>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</si>
  <si>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</si>
  <si>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</si>
  <si>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</si>
  <si>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</si>
  <si>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</si>
  <si>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</si>
  <si>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</si>
  <si>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</si>
  <si>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</si>
  <si>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</si>
  <si>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</si>
  <si>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</si>
  <si>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</si>
  <si>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</si>
  <si>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</si>
  <si>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</si>
  <si>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</si>
  <si>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</si>
  <si>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</si>
  <si>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</si>
  <si>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</si>
  <si>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</si>
  <si>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</si>
  <si>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</si>
  <si>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</si>
  <si>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</si>
  <si>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</si>
  <si>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</si>
  <si>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</si>
  <si>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</si>
  <si>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</si>
  <si>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</si>
  <si>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</si>
  <si>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</si>
  <si>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</si>
  <si>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</si>
  <si>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</si>
  <si>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</si>
  <si>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</si>
  <si>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</si>
  <si>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</si>
  <si>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</si>
  <si>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</si>
  <si>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</si>
  <si>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</si>
  <si>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</si>
  <si>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</si>
  <si>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</si>
  <si>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</si>
  <si>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</si>
  <si>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</si>
  <si>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</si>
  <si>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</si>
  <si>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</si>
  <si>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</si>
  <si>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</si>
  <si>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</si>
  <si>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</si>
  <si>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</si>
  <si>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</si>
  <si>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</si>
  <si>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</si>
  <si>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</si>
  <si>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</si>
  <si>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</si>
  <si>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</si>
  <si>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</si>
  <si>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</si>
  <si>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</si>
  <si>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</si>
  <si>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</si>
  <si>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</si>
  <si>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</si>
  <si>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</si>
  <si>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</si>
  <si>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</si>
  <si>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</si>
  <si>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</si>
  <si>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</si>
  <si>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</si>
  <si>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</si>
  <si>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</si>
  <si>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</si>
  <si>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</si>
  <si>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</si>
  <si>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</si>
  <si>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</si>
  <si>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</si>
  <si>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</si>
  <si>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</si>
  <si>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</si>
  <si>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</si>
  <si>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</si>
  <si>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</si>
  <si>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</si>
  <si>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</si>
  <si>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</si>
  <si>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</si>
  <si>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</si>
  <si>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</si>
  <si>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</si>
  <si>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</si>
  <si>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</si>
  <si>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</si>
  <si>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</si>
  <si>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</si>
  <si>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</si>
  <si>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</si>
  <si>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</si>
  <si>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</si>
  <si>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</si>
  <si>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</si>
  <si>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</si>
  <si>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</si>
  <si>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</si>
  <si>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</si>
  <si>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</si>
  <si>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</si>
  <si>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</si>
  <si>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</si>
  <si>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</si>
  <si>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</si>
  <si>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</si>
  <si>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</si>
  <si>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</si>
  <si>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</si>
  <si>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</si>
  <si>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</si>
  <si>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</si>
  <si>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</si>
  <si>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</si>
  <si>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</si>
  <si>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</si>
  <si>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</si>
  <si>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</si>
  <si>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</si>
  <si>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</si>
  <si>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</si>
  <si>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</si>
  <si>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</si>
  <si>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</si>
  <si>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</si>
  <si>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</si>
  <si>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</si>
  <si>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</si>
  <si>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</si>
  <si>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</si>
  <si>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</si>
  <si>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</si>
  <si>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</si>
  <si>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</si>
  <si>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</si>
  <si>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</si>
  <si>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</si>
  <si>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</si>
  <si>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</si>
  <si>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</si>
  <si>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</si>
  <si>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</si>
  <si>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</si>
  <si>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</si>
  <si>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</si>
  <si>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</si>
  <si>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</si>
  <si>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</si>
  <si>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</si>
  <si>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</si>
  <si>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</si>
  <si>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</si>
  <si>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</si>
  <si>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</si>
  <si>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</si>
  <si>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</si>
  <si>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</si>
  <si>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</si>
  <si>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</si>
  <si>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</si>
  <si>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</si>
  <si>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</si>
  <si>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</si>
  <si>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</si>
  <si>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</si>
  <si>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</si>
  <si>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</si>
  <si>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</si>
  <si>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</si>
  <si>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</si>
  <si>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</si>
  <si>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</si>
  <si>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</si>
  <si>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</si>
  <si>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</si>
  <si>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</si>
  <si>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</si>
  <si>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</si>
  <si>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</si>
  <si>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</si>
  <si>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</si>
  <si>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</si>
  <si>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</si>
  <si>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</si>
  <si>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</si>
  <si>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</si>
  <si>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</si>
  <si>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</si>
  <si>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</si>
  <si>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</si>
  <si>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</si>
  <si>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</si>
  <si>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</si>
  <si>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</si>
  <si>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</si>
  <si>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</si>
  <si>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</si>
  <si>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</si>
  <si>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</si>
  <si>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</si>
  <si>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</si>
  <si>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</si>
  <si>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</si>
  <si>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</si>
  <si>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</si>
  <si>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</si>
  <si>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</si>
  <si>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</si>
  <si>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</si>
  <si>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</si>
  <si>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</si>
  <si>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</si>
  <si>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</si>
  <si>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</si>
  <si>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</si>
  <si>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</si>
  <si>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</si>
  <si>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</si>
  <si>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</si>
  <si>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</si>
  <si>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</si>
  <si>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</si>
  <si>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</si>
  <si>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</si>
  <si>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</si>
  <si>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</si>
  <si>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</si>
  <si>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</si>
  <si>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</si>
  <si>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</si>
  <si>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</si>
  <si>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</si>
  <si>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</si>
  <si>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</si>
  <si>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</si>
  <si>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</si>
  <si>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</si>
  <si>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</si>
  <si>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</si>
  <si>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</si>
  <si>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</si>
  <si>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</si>
  <si>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</si>
  <si>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</si>
  <si>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</si>
  <si>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</si>
  <si>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</si>
  <si>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</si>
  <si>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</si>
  <si>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</si>
  <si>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</si>
  <si>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</si>
  <si>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</si>
  <si>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</si>
  <si>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</si>
  <si>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</si>
  <si>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</si>
  <si>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</si>
  <si>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</si>
  <si>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</si>
  <si>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</si>
  <si>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</si>
  <si>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</si>
  <si>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</si>
  <si>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</si>
  <si>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</si>
  <si>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</si>
  <si>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</si>
  <si>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</si>
  <si>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</si>
  <si>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</si>
  <si>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</si>
  <si>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</si>
  <si>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</si>
  <si>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</si>
  <si>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</si>
  <si>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</si>
  <si>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</si>
  <si>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</si>
  <si>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</si>
  <si>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</si>
  <si>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</si>
  <si>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</si>
  <si>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</si>
  <si>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</si>
  <si>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</si>
  <si>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</si>
  <si>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</si>
  <si>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</si>
  <si>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</si>
  <si>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</si>
  <si>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</si>
  <si>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</si>
  <si>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</si>
  <si>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</si>
  <si>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</si>
  <si>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</si>
  <si>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</si>
  <si>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</si>
  <si>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</si>
  <si>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</si>
  <si>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</si>
  <si>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</si>
  <si>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</si>
  <si>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</si>
  <si>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</si>
  <si>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</si>
  <si>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</si>
  <si>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</si>
  <si>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</si>
  <si>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</si>
  <si>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</si>
  <si>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</si>
  <si>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</si>
  <si>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</si>
  <si>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</si>
  <si>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</si>
  <si>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</si>
  <si>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</si>
  <si>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</si>
  <si>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</si>
  <si>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</si>
  <si>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</si>
  <si>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</si>
  <si>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</si>
  <si>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</si>
  <si>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</si>
  <si>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</si>
  <si>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</si>
  <si>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</si>
  <si>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</si>
  <si>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</si>
  <si>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</si>
  <si>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</si>
  <si>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</si>
  <si>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</si>
  <si>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</si>
  <si>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</si>
  <si>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</si>
  <si>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</si>
  <si>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</si>
  <si>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</si>
  <si>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</si>
  <si>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</si>
  <si>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</si>
  <si>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</si>
  <si>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</si>
  <si>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</si>
  <si>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</si>
  <si>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</si>
  <si>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</si>
  <si>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</si>
  <si>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</si>
  <si>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</si>
  <si>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</si>
  <si>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</si>
  <si>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</si>
  <si>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</si>
  <si>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</si>
  <si>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</si>
  <si>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</si>
  <si>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</si>
  <si>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</si>
  <si>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</si>
  <si>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</si>
  <si>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</si>
  <si>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</si>
  <si>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</si>
  <si>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</si>
  <si>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</si>
  <si>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</si>
  <si>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</si>
  <si>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</si>
  <si>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</si>
  <si>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</si>
  <si>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</si>
  <si>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</si>
  <si>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</si>
  <si>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</si>
  <si>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</si>
  <si>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</si>
  <si>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</si>
  <si>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</si>
  <si>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</si>
  <si>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</si>
  <si>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</si>
  <si>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</si>
  <si>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</si>
  <si>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</si>
  <si>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</si>
  <si>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</si>
  <si>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</si>
  <si>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</si>
  <si>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</si>
  <si>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</si>
  <si>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</si>
  <si>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</si>
  <si>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</si>
  <si>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</si>
  <si>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</si>
  <si>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</si>
  <si>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</si>
  <si>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</si>
  <si>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</si>
  <si>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</si>
  <si>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</si>
  <si>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</si>
  <si>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</si>
  <si>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</si>
  <si>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</si>
  <si>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</si>
  <si>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</si>
  <si>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</si>
  <si>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</si>
  <si>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</si>
  <si>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</si>
  <si>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</si>
  <si>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</si>
  <si>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</si>
  <si>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</si>
  <si>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</si>
  <si>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</si>
  <si>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</si>
  <si>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</si>
  <si>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</si>
  <si>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</si>
  <si>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</si>
  <si>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</si>
  <si>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</si>
  <si>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</si>
  <si>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</si>
  <si>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</si>
  <si>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</si>
  <si>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</si>
  <si>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</si>
  <si>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</si>
  <si>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</si>
  <si>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</si>
  <si>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</si>
  <si>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</si>
  <si>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</si>
  <si>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</si>
  <si>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</si>
  <si>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</si>
  <si>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</si>
  <si>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</si>
  <si>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</si>
  <si>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</si>
  <si>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</si>
  <si>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</si>
  <si>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</si>
  <si>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</si>
  <si>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</si>
  <si>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</si>
  <si>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</si>
  <si>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</si>
  <si>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</si>
  <si>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</si>
  <si>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</si>
  <si>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</si>
  <si>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</si>
  <si>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</si>
  <si>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</si>
  <si>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</si>
  <si>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</si>
  <si>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</si>
  <si>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</si>
  <si>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</si>
  <si>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</si>
  <si>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</si>
  <si>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</si>
  <si>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</si>
  <si>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</si>
  <si>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</si>
  <si>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</si>
  <si>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</si>
  <si>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</si>
  <si>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</si>
  <si>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</si>
  <si>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</si>
  <si>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</si>
  <si>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</si>
  <si>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</si>
  <si>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</si>
  <si>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</si>
  <si>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</si>
  <si>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</si>
  <si>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</si>
  <si>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</si>
  <si>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</si>
  <si>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</si>
  <si>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</si>
  <si>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</si>
  <si>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</si>
  <si>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</si>
  <si>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</si>
  <si>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</si>
  <si>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</si>
  <si>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</si>
  <si>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</si>
  <si>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</si>
  <si>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</si>
  <si>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</si>
  <si>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</si>
  <si>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</si>
  <si>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</si>
  <si>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</si>
  <si>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</si>
  <si>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</si>
  <si>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</si>
  <si>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</si>
  <si>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</si>
  <si>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</si>
  <si>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</si>
  <si>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</si>
  <si>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</si>
  <si>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</si>
  <si>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</si>
  <si>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</si>
  <si>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</si>
  <si>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</si>
  <si>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</si>
  <si>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</si>
  <si>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</si>
  <si>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</si>
  <si>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</si>
  <si>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</si>
  <si>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</si>
  <si>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</si>
  <si>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</si>
  <si>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</si>
  <si>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</si>
  <si>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</si>
  <si>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</si>
  <si>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</si>
  <si>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</si>
  <si>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</si>
  <si>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</si>
  <si>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</si>
  <si>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</si>
  <si>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</si>
  <si>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</si>
  <si>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</si>
  <si>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</si>
  <si>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</si>
  <si>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</si>
  <si>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</si>
  <si>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</si>
  <si>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</si>
  <si>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</si>
  <si>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</si>
  <si>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</si>
  <si>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</si>
  <si>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</si>
  <si>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</si>
  <si>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</si>
  <si>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</si>
  <si>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</si>
  <si>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</si>
  <si>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</si>
  <si>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</si>
  <si>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</si>
  <si>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</si>
  <si>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</si>
  <si>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</si>
  <si>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</si>
  <si>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</si>
  <si>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</si>
  <si>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</si>
  <si>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</si>
  <si>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</si>
  <si>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</si>
  <si>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</si>
  <si>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</si>
  <si>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</si>
  <si>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</si>
  <si>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</si>
  <si>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</si>
  <si>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</si>
  <si>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</si>
  <si>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</si>
  <si>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</si>
  <si>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</si>
  <si>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</si>
  <si>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</si>
  <si>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</si>
  <si>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</si>
  <si>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</si>
  <si>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</si>
  <si>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</si>
  <si>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</si>
  <si>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</si>
  <si>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</si>
  <si>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</si>
  <si>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</si>
  <si>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</si>
  <si>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</si>
  <si>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</si>
  <si>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</si>
  <si>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</si>
  <si>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</si>
  <si>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</si>
  <si>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</si>
  <si>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</si>
  <si>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</si>
  <si>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</si>
  <si>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</si>
  <si>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</si>
  <si>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</si>
  <si>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</si>
  <si>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</si>
  <si>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</si>
  <si>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</si>
  <si>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</si>
  <si>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</si>
  <si>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</si>
  <si>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</si>
  <si>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</si>
  <si>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</si>
  <si>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</si>
  <si>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</si>
  <si>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</si>
  <si>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</si>
  <si>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</si>
  <si>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</si>
  <si>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</si>
  <si>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</si>
  <si>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</si>
  <si>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</si>
  <si>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</si>
  <si>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</si>
  <si>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</si>
  <si>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</si>
  <si>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</si>
  <si>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</si>
  <si>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</si>
  <si>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</si>
  <si>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</si>
  <si>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</si>
  <si>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</si>
  <si>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</si>
  <si>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</si>
  <si>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</si>
  <si>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</si>
  <si>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</si>
  <si>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</si>
  <si>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</si>
  <si>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</si>
  <si>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</si>
  <si>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</si>
  <si>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</si>
  <si>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</si>
  <si>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</si>
  <si>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</si>
  <si>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</si>
  <si>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</si>
  <si>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</si>
  <si>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</si>
  <si>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</si>
  <si>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</si>
  <si>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</si>
  <si>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</si>
  <si>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</si>
  <si>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</si>
  <si>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</si>
  <si>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</si>
  <si>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</si>
  <si>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</si>
  <si>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</si>
  <si>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</si>
  <si>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</si>
  <si>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</si>
  <si>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</si>
  <si>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</si>
  <si>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</si>
  <si>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</si>
  <si>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</si>
  <si>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</si>
  <si>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</si>
  <si>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</si>
  <si>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</si>
  <si>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</si>
  <si>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</si>
  <si>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</si>
  <si>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</si>
  <si>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</si>
  <si>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</si>
  <si>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</si>
  <si>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</si>
  <si>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</si>
  <si>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</si>
  <si>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</si>
  <si>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</si>
  <si>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</si>
  <si>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</si>
  <si>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</si>
  <si>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</si>
  <si>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</si>
  <si>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</si>
  <si>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</si>
  <si>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</si>
  <si>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</si>
  <si>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</si>
  <si>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</si>
  <si>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</si>
  <si>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</si>
  <si>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</si>
  <si>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</si>
  <si>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</si>
  <si>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</si>
  <si>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</si>
  <si>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</si>
  <si>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</si>
  <si>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</si>
  <si>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</si>
  <si>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</si>
  <si>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</si>
  <si>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</si>
  <si>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</si>
  <si>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</si>
  <si>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</si>
  <si>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</si>
  <si>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</si>
  <si>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</si>
  <si>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</si>
  <si>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</si>
  <si>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</si>
  <si>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</si>
  <si>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</si>
  <si>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</si>
  <si>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</si>
  <si>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</si>
  <si>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</si>
  <si>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</si>
  <si>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</si>
  <si>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</si>
  <si>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</si>
  <si>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</si>
  <si>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</si>
  <si>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</si>
  <si>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</si>
  <si>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</si>
  <si>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</si>
  <si>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</si>
  <si>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</si>
  <si>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</si>
  <si>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</si>
  <si>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</si>
  <si>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</si>
  <si>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</si>
  <si>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</si>
  <si>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</si>
  <si>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</si>
  <si>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</si>
  <si>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</si>
  <si>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</si>
  <si>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</si>
  <si>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</si>
  <si>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</si>
  <si>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</si>
  <si>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</si>
  <si>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</si>
  <si>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</si>
  <si>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</si>
  <si>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</si>
  <si>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</si>
  <si>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</si>
  <si>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</si>
  <si>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</si>
  <si>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</si>
  <si>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</si>
  <si>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</si>
  <si>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</si>
  <si>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</si>
  <si>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</si>
  <si>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</si>
  <si>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</si>
  <si>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</si>
  <si>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</si>
  <si>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</si>
  <si>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</si>
  <si>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</si>
  <si>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</si>
  <si>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</si>
  <si>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</si>
  <si>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</si>
  <si>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</si>
  <si>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</si>
  <si>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</si>
  <si>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</si>
  <si>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</si>
  <si>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</si>
  <si>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</si>
  <si>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</si>
  <si>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</si>
  <si>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</si>
  <si>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</si>
  <si>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</si>
  <si>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</si>
  <si>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</si>
  <si>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</si>
  <si>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</si>
  <si>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</si>
  <si>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</si>
  <si>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</si>
  <si>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</si>
  <si>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</si>
  <si>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</si>
  <si>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</si>
  <si>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</si>
  <si>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</si>
  <si>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</si>
  <si>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</si>
  <si>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</si>
  <si>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</si>
  <si>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</si>
  <si>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</si>
  <si>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</si>
  <si>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</si>
  <si>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</si>
  <si>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</si>
  <si>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</si>
  <si>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</si>
  <si>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</si>
  <si>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</si>
  <si>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</si>
  <si>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</si>
  <si>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</si>
  <si>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</si>
  <si>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</si>
  <si>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</si>
  <si>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</si>
  <si>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</si>
  <si>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</si>
  <si>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</si>
  <si>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</si>
  <si>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</si>
  <si>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</si>
  <si>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</si>
  <si>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</si>
  <si>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</si>
  <si>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</si>
  <si>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</si>
  <si>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</si>
  <si>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</si>
  <si>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</si>
  <si>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</si>
  <si>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</si>
  <si>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</si>
  <si>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</si>
  <si>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</si>
  <si>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</si>
  <si>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</si>
  <si>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</si>
  <si>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</si>
  <si>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</si>
  <si>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</si>
  <si>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</si>
  <si>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</si>
  <si>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</si>
  <si>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</si>
  <si>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</si>
  <si>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</si>
  <si>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</si>
  <si>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</si>
  <si>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</si>
  <si>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</si>
  <si>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</si>
  <si>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</si>
  <si>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</si>
  <si>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</si>
  <si>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</si>
  <si>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</si>
  <si>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</si>
  <si>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</si>
  <si>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</si>
  <si>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</si>
  <si>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</si>
  <si>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</si>
  <si>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</si>
  <si>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</si>
  <si>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</si>
  <si>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</si>
  <si>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</si>
  <si>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</si>
  <si>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</si>
  <si>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</si>
  <si>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</si>
  <si>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</si>
  <si>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</si>
  <si>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</si>
  <si>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</si>
  <si>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</si>
  <si>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</si>
  <si>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</si>
  <si>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</si>
  <si>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</si>
  <si>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</si>
  <si>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</si>
  <si>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</si>
  <si>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</si>
  <si>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</si>
  <si>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</si>
  <si>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</si>
  <si>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</si>
  <si>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</si>
  <si>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</si>
  <si>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</si>
  <si>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</si>
  <si>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</si>
  <si>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</si>
  <si>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</si>
  <si>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</si>
  <si>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</si>
  <si>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</si>
  <si>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</si>
  <si>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</si>
  <si>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</si>
  <si>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</si>
  <si>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</si>
  <si>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</si>
  <si>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</si>
  <si>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</si>
  <si>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</si>
  <si>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</si>
  <si>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</si>
  <si>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</si>
  <si>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</si>
  <si>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</si>
  <si>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</si>
  <si>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</si>
  <si>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</si>
  <si>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</si>
  <si>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</si>
  <si>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</si>
  <si>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</si>
  <si>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</si>
  <si>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</si>
  <si>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</si>
  <si>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</si>
  <si>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</si>
  <si>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</si>
  <si>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</si>
  <si>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</si>
  <si>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</si>
  <si>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</si>
  <si>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</si>
  <si>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</si>
  <si>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</si>
  <si>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</si>
  <si>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</si>
  <si>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</si>
  <si>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</si>
  <si>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</si>
  <si>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</si>
  <si>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</si>
  <si>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</si>
  <si>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</si>
  <si>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</si>
  <si>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</si>
  <si>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</si>
  <si>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</si>
  <si>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</si>
  <si>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</si>
  <si>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</si>
  <si>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</si>
  <si>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</si>
  <si>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</si>
  <si>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</si>
  <si>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</si>
  <si>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</si>
  <si>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</si>
  <si>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</si>
  <si>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</si>
  <si>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</si>
  <si>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</si>
  <si>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</si>
  <si>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</si>
  <si>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</si>
  <si>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</si>
  <si>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</si>
  <si>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</si>
  <si>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</si>
  <si>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</si>
  <si>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</si>
  <si>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</si>
  <si>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</si>
  <si>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</si>
  <si>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</si>
  <si>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</si>
  <si>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</si>
  <si>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</si>
  <si>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</si>
  <si>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</si>
  <si>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</si>
  <si>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</si>
  <si>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</si>
  <si>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</si>
  <si>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</si>
  <si>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</si>
  <si>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</si>
  <si>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</si>
  <si>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</si>
  <si>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</si>
  <si>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</si>
  <si>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</si>
  <si>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</si>
  <si>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</si>
  <si>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</si>
  <si>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</si>
  <si>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</si>
  <si>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</si>
  <si>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</si>
  <si>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</si>
  <si>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</si>
  <si>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</si>
  <si>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</si>
  <si>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</si>
  <si>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</si>
  <si>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</si>
  <si>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</si>
  <si>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</si>
  <si>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</si>
  <si>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</si>
  <si>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</si>
  <si>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</si>
  <si>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</si>
  <si>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</si>
  <si>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</si>
  <si>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</si>
  <si>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</si>
  <si>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</si>
  <si>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</si>
  <si>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</si>
  <si>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</si>
  <si>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</si>
  <si>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</si>
  <si>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</si>
  <si>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</si>
  <si>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</si>
  <si>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</si>
  <si>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</si>
  <si>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</si>
  <si>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</si>
  <si>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</si>
  <si>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</si>
  <si>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</si>
  <si>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</si>
  <si>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</si>
  <si>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</si>
  <si>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</si>
  <si>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</si>
  <si>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</si>
  <si>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</si>
  <si>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</si>
  <si>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</si>
  <si>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</si>
  <si>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</si>
  <si>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</si>
  <si>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</si>
  <si>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</si>
  <si>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</si>
  <si>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</si>
  <si>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</si>
  <si>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</si>
  <si>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</si>
  <si>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</si>
  <si>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</si>
  <si>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</si>
  <si>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</si>
  <si>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</si>
  <si>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</si>
  <si>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</si>
  <si>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</si>
  <si>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</si>
  <si>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</si>
  <si>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</si>
  <si>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</si>
  <si>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</si>
  <si>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</si>
  <si>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</si>
  <si>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</si>
  <si>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</si>
  <si>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</si>
  <si>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</si>
  <si>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</si>
  <si>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</si>
  <si>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</si>
  <si>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</si>
  <si>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</si>
  <si>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</si>
  <si>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</si>
  <si>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</si>
  <si>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</si>
  <si>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</si>
  <si>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</si>
  <si>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</si>
  <si>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</si>
  <si>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</si>
  <si>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</si>
  <si>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</si>
  <si>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</si>
  <si>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</si>
  <si>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</si>
  <si>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</si>
  <si>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</si>
  <si>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</si>
  <si>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</si>
  <si>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</si>
  <si>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</si>
  <si>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</si>
  <si>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</si>
  <si>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</si>
  <si>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</si>
  <si>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</si>
  <si>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</si>
  <si>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</si>
  <si>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</si>
  <si>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</si>
  <si>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</si>
  <si>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</si>
  <si>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</si>
  <si>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</si>
  <si>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</si>
  <si>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</si>
  <si>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</si>
  <si>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</si>
  <si>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</si>
  <si>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</si>
  <si>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</si>
  <si>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</si>
  <si>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</si>
  <si>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</si>
  <si>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</si>
  <si>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</si>
  <si>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</si>
  <si>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</si>
  <si>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</si>
  <si>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</si>
  <si>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</si>
  <si>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</si>
  <si>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</si>
  <si>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</si>
  <si>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</si>
  <si>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</si>
  <si>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</si>
  <si>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</si>
  <si>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</si>
  <si>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</si>
  <si>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</si>
  <si>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</si>
  <si>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</si>
  <si>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</si>
  <si>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</si>
  <si>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</si>
  <si>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</si>
  <si>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</si>
  <si>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</si>
  <si>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</si>
  <si>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</si>
  <si>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</si>
  <si>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</si>
  <si>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</si>
  <si>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</si>
  <si>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</si>
  <si>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</si>
  <si>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</si>
  <si>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</si>
  <si>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</si>
  <si>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</si>
  <si>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</si>
  <si>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</si>
  <si>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</si>
  <si>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</si>
  <si>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</si>
  <si>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</si>
  <si>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</si>
  <si>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</si>
  <si>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</si>
  <si>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</si>
  <si>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</si>
  <si>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</si>
  <si>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</si>
  <si>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</si>
  <si>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</si>
  <si>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</si>
  <si>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</si>
  <si>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</si>
  <si>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</si>
  <si>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</si>
  <si>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</si>
  <si>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</si>
  <si>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</si>
  <si>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</si>
  <si>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</si>
  <si>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</si>
  <si>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</si>
  <si>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</si>
  <si>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</si>
  <si>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</si>
  <si>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</si>
  <si>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</si>
  <si>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</si>
  <si>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</si>
  <si>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</si>
  <si>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</si>
  <si>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</si>
  <si>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</si>
  <si>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</si>
  <si>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</si>
  <si>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</si>
  <si>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</si>
  <si>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</si>
  <si>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</si>
  <si>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</si>
  <si>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</si>
  <si>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</si>
  <si>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</si>
  <si>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</si>
  <si>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</si>
  <si>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</si>
  <si>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</si>
  <si>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</si>
  <si>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</si>
  <si>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</si>
  <si>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</si>
  <si>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</si>
  <si>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</si>
  <si>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</si>
  <si>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</si>
  <si>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</si>
  <si>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</si>
  <si>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</si>
  <si>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</si>
  <si>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</si>
  <si>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</si>
  <si>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</si>
  <si>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</si>
  <si>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</si>
  <si>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</si>
  <si>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</si>
  <si>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</si>
  <si>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</si>
  <si>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</si>
  <si>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</si>
  <si>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</si>
  <si>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</si>
  <si>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</si>
  <si>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</si>
  <si>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</si>
  <si>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</si>
  <si>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</si>
  <si>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</si>
  <si>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</si>
  <si>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</si>
  <si>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</si>
  <si>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</si>
  <si>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</si>
  <si>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</si>
  <si>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</si>
  <si>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</si>
  <si>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</si>
  <si>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</si>
  <si>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</si>
  <si>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</si>
  <si>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</si>
  <si>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</si>
  <si>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</si>
  <si>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</si>
  <si>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</si>
  <si>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</si>
  <si>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</si>
  <si>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</si>
  <si>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</si>
  <si>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</si>
  <si>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</si>
  <si>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</si>
  <si>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</si>
  <si>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</si>
  <si>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</si>
  <si>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</si>
  <si>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</si>
  <si>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</si>
  <si>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</si>
  <si>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</si>
  <si>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</si>
  <si>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</si>
  <si>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</si>
  <si>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</si>
  <si>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</si>
  <si>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</si>
  <si>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</si>
  <si>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</si>
  <si>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</si>
  <si>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</si>
  <si>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</si>
  <si>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</si>
  <si>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</si>
  <si>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</si>
  <si>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</si>
  <si>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</si>
  <si>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</si>
  <si>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</si>
  <si>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</si>
  <si>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</si>
  <si>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</si>
  <si>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</si>
  <si>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</si>
  <si>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</si>
  <si>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</si>
  <si>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</si>
  <si>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</si>
  <si>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</si>
  <si>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</si>
  <si>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</si>
  <si>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</si>
  <si>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</si>
  <si>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</si>
  <si>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</si>
  <si>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</si>
  <si>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</si>
  <si>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</si>
  <si>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</si>
  <si>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</si>
  <si>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</si>
  <si>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</si>
  <si>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</si>
  <si>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</si>
  <si>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</si>
  <si>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</si>
  <si>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</si>
  <si>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</si>
  <si>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</si>
  <si>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</si>
  <si>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</si>
  <si>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</si>
  <si>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</si>
  <si>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</si>
  <si>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</si>
  <si>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</si>
  <si>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</si>
  <si>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</si>
  <si>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</si>
  <si>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</si>
  <si>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</si>
  <si>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</si>
  <si>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</si>
  <si>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</si>
  <si>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</si>
  <si>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</si>
  <si>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</si>
  <si>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</si>
  <si>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</si>
  <si>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</si>
  <si>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</si>
  <si>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</si>
  <si>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</si>
  <si>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</si>
  <si>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</si>
  <si>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</si>
  <si>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</si>
  <si>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</si>
  <si>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</si>
  <si>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</si>
  <si>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</si>
  <si>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</si>
  <si>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</si>
  <si>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</si>
  <si>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</si>
  <si>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</si>
  <si>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</si>
  <si>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</si>
  <si>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</si>
  <si>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</si>
  <si>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</si>
  <si>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</si>
  <si>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</si>
  <si>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</si>
  <si>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</si>
  <si>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</si>
  <si>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</si>
  <si>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</si>
  <si>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</si>
  <si>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</si>
  <si>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</si>
  <si>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</si>
  <si>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</si>
  <si>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</si>
  <si>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</si>
  <si>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</si>
  <si>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</si>
  <si>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</si>
  <si>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</si>
  <si>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</si>
  <si>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</si>
  <si>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</si>
  <si>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</si>
  <si>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</si>
  <si>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</si>
  <si>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</si>
  <si>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</si>
  <si>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</si>
  <si>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</si>
  <si>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</si>
  <si>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</si>
  <si>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</si>
  <si>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</si>
  <si>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</si>
  <si>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</si>
  <si>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</si>
  <si>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</si>
  <si>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</si>
  <si>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</si>
  <si>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</si>
  <si>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</si>
  <si>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</si>
  <si>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</si>
  <si>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</si>
  <si>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</si>
  <si>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</si>
  <si>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</si>
  <si>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</si>
  <si>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</si>
  <si>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</si>
  <si>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</si>
  <si>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</si>
  <si>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</si>
  <si>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</si>
  <si>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</si>
  <si>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</si>
  <si>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</si>
  <si>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</si>
  <si>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</si>
  <si>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</si>
  <si>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</si>
  <si>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</si>
  <si>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</si>
  <si>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</si>
  <si>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</si>
  <si>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</si>
  <si>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</si>
  <si>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</si>
  <si>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</si>
  <si>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</si>
  <si>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</si>
  <si>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</si>
  <si>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</si>
  <si>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</si>
  <si>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</si>
  <si>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</si>
  <si>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</si>
  <si>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</si>
  <si>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</si>
  <si>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</si>
  <si>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</si>
  <si>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</si>
  <si>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</si>
  <si>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</si>
  <si>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</si>
  <si>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</si>
  <si>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</si>
  <si>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</si>
  <si>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</si>
  <si>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</si>
  <si>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</si>
  <si>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</si>
  <si>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</si>
  <si>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</si>
  <si>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</si>
  <si>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</si>
  <si>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</si>
  <si>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</si>
  <si>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</si>
  <si>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</si>
  <si>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</si>
  <si>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</si>
  <si>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</si>
  <si>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</si>
  <si>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</si>
  <si>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</si>
  <si>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</si>
  <si>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</si>
  <si>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</si>
  <si>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</si>
  <si>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</si>
  <si>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</si>
  <si>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</si>
  <si>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</si>
  <si>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</si>
  <si>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</si>
  <si>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</si>
  <si>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</si>
  <si>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</si>
  <si>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</si>
  <si>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</si>
  <si>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</si>
  <si>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</si>
  <si>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</si>
  <si>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</si>
  <si>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</si>
  <si>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</si>
  <si>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</si>
  <si>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</si>
  <si>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</si>
  <si>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</si>
  <si>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</si>
  <si>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</si>
  <si>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</si>
  <si>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</si>
  <si>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</si>
  <si>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</si>
  <si>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</si>
  <si>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</si>
  <si>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</si>
  <si>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</si>
  <si>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</si>
  <si>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</si>
  <si>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</si>
  <si>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</si>
  <si>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</si>
  <si>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</si>
  <si>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</si>
  <si>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</si>
  <si>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</si>
  <si>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</si>
  <si>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</si>
  <si>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</si>
  <si>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</si>
  <si>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</si>
  <si>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</si>
  <si>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</si>
  <si>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</si>
  <si>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</si>
  <si>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</si>
  <si>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</si>
  <si>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</si>
  <si>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</si>
  <si>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</si>
  <si>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</si>
  <si>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</si>
  <si>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</si>
  <si>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</si>
  <si>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</si>
  <si>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</si>
  <si>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</si>
  <si>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</si>
  <si>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</si>
  <si>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</si>
  <si>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</si>
  <si>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</si>
  <si>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</si>
  <si>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</si>
  <si>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</si>
  <si>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</si>
  <si>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</si>
  <si>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</si>
  <si>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</si>
  <si>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</si>
  <si>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</si>
  <si>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</si>
  <si>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</si>
  <si>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</si>
  <si>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</si>
  <si>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</si>
  <si>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</si>
  <si>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</si>
  <si>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</si>
  <si>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</si>
  <si>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</si>
  <si>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</si>
  <si>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</si>
  <si>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</si>
  <si>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</si>
  <si>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</si>
  <si>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</si>
  <si>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</si>
  <si>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</si>
  <si>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</si>
  <si>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</si>
  <si>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</si>
  <si>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</si>
  <si>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</si>
  <si>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</si>
  <si>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</si>
  <si>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</si>
  <si>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</si>
  <si>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</si>
  <si>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</si>
  <si>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</si>
  <si>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</si>
  <si>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</si>
  <si>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</si>
  <si>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</si>
  <si>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</si>
  <si>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</si>
  <si>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</si>
  <si>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</si>
  <si>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</si>
  <si>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</si>
  <si>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</si>
  <si>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</si>
  <si>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</si>
  <si>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</si>
  <si>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</si>
  <si>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</si>
  <si>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</si>
  <si>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</si>
  <si>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</si>
  <si>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</si>
  <si>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</si>
  <si>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</si>
  <si>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</si>
  <si>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</si>
  <si>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</si>
  <si>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</si>
  <si>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</si>
  <si>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</si>
  <si>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</si>
  <si>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</si>
  <si>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</si>
  <si>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</si>
  <si>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</si>
  <si>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</si>
  <si>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</si>
  <si>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Parent Category</t>
  </si>
  <si>
    <t>Subcategory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</si>
  <si>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</si>
  <si>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</si>
  <si>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</si>
  <si>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</si>
  <si>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</si>
  <si>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</si>
  <si>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</si>
  <si>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</si>
  <si>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</si>
  <si>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</si>
  <si>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</si>
  <si>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</si>
  <si>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</si>
  <si>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</si>
  <si>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</si>
  <si>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</si>
  <si>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</si>
  <si>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</si>
  <si>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</si>
  <si>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</si>
  <si>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</si>
  <si>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</si>
  <si>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</si>
  <si>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</si>
  <si>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</si>
  <si>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</si>
  <si>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</si>
  <si>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</si>
  <si>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</si>
  <si>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</si>
  <si>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</si>
  <si>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</si>
  <si>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</si>
  <si>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</si>
  <si>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</si>
  <si>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</si>
  <si>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</si>
  <si>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</si>
  <si>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</si>
  <si>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</si>
  <si>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</si>
  <si>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</si>
  <si>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</si>
  <si>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</si>
  <si>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</si>
  <si>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</si>
  <si>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</si>
  <si>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</si>
  <si>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</si>
  <si>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</si>
  <si>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</si>
  <si>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</si>
  <si>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</si>
  <si>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</si>
  <si>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</si>
  <si>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</si>
  <si>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</si>
  <si>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</si>
  <si>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</si>
  <si>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</si>
  <si>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</si>
  <si>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</si>
  <si>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</si>
  <si>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</si>
  <si>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</si>
  <si>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</si>
  <si>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</si>
  <si>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</si>
  <si>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</si>
  <si>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</si>
  <si>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</si>
  <si>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</si>
  <si>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</si>
  <si>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Greater than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</si>
  <si>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</si>
  <si>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</si>
  <si>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</si>
  <si>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</si>
  <si>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</si>
  <si>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</si>
  <si>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</si>
  <si>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</si>
  <si>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</si>
  <si>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</si>
  <si>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</si>
  <si>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</si>
  <si>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</si>
  <si>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Precentage Successful</t>
  </si>
  <si>
    <t>Total Projects</t>
  </si>
  <si>
    <t>Number Canceled</t>
  </si>
  <si>
    <t>Number of Failed</t>
  </si>
  <si>
    <t>Number of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</si>
</sst>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yyyy\-mm\-dd;@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Font="1"/>
    <xf numFmtId="49" fontId="0" fillId="0" borderId="0" xfId="0" applyNumberFormat="1"/>
    <xf numFmtId="49" fontId="2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44" fontId="0" fillId="0" borderId="0" xfId="1" applyFont="1"/>
    <xf numFmtId="0" fontId="1" fillId="0" borderId="0" xfId="3"/>
    <xf numFmtId="0" fontId="4" fillId="0" borderId="0" xfId="3" applyFont="1"/>
    <xf numFmtId="10" fontId="1" fillId="0" borderId="0" xfId="2" applyNumberFormat="1" applyFont="1"/>
  </cellXfs>
  <cellStyles count="4">
    <cellStyle name="Currency" xfId="1" builtinId="4"/>
    <cellStyle name="Normal" xfId="0" builtinId="0"/>
    <cellStyle name="Normal 2" xfId="3" xr:uid="{5E658FA3-B848-6D4E-8058-B832F73A124F}"/>
    <cellStyle name="Percent" xfId="2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 (!PivotTable2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(Theater)</a:t>
            </a:r>
          </a:p>
        </c:rich>
      </c:tx>
      <c:layout>
        <c:manualLayout>
          <c:xMode val="edge"/>
          <c:yMode val="edge"/>
          <c:x val="0.34428300694883135"/>
          <c:y val="3.23325635103926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('!$B$3:$B$4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('!$A$5:$A$17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('!$B$5:$B$17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4-F14C-BC26-4BC2565DC26E}"/>
            </c:ext>
          </c:extLst>
        </c:ser>
        <c:ser>
          <c:idx val="1"/>
          <c:order val="1"/>
          <c:tx>
            <c:strRef>
              <c:f>'Outcomes Based on Launch Date ('!$C$3:$C$4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('!$A$5:$A$17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('!$C$5:$C$17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4-F14C-BC26-4BC2565DC26E}"/>
            </c:ext>
          </c:extLst>
        </c:ser>
        <c:ser>
          <c:idx val="2"/>
          <c:order val="2"/>
          <c:tx>
            <c:strRef>
              <c:f>'Outcomes Based on Launch Date ('!$D$3:$D$4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('!$A$5:$A$17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('!$D$5:$D$17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84-F14C-BC26-4BC2565DC26E}"/>
            </c:ext>
          </c:extLst>
        </c:ser>
        <c:ser>
          <c:idx val="3"/>
          <c:order val="3"/>
          <c:tx>
            <c:strRef>
              <c:f>'Outcomes Based on Launch Date ('!$E$3:$E$4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('!$A$5:$A$17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('!$E$5:$E$17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84-F14C-BC26-4BC2565DC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8028399"/>
        <c:axId val="848030031"/>
      </c:lineChart>
      <c:catAx>
        <c:axId val="84802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030031"/>
        <c:crosses val="autoZero"/>
        <c:auto val="1"/>
        <c:lblAlgn val="ctr"/>
        <c:lblOffset val="100"/>
        <c:noMultiLvlLbl val="0"/>
      </c:catAx>
      <c:valAx>
        <c:axId val="84803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02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B-F646-99F3-8C6381A3CC3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EB-F646-99F3-8C6381A3CC3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EB-F646-99F3-8C6381A3C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85455"/>
        <c:axId val="57287087"/>
      </c:lineChart>
      <c:catAx>
        <c:axId val="5728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7087"/>
        <c:crosses val="autoZero"/>
        <c:auto val="1"/>
        <c:lblAlgn val="ctr"/>
        <c:lblOffset val="100"/>
        <c:noMultiLvlLbl val="0"/>
      </c:catAx>
      <c:valAx>
        <c:axId val="5728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Challenge.xlsx]Parent Cateogry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031174674594256"/>
          <c:y val="4.31654676258992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529424218899659E-2"/>
          <c:y val="3.3298647242455778E-2"/>
          <c:w val="0.8287571960035085"/>
          <c:h val="0.775257728579973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Cateogry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Cateogry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Cateogry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1-A542-8FAA-0C9ED5E99A49}"/>
            </c:ext>
          </c:extLst>
        </c:ser>
        <c:ser>
          <c:idx val="1"/>
          <c:order val="1"/>
          <c:tx>
            <c:strRef>
              <c:f>'Parent Cateogry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Cateogry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Cateogry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FA-824F-B3BC-E4052B525393}"/>
            </c:ext>
          </c:extLst>
        </c:ser>
        <c:ser>
          <c:idx val="2"/>
          <c:order val="2"/>
          <c:tx>
            <c:strRef>
              <c:f>'Parent Cateogry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Cateogry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Cateogry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FA-824F-B3BC-E4052B525393}"/>
            </c:ext>
          </c:extLst>
        </c:ser>
        <c:ser>
          <c:idx val="3"/>
          <c:order val="3"/>
          <c:tx>
            <c:strRef>
              <c:f>'Parent Cateogry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Cateogry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Cateogry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FA-824F-B3BC-E4052B525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9829535"/>
        <c:axId val="816256959"/>
      </c:barChart>
      <c:catAx>
        <c:axId val="81982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256959"/>
        <c:crosses val="autoZero"/>
        <c:auto val="1"/>
        <c:lblAlgn val="ctr"/>
        <c:lblOffset val="100"/>
        <c:noMultiLvlLbl val="0"/>
      </c:catAx>
      <c:valAx>
        <c:axId val="81625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82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4-5F46-82DF-8EF4EAF299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7-DB46-904E-F93002ADD31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7-DB46-904E-F93002ADD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9563247"/>
        <c:axId val="871145711"/>
      </c:barChart>
      <c:catAx>
        <c:axId val="81956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45711"/>
        <c:crosses val="autoZero"/>
        <c:auto val="1"/>
        <c:lblAlgn val="ctr"/>
        <c:lblOffset val="100"/>
        <c:noMultiLvlLbl val="0"/>
      </c:catAx>
      <c:valAx>
        <c:axId val="8711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6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37938357986853644"/>
          <c:y val="2.75229357798165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C6-E940-9D5C-CD7347F6CC0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C6-E940-9D5C-CD7347F6CC0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C6-E940-9D5C-CD7347F6CC0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C6-E940-9D5C-CD7347F6C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2852559"/>
        <c:axId val="742962575"/>
      </c:lineChart>
      <c:catAx>
        <c:axId val="74285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962575"/>
        <c:crosses val="autoZero"/>
        <c:auto val="1"/>
        <c:lblAlgn val="ctr"/>
        <c:lblOffset val="100"/>
        <c:noMultiLvlLbl val="0"/>
      </c:catAx>
      <c:valAx>
        <c:axId val="74296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85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1606550</xdr:colOff>
      <xdr:row>6</xdr:row>
      <xdr:rowOff>50800</xdr:rowOff>
    </xdr:from>
    <xdr:to>
      <xdr:col>15</xdr:col>
      <xdr:colOff>520700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3D984-79EE-A045-A9FF-F9D28BE88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635000</xdr:colOff>
      <xdr:row>16</xdr:row>
      <xdr:rowOff>88900</xdr:rowOff>
    </xdr:from>
    <xdr:to>
      <xdr:col>10</xdr:col>
      <xdr:colOff>609600</xdr:colOff>
      <xdr:row>47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2A0B4-BD9C-2445-A2BD-13C619645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393700</xdr:colOff>
      <xdr:row>5</xdr:row>
      <xdr:rowOff>88900</xdr:rowOff>
    </xdr:from>
    <xdr:to>
      <xdr:col>22</xdr:col>
      <xdr:colOff>38100</xdr:colOff>
      <xdr:row>42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91CB7E-4803-8149-8134-BC0BB2E1B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749300</xdr:colOff>
      <xdr:row>6</xdr:row>
      <xdr:rowOff>114300</xdr:rowOff>
    </xdr:from>
    <xdr:to>
      <xdr:col>20</xdr:col>
      <xdr:colOff>698500</xdr:colOff>
      <xdr:row>42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FBD6F-A754-AB46-8374-63CA62868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1130300</xdr:colOff>
      <xdr:row>7</xdr:row>
      <xdr:rowOff>50800</xdr:rowOff>
    </xdr:from>
    <xdr:to>
      <xdr:col>16</xdr:col>
      <xdr:colOff>254000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D5D46-6C6D-D64A-A8EF-0F511B3E1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lee Cheng" refreshedDate="43960.504919444444" createdVersion="6" refreshedVersion="6" minRefreshableVersion="3" recordCount="4114" xr:uid="{A0565981-D5A2-1440-A557-FC6D7B830DC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lee Cheng" refreshedDate="43960.526365162033" createdVersion="6" refreshedVersion="6" minRefreshableVersion="3" recordCount="4114" xr:uid="{BCF4067B-4673-D44A-A6AC-AA6AC84C59E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0BA0AB-19C7-0F40-BD88-5A57F8211F4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/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63FBA3-5E2D-D646-B55A-CFFFA6852B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4A475-1CE6-FA46-912B-5DF4CE1EC53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BC841-52BB-7240-BAA4-F11E8F68C6A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0772C-9B69-3242-B187-8787ACEEDAF3}">
  <dimension ref="A1:F17"/>
  <sheetViews>
    <sheetView workbookViewId="0">
      <selection activeCell="F38" sqref="F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7.6640625" bestFit="1" customWidth="1"/>
    <col min="9" max="9" width="20" bestFit="1" customWidth="1"/>
    <col min="10" max="10" width="32" bestFit="1" customWidth="1"/>
  </cols>
  <sheetData>
    <row r="1" spans="1:6" x14ac:dyDescent="0.2">
      <c r="A1" s="14" t="s">
        <v>8310</v>
      </c>
      <c r="B1" t="s">
        <v>8317</v>
      </c>
    </row>
    <row r="3" spans="1:6" x14ac:dyDescent="0.2">
      <c r="A3" s="14" t="s">
        <v>8360</v>
      </c>
      <c r="B3" s="14" t="s">
        <v>8364</v>
      </c>
    </row>
    <row r="4" spans="1:6" x14ac:dyDescent="0.2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7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7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7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7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7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7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7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7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7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7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7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7" t="s">
        <v>8362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CC661-80BF-3741-8503-7127C0CBC17B}">
  <dimension ref="A1:H13"/>
  <sheetViews>
    <sheetView tabSelected="1" workbookViewId="0">
      <selection activeCell="D15" sqref="D15"/>
    </sheetView>
  </sheetViews>
  <sheetFormatPr baseColWidth="10" defaultRowHeight="16" x14ac:dyDescent="0.2"/>
  <cols>
    <col min="1" max="1" width="17.33203125" style="19" bestFit="1" customWidth="1"/>
    <col min="2" max="2" width="19.1640625" style="19" bestFit="1" customWidth="1"/>
    <col min="3" max="3" width="15.5" style="19" bestFit="1" customWidth="1"/>
    <col min="4" max="4" width="15.6640625" style="19" bestFit="1" customWidth="1"/>
    <col min="5" max="5" width="12.33203125" style="19" bestFit="1" customWidth="1"/>
    <col min="6" max="6" width="19.5" style="19" bestFit="1" customWidth="1"/>
    <col min="7" max="7" width="15.83203125" style="19" bestFit="1" customWidth="1"/>
    <col min="8" max="8" width="18.33203125" style="19" bestFit="1" customWidth="1"/>
    <col min="9" max="16384" width="10.83203125" style="19"/>
  </cols>
  <sheetData>
    <row r="1" spans="1:8" x14ac:dyDescent="0.2">
      <c r="A1" s="20" t="s">
        <v>8382</v>
      </c>
      <c r="B1" s="20" t="s">
        <v>8403</v>
      </c>
      <c r="C1" s="20" t="s">
        <v>8402</v>
      </c>
      <c r="D1" s="20" t="s">
        <v>8401</v>
      </c>
      <c r="E1" s="20" t="s">
        <v>8400</v>
      </c>
      <c r="F1" s="20" t="s">
        <v>8399</v>
      </c>
      <c r="G1" s="20" t="s">
        <v>8398</v>
      </c>
      <c r="H1" s="20" t="s">
        <v>8397</v>
      </c>
    </row>
    <row r="2" spans="1:8" x14ac:dyDescent="0.2">
      <c r="A2" s="19" t="s">
        <v>8396</v>
      </c>
      <c r="B2" s="19">
        <f>COUNTIFS(Kickstarter!$F:$F, "=successful",Kickstarter!$D:$D, "&lt;1000",Kickstarter!$R:$R, "plays")</f>
        <v>141</v>
      </c>
      <c r="C2" s="19">
        <f>COUNTIFS(Kickstarter!$F:$F, "=failed",Kickstarter!$D:$D, "&lt;1000",Kickstarter!$R:$R, "plays")</f>
        <v>45</v>
      </c>
      <c r="D2" s="19">
        <f>COUNTIFS(Kickstarter!$F:$F, "=canceled",Kickstarter!$D:$D, "&lt;1000",Kickstarter!$R:$R, "plays")</f>
        <v>0</v>
      </c>
      <c r="E2" s="19">
        <f>SUM(B2:D2)</f>
        <v>186</v>
      </c>
      <c r="F2" s="21">
        <f>B2/$E2</f>
        <v>0.75806451612903225</v>
      </c>
      <c r="G2" s="21">
        <f>C2/$E2</f>
        <v>0.24193548387096775</v>
      </c>
      <c r="H2" s="21">
        <f>D2/$E2</f>
        <v>0</v>
      </c>
    </row>
    <row r="3" spans="1:8" x14ac:dyDescent="0.2">
      <c r="A3" s="19" t="s">
        <v>8395</v>
      </c>
      <c r="B3" s="19">
        <f>COUNTIFS(Kickstarter!$F:$F, "=successful",Kickstarter!$D:$D, "&gt;=1000",Kickstarter!$D:$D, "&lt;5000",Kickstarter!$R:$R, "plays")</f>
        <v>388</v>
      </c>
      <c r="C3" s="19">
        <f>COUNTIFS(Kickstarter!$F:$F, "=failed",Kickstarter!$D:$D, "&gt;=1000",Kickstarter!$D:$D, "&lt;5000",Kickstarter!$R:$R, "plays")</f>
        <v>146</v>
      </c>
      <c r="D3" s="19">
        <f>COUNTIFS(Kickstarter!$F:$F, "=canceled",Kickstarter!$D:$D, "&gt;=1000",Kickstarter!$D:$D, "&lt;5000",Kickstarter!$R:$R, "plays")</f>
        <v>0</v>
      </c>
      <c r="E3" s="19">
        <f t="shared" ref="E3:E13" si="0">SUM(B3:D3)</f>
        <v>534</v>
      </c>
      <c r="F3" s="21">
        <f t="shared" ref="F3:F13" si="1">B3/$E3</f>
        <v>0.72659176029962547</v>
      </c>
      <c r="G3" s="21">
        <f t="shared" ref="G3:G13" si="2">C3/$E3</f>
        <v>0.27340823970037453</v>
      </c>
      <c r="H3" s="21">
        <f t="shared" ref="H3:H13" si="3">D3/$E3</f>
        <v>0</v>
      </c>
    </row>
    <row r="4" spans="1:8" x14ac:dyDescent="0.2">
      <c r="A4" s="19" t="s">
        <v>8394</v>
      </c>
      <c r="B4" s="19">
        <f>COUNTIFS(Kickstarter!$F:$F, "=successful",Kickstarter!$D:$D, "&gt;=5000",Kickstarter!$D:$D, "&lt;10000",Kickstarter!$R:$R, "plays")</f>
        <v>93</v>
      </c>
      <c r="C4" s="19">
        <f>COUNTIFS(Kickstarter!$F:$F, "=failed",Kickstarter!$D:$D, "&gt;=5000",Kickstarter!$D:$D, "&lt;10000",Kickstarter!$R:$R, "plays")</f>
        <v>76</v>
      </c>
      <c r="D4" s="19">
        <f>COUNTIFS(Kickstarter!$F:$F, "=canceled",Kickstarter!$D:$D, "&gt;=5000",Kickstarter!$D:$D, "&lt;10000",Kickstarter!$R:$R, "plays")</f>
        <v>0</v>
      </c>
      <c r="E4" s="19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s="19" t="s">
        <v>8393</v>
      </c>
      <c r="B5" s="19">
        <f>COUNTIFS(Kickstarter!$F:$F, "=successful",Kickstarter!$D:$D, "&gt;=10000",Kickstarter!$D:$D, "&lt;15000",Kickstarter!$R:$R, "plays")</f>
        <v>39</v>
      </c>
      <c r="C5" s="19">
        <f>COUNTIFS(Kickstarter!$F:$F, "=failed",Kickstarter!$D:$D, "&gt;=10000",Kickstarter!$D:$D, "&lt;15000",Kickstarter!$R:$R, "plays")</f>
        <v>33</v>
      </c>
      <c r="D5" s="19">
        <f>COUNTIFS(Kickstarter!$F:$F, "=canecled",Kickstarter!$D:$D, "&gt;=10000",Kickstarter!$D:$D, "&lt;15000",Kickstarter!$R:$R, "plays")</f>
        <v>0</v>
      </c>
      <c r="E5" s="19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s="19" t="s">
        <v>8392</v>
      </c>
      <c r="B6" s="19">
        <f>COUNTIFS(Kickstarter!$F:$F, "=successful",Kickstarter!$D:$D, "&gt;=15000",Kickstarter!$D:$D, "&lt;20000",Kickstarter!$R:$R, "plays")</f>
        <v>12</v>
      </c>
      <c r="C6" s="19">
        <f>COUNTIFS(Kickstarter!$F:$F, "=failed",Kickstarter!$D:$D, "&gt;=15000",Kickstarter!$D:$D, "&lt;20000",Kickstarter!$R:$R, "plays")</f>
        <v>12</v>
      </c>
      <c r="D6" s="19">
        <f>COUNTIFS(Kickstarter!$F:$F, "=canceled",Kickstarter!$D:$D, "&gt;=15000",Kickstarter!$D:$D, "&lt;20000",Kickstarter!$R:$R, "plays")</f>
        <v>0</v>
      </c>
      <c r="E6" s="19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s="19" t="s">
        <v>8391</v>
      </c>
      <c r="B7" s="19">
        <f>COUNTIFS(Kickstarter!$F:$F, "=successful",Kickstarter!$D:$D, "&gt;=20000",Kickstarter!$D:$D, "&lt;25000",Kickstarter!$R:$R, "plays")</f>
        <v>9</v>
      </c>
      <c r="C7" s="19">
        <f>COUNTIFS(Kickstarter!$F:$F, "=failed",Kickstarter!$D:$D, "&gt;=20000",Kickstarter!$D:$D, "&lt;25000",Kickstarter!$R:$R, "plays")</f>
        <v>11</v>
      </c>
      <c r="D7" s="19">
        <f>COUNTIFS(Kickstarter!$F:$F, "=canceled",Kickstarter!$D:$D, "&gt;=20000",Kickstarter!$D:$D, "&lt;25000",Kickstarter!$R:$R, "plays")</f>
        <v>0</v>
      </c>
      <c r="E7" s="19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s="19" t="s">
        <v>8390</v>
      </c>
      <c r="B8" s="19">
        <f>COUNTIFS(Kickstarter!$F:$F, "=successful",Kickstarter!$D:$D, "&gt;=25000",Kickstarter!$D:$D, "&lt;30000",Kickstarter!$R:$R, "plays")</f>
        <v>1</v>
      </c>
      <c r="C8" s="19">
        <f>COUNTIFS(Kickstarter!$F:$F, "=failed",Kickstarter!$D:$D, "&gt;=25000",Kickstarter!$D:$D, "&lt;30000",Kickstarter!$R:$R, "plays")</f>
        <v>4</v>
      </c>
      <c r="D8" s="19">
        <f>COUNTIFS(Kickstarter!$F:$F, "=canceled",Kickstarter!$D:$D, "&gt;=25000",Kickstarter!$D:$D, "&lt;30000",Kickstarter!$R:$R, "plays")</f>
        <v>0</v>
      </c>
      <c r="E8" s="19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s="19" t="s">
        <v>8389</v>
      </c>
      <c r="B9" s="19">
        <f>COUNTIFS(Kickstarter!$F:$F, "=successful",Kickstarter!$D:$D, "&gt;=30000",Kickstarter!$D:$D, "&lt;35000",Kickstarter!$R:$R, "plays")</f>
        <v>3</v>
      </c>
      <c r="C9" s="19">
        <f>COUNTIFS(Kickstarter!$F:$F, "=failed",Kickstarter!$D:$D, "&gt;=30000",Kickstarter!$D:$D, "&lt;35000",Kickstarter!$R:$R, "plays")</f>
        <v>8</v>
      </c>
      <c r="D9" s="19">
        <f>COUNTIFS(Kickstarter!$F:$F, "=canceled",Kickstarter!$D:$D, "&gt;=30000",Kickstarter!$D:$D, "&lt;35000",Kickstarter!$R:$R, "plays")</f>
        <v>0</v>
      </c>
      <c r="E9" s="1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s="19" t="s">
        <v>8388</v>
      </c>
      <c r="B10" s="19">
        <f>COUNTIFS(Kickstarter!$F:$F, "=successful",Kickstarter!$D:$D, "&gt;=35000",Kickstarter!$D:$D, "&lt;40000",Kickstarter!$R:$R, "plays")</f>
        <v>4</v>
      </c>
      <c r="C10" s="19">
        <f>COUNTIFS(Kickstarter!$F:$F, "=failed",Kickstarter!$D:$D, "&gt;=35000",Kickstarter!$D:$D, "&lt;40000",Kickstarter!$R:$R, "plays")</f>
        <v>2</v>
      </c>
      <c r="D10" s="19">
        <f>COUNTIFS(Kickstarter!$F:$F, "=canceled",Kickstarter!$D:$D, "&gt;=35000",Kickstarter!$D:$D, "&lt;40000",Kickstarter!$R:$R, "plays")</f>
        <v>0</v>
      </c>
      <c r="E10" s="19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s="19" t="s">
        <v>8387</v>
      </c>
      <c r="B11" s="19">
        <f>COUNTIFS(Kickstarter!$F:$F, "=successful",Kickstarter!$D:$D, "&gt;=40000",Kickstarter!$D:$D, "&lt;45000",Kickstarter!$R:$R, "plays")</f>
        <v>2</v>
      </c>
      <c r="C11" s="19">
        <f>COUNTIFS(Kickstarter!$F:$F, "=failed",Kickstarter!$D:$D, "&gt;=40000",Kickstarter!$D:$D, "&lt;45000",Kickstarter!$R:$R, "plays")</f>
        <v>1</v>
      </c>
      <c r="D11" s="19">
        <f>COUNTIFS(Kickstarter!$F:$F, "=canceled",Kickstarter!$D:$D, "&gt;=40000",Kickstarter!$D:$D, "&lt;45000",Kickstarter!$R:$R, "plays")</f>
        <v>0</v>
      </c>
      <c r="E11" s="19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s="19" t="s">
        <v>8386</v>
      </c>
      <c r="B12" s="19">
        <f>COUNTIFS(Kickstarter!$F:$F, "=successful",Kickstarter!$D:$D, "&gt;=45000",Kickstarter!$D:$D, "&lt;50000",Kickstarter!$R:$R, "plays")</f>
        <v>0</v>
      </c>
      <c r="C12" s="19">
        <f>COUNTIFS(Kickstarter!$F:$F, "=failed",Kickstarter!$D:$D, "&gt;=45000",Kickstarter!$D:$D, "&lt;50000",Kickstarter!$R:$R, "plays")</f>
        <v>1</v>
      </c>
      <c r="D12" s="19">
        <f>COUNTIFS(Kickstarter!$F:$F, "=canceled",Kickstarter!$D:$D, "&gt;=45000",Kickstarter!$D:$D, "&lt;50000",Kickstarter!$R:$R, "plays")</f>
        <v>0</v>
      </c>
      <c r="E12" s="19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s="19" t="s">
        <v>8385</v>
      </c>
      <c r="B13" s="19">
        <f>COUNTIFS(Kickstarter!$F:$F, "=successful",Kickstarter!$D:$D, "&gt;=50000",Kickstarter!$R:$R, "plays")</f>
        <v>2</v>
      </c>
      <c r="C13" s="19">
        <f>COUNTIFS(Kickstarter!$F:$F, "=failed",Kickstarter!$D:$D, "&gt;=50000",Kickstarter!$R:$R, "plays")</f>
        <v>14</v>
      </c>
      <c r="D13" s="19">
        <f>COUNTIFS(Kickstarter!$F:$F, "=canceled",Kickstarter!$D:$D, "&gt;50000",Kickstarter!$R:$R, "plays")</f>
        <v>0</v>
      </c>
      <c r="E13" s="19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xSplit="3" ySplit="1" topLeftCell="N522" activePane="bottomRight" state="frozen"/>
      <selection pane="topRight" activeCell="D1" sqref="D1"/>
      <selection pane="bottomLeft" activeCell="A2" sqref="A2"/>
      <selection pane="bottomRight" activeCell="F522" sqref="F522: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2" t="s">
        <v>8310</v>
      </c>
      <c r="R1" s="1" t="s">
        <v>8311</v>
      </c>
      <c r="S1" s="1" t="s">
        <v>8365</v>
      </c>
      <c r="T1" s="9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IFERROR(ROUND(E2/L2,2),"N/A")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IFERROR(ROUND(E3/L3,2),"N/A")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1" t="s">
        <v>8308</v>
      </c>
      <c r="R62" t="s">
        <v>8312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1" t="s">
        <v>8308</v>
      </c>
      <c r="R63" t="s">
        <v>8312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1" t="s">
        <v>8308</v>
      </c>
      <c r="R64" t="s">
        <v>8312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1" t="s">
        <v>8308</v>
      </c>
      <c r="R65" t="s">
        <v>8312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s="11" t="s">
        <v>8308</v>
      </c>
      <c r="R66" t="s">
        <v>8312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10">
        <f t="shared" ref="P67:P130" si="5">IFERROR(ROUND(E67/L67,2),"N/A")</f>
        <v>132.05000000000001</v>
      </c>
      <c r="Q67" s="11" t="s">
        <v>8308</v>
      </c>
      <c r="R67" t="s">
        <v>8312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s="11" t="s">
        <v>8308</v>
      </c>
      <c r="R68" t="s">
        <v>8312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s="11" t="s">
        <v>8308</v>
      </c>
      <c r="R69" t="s">
        <v>8312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s="11" t="s">
        <v>8308</v>
      </c>
      <c r="R70" t="s">
        <v>8312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s="11" t="s">
        <v>8308</v>
      </c>
      <c r="R71" t="s">
        <v>8312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s="11" t="s">
        <v>8308</v>
      </c>
      <c r="R72" t="s">
        <v>8312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s="11" t="s">
        <v>8308</v>
      </c>
      <c r="R73" t="s">
        <v>8312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s="11" t="s">
        <v>8308</v>
      </c>
      <c r="R74" t="s">
        <v>8312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s="11" t="s">
        <v>8308</v>
      </c>
      <c r="R75" t="s">
        <v>8312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s="11" t="s">
        <v>8308</v>
      </c>
      <c r="R76" t="s">
        <v>8312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s="11" t="s">
        <v>8308</v>
      </c>
      <c r="R77" t="s">
        <v>8312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s="11" t="s">
        <v>8308</v>
      </c>
      <c r="R78" t="s">
        <v>8312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s="11" t="s">
        <v>8308</v>
      </c>
      <c r="R79" t="s">
        <v>8312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s="11" t="s">
        <v>8308</v>
      </c>
      <c r="R80" t="s">
        <v>8312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s="11" t="s">
        <v>8308</v>
      </c>
      <c r="R81" t="s">
        <v>8312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s="11" t="s">
        <v>8308</v>
      </c>
      <c r="R82" t="s">
        <v>8312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s="11" t="s">
        <v>8308</v>
      </c>
      <c r="R83" t="s">
        <v>8312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s="11" t="s">
        <v>8308</v>
      </c>
      <c r="R84" t="s">
        <v>8312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s="11" t="s">
        <v>8308</v>
      </c>
      <c r="R85" t="s">
        <v>8312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s="11" t="s">
        <v>8308</v>
      </c>
      <c r="R86" t="s">
        <v>8312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s="11" t="s">
        <v>8308</v>
      </c>
      <c r="R87" t="s">
        <v>8312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s="11" t="s">
        <v>8308</v>
      </c>
      <c r="R88" t="s">
        <v>8312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s="11" t="s">
        <v>8308</v>
      </c>
      <c r="R89" t="s">
        <v>8312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s="11" t="s">
        <v>8308</v>
      </c>
      <c r="R90" t="s">
        <v>8312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s="11" t="s">
        <v>8308</v>
      </c>
      <c r="R91" t="s">
        <v>8312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s="11" t="s">
        <v>8308</v>
      </c>
      <c r="R92" t="s">
        <v>8312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s="11" t="s">
        <v>8308</v>
      </c>
      <c r="R93" t="s">
        <v>8312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s="11" t="s">
        <v>8308</v>
      </c>
      <c r="R94" t="s">
        <v>8312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s="11" t="s">
        <v>8308</v>
      </c>
      <c r="R95" t="s">
        <v>8312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s="11" t="s">
        <v>8308</v>
      </c>
      <c r="R96" t="s">
        <v>8312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s="11" t="s">
        <v>8308</v>
      </c>
      <c r="R97" t="s">
        <v>8312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s="11" t="s">
        <v>8308</v>
      </c>
      <c r="R98" t="s">
        <v>8312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s="11" t="s">
        <v>8308</v>
      </c>
      <c r="R99" t="s">
        <v>8312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s="11" t="s">
        <v>8308</v>
      </c>
      <c r="R100" t="s">
        <v>8312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s="11" t="s">
        <v>8308</v>
      </c>
      <c r="R101" t="s">
        <v>8312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s="11" t="s">
        <v>8308</v>
      </c>
      <c r="R102" t="s">
        <v>8312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s="11" t="s">
        <v>8308</v>
      </c>
      <c r="R103" t="s">
        <v>8312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s="11" t="s">
        <v>8308</v>
      </c>
      <c r="R104" t="s">
        <v>8312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s="11" t="s">
        <v>8308</v>
      </c>
      <c r="R105" t="s">
        <v>8312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s="11" t="s">
        <v>8308</v>
      </c>
      <c r="R106" t="s">
        <v>8312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s="11" t="s">
        <v>8308</v>
      </c>
      <c r="R107" t="s">
        <v>8312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s="11" t="s">
        <v>8308</v>
      </c>
      <c r="R108" t="s">
        <v>8312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s="11" t="s">
        <v>8308</v>
      </c>
      <c r="R109" t="s">
        <v>8312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s="11" t="s">
        <v>8308</v>
      </c>
      <c r="R110" t="s">
        <v>8312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s="11" t="s">
        <v>8308</v>
      </c>
      <c r="R111" t="s">
        <v>8312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s="11" t="s">
        <v>8308</v>
      </c>
      <c r="R112" t="s">
        <v>8312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s="11" t="s">
        <v>8308</v>
      </c>
      <c r="R113" t="s">
        <v>8312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s="11" t="s">
        <v>8308</v>
      </c>
      <c r="R114" t="s">
        <v>8312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s="11" t="s">
        <v>8308</v>
      </c>
      <c r="R115" t="s">
        <v>8312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s="11" t="s">
        <v>8308</v>
      </c>
      <c r="R116" t="s">
        <v>8312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s="11" t="s">
        <v>8308</v>
      </c>
      <c r="R117" t="s">
        <v>8312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s="11" t="s">
        <v>8308</v>
      </c>
      <c r="R118" t="s">
        <v>8312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s="11" t="s">
        <v>8308</v>
      </c>
      <c r="R119" t="s">
        <v>8312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s="11" t="s">
        <v>8308</v>
      </c>
      <c r="R120" t="s">
        <v>8312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s="11" t="s">
        <v>8308</v>
      </c>
      <c r="R121" t="s">
        <v>8312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1" t="s">
        <v>8308</v>
      </c>
      <c r="R122" t="s">
        <v>8313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1" t="s">
        <v>8308</v>
      </c>
      <c r="R123" t="s">
        <v>8313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 t="str">
        <f t="shared" si="5"/>
        <v>N/A</v>
      </c>
      <c r="Q124" s="11" t="s">
        <v>8308</v>
      </c>
      <c r="R124" t="s">
        <v>8313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s="11" t="s">
        <v>8308</v>
      </c>
      <c r="R125" t="s">
        <v>8313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 t="str">
        <f t="shared" si="5"/>
        <v>N/A</v>
      </c>
      <c r="Q126" s="11" t="s">
        <v>8308</v>
      </c>
      <c r="R126" t="s">
        <v>8313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s="11" t="s">
        <v>8308</v>
      </c>
      <c r="R127" t="s">
        <v>8313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s="11" t="s">
        <v>8308</v>
      </c>
      <c r="R128" t="s">
        <v>8313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s="11" t="s">
        <v>8308</v>
      </c>
      <c r="R129" t="s">
        <v>8313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0">
        <f t="shared" si="5"/>
        <v>311.17</v>
      </c>
      <c r="Q130" s="11" t="s">
        <v>8308</v>
      </c>
      <c r="R130" t="s">
        <v>8313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10" t="str">
        <f t="shared" ref="P131:P194" si="9">IFERROR(ROUND(E131/L131,2),"N/A")</f>
        <v>N/A</v>
      </c>
      <c r="Q131" s="11" t="s">
        <v>8308</v>
      </c>
      <c r="R131" t="s">
        <v>8313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 t="str">
        <f t="shared" si="9"/>
        <v>N/A</v>
      </c>
      <c r="Q132" s="11" t="s">
        <v>8308</v>
      </c>
      <c r="R132" t="s">
        <v>8313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 t="str">
        <f t="shared" si="9"/>
        <v>N/A</v>
      </c>
      <c r="Q133" s="11" t="s">
        <v>8308</v>
      </c>
      <c r="R133" t="s">
        <v>8313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s="11" t="s">
        <v>8308</v>
      </c>
      <c r="R134" t="s">
        <v>8313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 t="str">
        <f t="shared" si="9"/>
        <v>N/A</v>
      </c>
      <c r="Q135" s="11" t="s">
        <v>8308</v>
      </c>
      <c r="R135" t="s">
        <v>8313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 t="str">
        <f t="shared" si="9"/>
        <v>N/A</v>
      </c>
      <c r="Q136" s="11" t="s">
        <v>8308</v>
      </c>
      <c r="R136" t="s">
        <v>8313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s="11" t="s">
        <v>8308</v>
      </c>
      <c r="R137" t="s">
        <v>8313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 t="str">
        <f t="shared" si="9"/>
        <v>N/A</v>
      </c>
      <c r="Q138" s="11" t="s">
        <v>8308</v>
      </c>
      <c r="R138" t="s">
        <v>8313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 t="str">
        <f t="shared" si="9"/>
        <v>N/A</v>
      </c>
      <c r="Q139" s="11" t="s">
        <v>8308</v>
      </c>
      <c r="R139" t="s">
        <v>8313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s="11" t="s">
        <v>8308</v>
      </c>
      <c r="R140" t="s">
        <v>8313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s="11" t="s">
        <v>8308</v>
      </c>
      <c r="R141" t="s">
        <v>8313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 t="str">
        <f t="shared" si="9"/>
        <v>N/A</v>
      </c>
      <c r="Q142" s="11" t="s">
        <v>8308</v>
      </c>
      <c r="R142" t="s">
        <v>8313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s="11" t="s">
        <v>8308</v>
      </c>
      <c r="R143" t="s">
        <v>8313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s="11" t="s">
        <v>8308</v>
      </c>
      <c r="R144" t="s">
        <v>8313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 t="str">
        <f t="shared" si="9"/>
        <v>N/A</v>
      </c>
      <c r="Q145" s="11" t="s">
        <v>8308</v>
      </c>
      <c r="R145" t="s">
        <v>8313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s="11" t="s">
        <v>8308</v>
      </c>
      <c r="R146" t="s">
        <v>8313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s="11" t="s">
        <v>8308</v>
      </c>
      <c r="R147" t="s">
        <v>8313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s="11" t="s">
        <v>8308</v>
      </c>
      <c r="R148" t="s">
        <v>8313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 t="str">
        <f t="shared" si="9"/>
        <v>N/A</v>
      </c>
      <c r="Q149" s="11" t="s">
        <v>8308</v>
      </c>
      <c r="R149" t="s">
        <v>8313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s="11" t="s">
        <v>8308</v>
      </c>
      <c r="R150" t="s">
        <v>8313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s="11" t="s">
        <v>8308</v>
      </c>
      <c r="R151" t="s">
        <v>8313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s="11" t="s">
        <v>8308</v>
      </c>
      <c r="R152" t="s">
        <v>8313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s="11" t="s">
        <v>8308</v>
      </c>
      <c r="R153" t="s">
        <v>8313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s="11" t="s">
        <v>8308</v>
      </c>
      <c r="R154" t="s">
        <v>8313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s="11" t="s">
        <v>8308</v>
      </c>
      <c r="R155" t="s">
        <v>8313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s="11" t="s">
        <v>8308</v>
      </c>
      <c r="R156" t="s">
        <v>8313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s="11" t="s">
        <v>8308</v>
      </c>
      <c r="R157" t="s">
        <v>8313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s="11" t="s">
        <v>8308</v>
      </c>
      <c r="R158" t="s">
        <v>8313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s="11" t="s">
        <v>8308</v>
      </c>
      <c r="R159" t="s">
        <v>8313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 t="str">
        <f t="shared" si="9"/>
        <v>N/A</v>
      </c>
      <c r="Q160" s="11" t="s">
        <v>8308</v>
      </c>
      <c r="R160" t="s">
        <v>8313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s="11" t="s">
        <v>8308</v>
      </c>
      <c r="R161" t="s">
        <v>8313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 t="str">
        <f t="shared" si="9"/>
        <v>N/A</v>
      </c>
      <c r="Q162" s="11" t="s">
        <v>8308</v>
      </c>
      <c r="R162" t="s">
        <v>8314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s="11" t="s">
        <v>8308</v>
      </c>
      <c r="R163" t="s">
        <v>8314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s="11" t="s">
        <v>8308</v>
      </c>
      <c r="R164" t="s">
        <v>8314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 t="str">
        <f t="shared" si="9"/>
        <v>N/A</v>
      </c>
      <c r="Q165" s="11" t="s">
        <v>8308</v>
      </c>
      <c r="R165" t="s">
        <v>8314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s="11" t="s">
        <v>8308</v>
      </c>
      <c r="R166" t="s">
        <v>8314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 t="str">
        <f t="shared" si="9"/>
        <v>N/A</v>
      </c>
      <c r="Q167" s="11" t="s">
        <v>8308</v>
      </c>
      <c r="R167" t="s">
        <v>8314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s="11" t="s">
        <v>8308</v>
      </c>
      <c r="R168" t="s">
        <v>8314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s="11" t="s">
        <v>8308</v>
      </c>
      <c r="R169" t="s">
        <v>8314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s="11" t="s">
        <v>8308</v>
      </c>
      <c r="R170" t="s">
        <v>8314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s="11" t="s">
        <v>8308</v>
      </c>
      <c r="R171" t="s">
        <v>8314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s="11" t="s">
        <v>8308</v>
      </c>
      <c r="R172" t="s">
        <v>8314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s="11" t="s">
        <v>8308</v>
      </c>
      <c r="R173" t="s">
        <v>8314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 t="str">
        <f t="shared" si="9"/>
        <v>N/A</v>
      </c>
      <c r="Q174" s="11" t="s">
        <v>8308</v>
      </c>
      <c r="R174" t="s">
        <v>8314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 t="str">
        <f t="shared" si="9"/>
        <v>N/A</v>
      </c>
      <c r="Q175" s="11" t="s">
        <v>8308</v>
      </c>
      <c r="R175" t="s">
        <v>8314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 t="str">
        <f t="shared" si="9"/>
        <v>N/A</v>
      </c>
      <c r="Q176" s="11" t="s">
        <v>8308</v>
      </c>
      <c r="R176" t="s">
        <v>8314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s="11" t="s">
        <v>8308</v>
      </c>
      <c r="R177" t="s">
        <v>8314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 t="str">
        <f t="shared" si="9"/>
        <v>N/A</v>
      </c>
      <c r="Q178" s="11" t="s">
        <v>8308</v>
      </c>
      <c r="R178" t="s">
        <v>8314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s="11" t="s">
        <v>8308</v>
      </c>
      <c r="R179" t="s">
        <v>8314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 t="str">
        <f t="shared" si="9"/>
        <v>N/A</v>
      </c>
      <c r="Q180" s="11" t="s">
        <v>8308</v>
      </c>
      <c r="R180" t="s">
        <v>8314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s="11" t="s">
        <v>8308</v>
      </c>
      <c r="R181" t="s">
        <v>8314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s="11" t="s">
        <v>8308</v>
      </c>
      <c r="R182" t="s">
        <v>8314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s="11" t="s">
        <v>8308</v>
      </c>
      <c r="R183" t="s">
        <v>8314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 t="str">
        <f t="shared" si="9"/>
        <v>N/A</v>
      </c>
      <c r="Q184" s="11" t="s">
        <v>8308</v>
      </c>
      <c r="R184" t="s">
        <v>8314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s="11" t="s">
        <v>8308</v>
      </c>
      <c r="R185" t="s">
        <v>8314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s="11" t="s">
        <v>8308</v>
      </c>
      <c r="R186" t="s">
        <v>8314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s="11" t="s">
        <v>8308</v>
      </c>
      <c r="R187" t="s">
        <v>8314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 t="str">
        <f t="shared" si="9"/>
        <v>N/A</v>
      </c>
      <c r="Q188" s="11" t="s">
        <v>8308</v>
      </c>
      <c r="R188" t="s">
        <v>8314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s="11" t="s">
        <v>8308</v>
      </c>
      <c r="R189" t="s">
        <v>8314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 t="str">
        <f t="shared" si="9"/>
        <v>N/A</v>
      </c>
      <c r="Q190" s="11" t="s">
        <v>8308</v>
      </c>
      <c r="R190" t="s">
        <v>8314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s="11" t="s">
        <v>8308</v>
      </c>
      <c r="R191" t="s">
        <v>8314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s="11" t="s">
        <v>8308</v>
      </c>
      <c r="R192" t="s">
        <v>8314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s="11" t="s">
        <v>8308</v>
      </c>
      <c r="R193" t="s">
        <v>8314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10">
        <f t="shared" si="9"/>
        <v>5.67</v>
      </c>
      <c r="Q194" s="11" t="s">
        <v>8308</v>
      </c>
      <c r="R194" t="s">
        <v>8314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10" t="str">
        <f t="shared" ref="P195:P258" si="13">IFERROR(ROUND(E195/L195,2),"N/A")</f>
        <v>N/A</v>
      </c>
      <c r="Q195" s="11" t="s">
        <v>8308</v>
      </c>
      <c r="R195" t="s">
        <v>8314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s="11" t="s">
        <v>8308</v>
      </c>
      <c r="R196" t="s">
        <v>8314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 t="str">
        <f t="shared" si="13"/>
        <v>N/A</v>
      </c>
      <c r="Q197" s="11" t="s">
        <v>8308</v>
      </c>
      <c r="R197" t="s">
        <v>8314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s="11" t="s">
        <v>8308</v>
      </c>
      <c r="R198" t="s">
        <v>8314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s="11" t="s">
        <v>8308</v>
      </c>
      <c r="R199" t="s">
        <v>8314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s="11" t="s">
        <v>8308</v>
      </c>
      <c r="R200" t="s">
        <v>8314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 t="str">
        <f t="shared" si="13"/>
        <v>N/A</v>
      </c>
      <c r="Q201" s="11" t="s">
        <v>8308</v>
      </c>
      <c r="R201" t="s">
        <v>8314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s="11" t="s">
        <v>8308</v>
      </c>
      <c r="R202" t="s">
        <v>8314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s="11" t="s">
        <v>8308</v>
      </c>
      <c r="R203" t="s">
        <v>8314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 t="str">
        <f t="shared" si="13"/>
        <v>N/A</v>
      </c>
      <c r="Q204" s="11" t="s">
        <v>8308</v>
      </c>
      <c r="R204" t="s">
        <v>8314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s="11" t="s">
        <v>8308</v>
      </c>
      <c r="R205" t="s">
        <v>8314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s="11" t="s">
        <v>8308</v>
      </c>
      <c r="R206" t="s">
        <v>8314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s="11" t="s">
        <v>8308</v>
      </c>
      <c r="R207" t="s">
        <v>8314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 t="str">
        <f t="shared" si="13"/>
        <v>N/A</v>
      </c>
      <c r="Q208" s="11" t="s">
        <v>8308</v>
      </c>
      <c r="R208" t="s">
        <v>8314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s="11" t="s">
        <v>8308</v>
      </c>
      <c r="R209" t="s">
        <v>8314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 t="str">
        <f t="shared" si="13"/>
        <v>N/A</v>
      </c>
      <c r="Q210" s="11" t="s">
        <v>8308</v>
      </c>
      <c r="R210" t="s">
        <v>8314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 t="str">
        <f t="shared" si="13"/>
        <v>N/A</v>
      </c>
      <c r="Q211" s="11" t="s">
        <v>8308</v>
      </c>
      <c r="R211" t="s">
        <v>8314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s="11" t="s">
        <v>8308</v>
      </c>
      <c r="R212" t="s">
        <v>8314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s="11" t="s">
        <v>8308</v>
      </c>
      <c r="R213" t="s">
        <v>8314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s="11" t="s">
        <v>8308</v>
      </c>
      <c r="R214" t="s">
        <v>8314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s="11" t="s">
        <v>8308</v>
      </c>
      <c r="R215" t="s">
        <v>8314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s="11" t="s">
        <v>8308</v>
      </c>
      <c r="R216" t="s">
        <v>8314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s="11" t="s">
        <v>8308</v>
      </c>
      <c r="R217" t="s">
        <v>8314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s="11" t="s">
        <v>8308</v>
      </c>
      <c r="R218" t="s">
        <v>8314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s="11" t="s">
        <v>8308</v>
      </c>
      <c r="R219" t="s">
        <v>8314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s="11" t="s">
        <v>8308</v>
      </c>
      <c r="R220" t="s">
        <v>8314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s="11" t="s">
        <v>8308</v>
      </c>
      <c r="R221" t="s">
        <v>8314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s="11" t="s">
        <v>8308</v>
      </c>
      <c r="R222" t="s">
        <v>8314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 t="str">
        <f t="shared" si="13"/>
        <v>N/A</v>
      </c>
      <c r="Q223" s="11" t="s">
        <v>8308</v>
      </c>
      <c r="R223" t="s">
        <v>8314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s="11" t="s">
        <v>8308</v>
      </c>
      <c r="R224" t="s">
        <v>8314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 t="str">
        <f t="shared" si="13"/>
        <v>N/A</v>
      </c>
      <c r="Q225" s="11" t="s">
        <v>8308</v>
      </c>
      <c r="R225" t="s">
        <v>8314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 t="str">
        <f t="shared" si="13"/>
        <v>N/A</v>
      </c>
      <c r="Q226" s="11" t="s">
        <v>8308</v>
      </c>
      <c r="R226" t="s">
        <v>8314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 t="str">
        <f t="shared" si="13"/>
        <v>N/A</v>
      </c>
      <c r="Q227" s="11" t="s">
        <v>8308</v>
      </c>
      <c r="R227" t="s">
        <v>8314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s="11" t="s">
        <v>8308</v>
      </c>
      <c r="R228" t="s">
        <v>8314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 t="str">
        <f t="shared" si="13"/>
        <v>N/A</v>
      </c>
      <c r="Q229" s="11" t="s">
        <v>8308</v>
      </c>
      <c r="R229" t="s">
        <v>8314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 t="str">
        <f t="shared" si="13"/>
        <v>N/A</v>
      </c>
      <c r="Q230" s="11" t="s">
        <v>8308</v>
      </c>
      <c r="R230" t="s">
        <v>8314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 t="str">
        <f t="shared" si="13"/>
        <v>N/A</v>
      </c>
      <c r="Q231" s="11" t="s">
        <v>8308</v>
      </c>
      <c r="R231" t="s">
        <v>8314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s="11" t="s">
        <v>8308</v>
      </c>
      <c r="R232" t="s">
        <v>8314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 t="str">
        <f t="shared" si="13"/>
        <v>N/A</v>
      </c>
      <c r="Q233" s="11" t="s">
        <v>8308</v>
      </c>
      <c r="R233" t="s">
        <v>8314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s="11" t="s">
        <v>8308</v>
      </c>
      <c r="R234" t="s">
        <v>8314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 t="str">
        <f t="shared" si="13"/>
        <v>N/A</v>
      </c>
      <c r="Q235" s="11" t="s">
        <v>8308</v>
      </c>
      <c r="R235" t="s">
        <v>8314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s="11" t="s">
        <v>8308</v>
      </c>
      <c r="R236" t="s">
        <v>8314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 t="str">
        <f t="shared" si="13"/>
        <v>N/A</v>
      </c>
      <c r="Q237" s="11" t="s">
        <v>8308</v>
      </c>
      <c r="R237" t="s">
        <v>8314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 t="str">
        <f t="shared" si="13"/>
        <v>N/A</v>
      </c>
      <c r="Q238" s="11" t="s">
        <v>8308</v>
      </c>
      <c r="R238" t="s">
        <v>8314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s="11" t="s">
        <v>8308</v>
      </c>
      <c r="R239" t="s">
        <v>8314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 t="str">
        <f t="shared" si="13"/>
        <v>N/A</v>
      </c>
      <c r="Q240" s="11" t="s">
        <v>8308</v>
      </c>
      <c r="R240" t="s">
        <v>8314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s="11" t="s">
        <v>8308</v>
      </c>
      <c r="R241" t="s">
        <v>8314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s="11" t="s">
        <v>8308</v>
      </c>
      <c r="R242" t="s">
        <v>8315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s="11" t="s">
        <v>8308</v>
      </c>
      <c r="R243" t="s">
        <v>8315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s="11" t="s">
        <v>8308</v>
      </c>
      <c r="R244" t="s">
        <v>8315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s="11" t="s">
        <v>8308</v>
      </c>
      <c r="R245" t="s">
        <v>8315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s="11" t="s">
        <v>8308</v>
      </c>
      <c r="R246" t="s">
        <v>8315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s="11" t="s">
        <v>8308</v>
      </c>
      <c r="R247" t="s">
        <v>8315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s="11" t="s">
        <v>8308</v>
      </c>
      <c r="R248" t="s">
        <v>8315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s="11" t="s">
        <v>8308</v>
      </c>
      <c r="R249" t="s">
        <v>8315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s="11" t="s">
        <v>8308</v>
      </c>
      <c r="R250" t="s">
        <v>8315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s="11" t="s">
        <v>8308</v>
      </c>
      <c r="R251" t="s">
        <v>8315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s="11" t="s">
        <v>8308</v>
      </c>
      <c r="R252" t="s">
        <v>8315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s="11" t="s">
        <v>8308</v>
      </c>
      <c r="R253" t="s">
        <v>8315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s="11" t="s">
        <v>8308</v>
      </c>
      <c r="R254" t="s">
        <v>8315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s="11" t="s">
        <v>8308</v>
      </c>
      <c r="R255" t="s">
        <v>8315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s="11" t="s">
        <v>8308</v>
      </c>
      <c r="R256" t="s">
        <v>8315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s="11" t="s">
        <v>8308</v>
      </c>
      <c r="R257" t="s">
        <v>8315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10">
        <f t="shared" si="13"/>
        <v>65.760000000000005</v>
      </c>
      <c r="Q258" s="11" t="s">
        <v>8308</v>
      </c>
      <c r="R258" t="s">
        <v>8315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10">
        <f t="shared" ref="P259:P322" si="17">IFERROR(ROUND(E259/L259,2),"N/A")</f>
        <v>66.7</v>
      </c>
      <c r="Q259" s="11" t="s">
        <v>8308</v>
      </c>
      <c r="R259" t="s">
        <v>8315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s="11" t="s">
        <v>8308</v>
      </c>
      <c r="R260" t="s">
        <v>8315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s="11" t="s">
        <v>8308</v>
      </c>
      <c r="R261" t="s">
        <v>8315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s="11" t="s">
        <v>8308</v>
      </c>
      <c r="R262" t="s">
        <v>8315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s="11" t="s">
        <v>8308</v>
      </c>
      <c r="R263" t="s">
        <v>8315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s="11" t="s">
        <v>8308</v>
      </c>
      <c r="R264" t="s">
        <v>8315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s="11" t="s">
        <v>8308</v>
      </c>
      <c r="R265" t="s">
        <v>8315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s="11" t="s">
        <v>8308</v>
      </c>
      <c r="R266" t="s">
        <v>8315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s="11" t="s">
        <v>8308</v>
      </c>
      <c r="R267" t="s">
        <v>8315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s="11" t="s">
        <v>8308</v>
      </c>
      <c r="R268" t="s">
        <v>8315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s="11" t="s">
        <v>8308</v>
      </c>
      <c r="R269" t="s">
        <v>8315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s="11" t="s">
        <v>8308</v>
      </c>
      <c r="R270" t="s">
        <v>8315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s="11" t="s">
        <v>8308</v>
      </c>
      <c r="R271" t="s">
        <v>8315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s="11" t="s">
        <v>8308</v>
      </c>
      <c r="R272" t="s">
        <v>8315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s="11" t="s">
        <v>8308</v>
      </c>
      <c r="R273" t="s">
        <v>8315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s="11" t="s">
        <v>8308</v>
      </c>
      <c r="R274" t="s">
        <v>8315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s="11" t="s">
        <v>8308</v>
      </c>
      <c r="R275" t="s">
        <v>8315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s="11" t="s">
        <v>8308</v>
      </c>
      <c r="R276" t="s">
        <v>8315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s="11" t="s">
        <v>8308</v>
      </c>
      <c r="R277" t="s">
        <v>8315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s="11" t="s">
        <v>8308</v>
      </c>
      <c r="R278" t="s">
        <v>8315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s="11" t="s">
        <v>8308</v>
      </c>
      <c r="R279" t="s">
        <v>8315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s="11" t="s">
        <v>8308</v>
      </c>
      <c r="R280" t="s">
        <v>8315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s="11" t="s">
        <v>8308</v>
      </c>
      <c r="R281" t="s">
        <v>8315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s="11" t="s">
        <v>8308</v>
      </c>
      <c r="R282" t="s">
        <v>8315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s="11" t="s">
        <v>8308</v>
      </c>
      <c r="R283" t="s">
        <v>8315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s="11" t="s">
        <v>8308</v>
      </c>
      <c r="R284" t="s">
        <v>8315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s="11" t="s">
        <v>8308</v>
      </c>
      <c r="R285" t="s">
        <v>8315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s="11" t="s">
        <v>8308</v>
      </c>
      <c r="R286" t="s">
        <v>8315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s="11" t="s">
        <v>8308</v>
      </c>
      <c r="R287" t="s">
        <v>8315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s="11" t="s">
        <v>8308</v>
      </c>
      <c r="R288" t="s">
        <v>8315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s="11" t="s">
        <v>8308</v>
      </c>
      <c r="R289" t="s">
        <v>8315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s="11" t="s">
        <v>8308</v>
      </c>
      <c r="R290" t="s">
        <v>8315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s="11" t="s">
        <v>8308</v>
      </c>
      <c r="R291" t="s">
        <v>8315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s="11" t="s">
        <v>8308</v>
      </c>
      <c r="R292" t="s">
        <v>8315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s="11" t="s">
        <v>8308</v>
      </c>
      <c r="R293" t="s">
        <v>8315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s="11" t="s">
        <v>8308</v>
      </c>
      <c r="R294" t="s">
        <v>8315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s="11" t="s">
        <v>8308</v>
      </c>
      <c r="R295" t="s">
        <v>8315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s="11" t="s">
        <v>8308</v>
      </c>
      <c r="R296" t="s">
        <v>8315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s="11" t="s">
        <v>8308</v>
      </c>
      <c r="R297" t="s">
        <v>8315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s="11" t="s">
        <v>8308</v>
      </c>
      <c r="R298" t="s">
        <v>8315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s="11" t="s">
        <v>8308</v>
      </c>
      <c r="R299" t="s">
        <v>8315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s="11" t="s">
        <v>8308</v>
      </c>
      <c r="R300" t="s">
        <v>8315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s="11" t="s">
        <v>8308</v>
      </c>
      <c r="R301" t="s">
        <v>8315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s="11" t="s">
        <v>8308</v>
      </c>
      <c r="R302" t="s">
        <v>8315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s="11" t="s">
        <v>8308</v>
      </c>
      <c r="R303" t="s">
        <v>8315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s="11" t="s">
        <v>8308</v>
      </c>
      <c r="R304" t="s">
        <v>8315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s="11" t="s">
        <v>8308</v>
      </c>
      <c r="R305" t="s">
        <v>8315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s="11" t="s">
        <v>8308</v>
      </c>
      <c r="R306" t="s">
        <v>8315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s="11" t="s">
        <v>8308</v>
      </c>
      <c r="R307" t="s">
        <v>8315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s="11" t="s">
        <v>8308</v>
      </c>
      <c r="R308" t="s">
        <v>8315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s="11" t="s">
        <v>8308</v>
      </c>
      <c r="R309" t="s">
        <v>8315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s="11" t="s">
        <v>8308</v>
      </c>
      <c r="R310" t="s">
        <v>8315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s="11" t="s">
        <v>8308</v>
      </c>
      <c r="R311" t="s">
        <v>8315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s="11" t="s">
        <v>8308</v>
      </c>
      <c r="R312" t="s">
        <v>8315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s="11" t="s">
        <v>8308</v>
      </c>
      <c r="R313" t="s">
        <v>8315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s="11" t="s">
        <v>8308</v>
      </c>
      <c r="R314" t="s">
        <v>8315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s="11" t="s">
        <v>8308</v>
      </c>
      <c r="R315" t="s">
        <v>8315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s="11" t="s">
        <v>8308</v>
      </c>
      <c r="R316" t="s">
        <v>8315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s="11" t="s">
        <v>8308</v>
      </c>
      <c r="R317" t="s">
        <v>8315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s="11" t="s">
        <v>8308</v>
      </c>
      <c r="R318" t="s">
        <v>8315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s="11" t="s">
        <v>8308</v>
      </c>
      <c r="R319" t="s">
        <v>8315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s="11" t="s">
        <v>8308</v>
      </c>
      <c r="R320" t="s">
        <v>8315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s="11" t="s">
        <v>8308</v>
      </c>
      <c r="R321" t="s">
        <v>8315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10">
        <f t="shared" si="17"/>
        <v>134.91</v>
      </c>
      <c r="Q322" s="11" t="s">
        <v>8308</v>
      </c>
      <c r="R322" t="s">
        <v>8315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10">
        <f t="shared" ref="P323:P386" si="21">IFERROR(ROUND(E323/L323,2),"N/A")</f>
        <v>106.62</v>
      </c>
      <c r="Q323" s="11" t="s">
        <v>8308</v>
      </c>
      <c r="R323" t="s">
        <v>8315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s="11" t="s">
        <v>8308</v>
      </c>
      <c r="R324" t="s">
        <v>8315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s="11" t="s">
        <v>8308</v>
      </c>
      <c r="R325" t="s">
        <v>8315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s="11" t="s">
        <v>8308</v>
      </c>
      <c r="R326" t="s">
        <v>8315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s="11" t="s">
        <v>8308</v>
      </c>
      <c r="R327" t="s">
        <v>8315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s="11" t="s">
        <v>8308</v>
      </c>
      <c r="R328" t="s">
        <v>8315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s="11" t="s">
        <v>8308</v>
      </c>
      <c r="R329" t="s">
        <v>8315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s="11" t="s">
        <v>8308</v>
      </c>
      <c r="R330" t="s">
        <v>8315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s="11" t="s">
        <v>8308</v>
      </c>
      <c r="R331" t="s">
        <v>8315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s="11" t="s">
        <v>8308</v>
      </c>
      <c r="R332" t="s">
        <v>8315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s="11" t="s">
        <v>8308</v>
      </c>
      <c r="R333" t="s">
        <v>8315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s="11" t="s">
        <v>8308</v>
      </c>
      <c r="R334" t="s">
        <v>8315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s="11" t="s">
        <v>8308</v>
      </c>
      <c r="R335" t="s">
        <v>8315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s="11" t="s">
        <v>8308</v>
      </c>
      <c r="R336" t="s">
        <v>8315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s="11" t="s">
        <v>8308</v>
      </c>
      <c r="R337" t="s">
        <v>8315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s="11" t="s">
        <v>8308</v>
      </c>
      <c r="R338" t="s">
        <v>8315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s="11" t="s">
        <v>8308</v>
      </c>
      <c r="R339" t="s">
        <v>8315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s="11" t="s">
        <v>8308</v>
      </c>
      <c r="R340" t="s">
        <v>8315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s="11" t="s">
        <v>8308</v>
      </c>
      <c r="R341" t="s">
        <v>8315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s="11" t="s">
        <v>8308</v>
      </c>
      <c r="R342" t="s">
        <v>8315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s="11" t="s">
        <v>8308</v>
      </c>
      <c r="R343" t="s">
        <v>8315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s="11" t="s">
        <v>8308</v>
      </c>
      <c r="R344" t="s">
        <v>8315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s="11" t="s">
        <v>8308</v>
      </c>
      <c r="R345" t="s">
        <v>8315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s="11" t="s">
        <v>8308</v>
      </c>
      <c r="R346" t="s">
        <v>8315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s="11" t="s">
        <v>8308</v>
      </c>
      <c r="R347" t="s">
        <v>8315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s="11" t="s">
        <v>8308</v>
      </c>
      <c r="R348" t="s">
        <v>8315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s="11" t="s">
        <v>8308</v>
      </c>
      <c r="R349" t="s">
        <v>8315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s="11" t="s">
        <v>8308</v>
      </c>
      <c r="R350" t="s">
        <v>8315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s="11" t="s">
        <v>8308</v>
      </c>
      <c r="R351" t="s">
        <v>8315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s="11" t="s">
        <v>8308</v>
      </c>
      <c r="R352" t="s">
        <v>8315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s="11" t="s">
        <v>8308</v>
      </c>
      <c r="R353" t="s">
        <v>8315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s="11" t="s">
        <v>8308</v>
      </c>
      <c r="R354" t="s">
        <v>8315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s="11" t="s">
        <v>8308</v>
      </c>
      <c r="R355" t="s">
        <v>8315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s="11" t="s">
        <v>8308</v>
      </c>
      <c r="R356" t="s">
        <v>8315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s="11" t="s">
        <v>8308</v>
      </c>
      <c r="R357" t="s">
        <v>8315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s="11" t="s">
        <v>8308</v>
      </c>
      <c r="R358" t="s">
        <v>8315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s="11" t="s">
        <v>8308</v>
      </c>
      <c r="R359" t="s">
        <v>8315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s="11" t="s">
        <v>8308</v>
      </c>
      <c r="R360" t="s">
        <v>8315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s="11" t="s">
        <v>8308</v>
      </c>
      <c r="R361" t="s">
        <v>8315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s="11" t="s">
        <v>8308</v>
      </c>
      <c r="R362" t="s">
        <v>8315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s="11" t="s">
        <v>8308</v>
      </c>
      <c r="R363" t="s">
        <v>8315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s="11" t="s">
        <v>8308</v>
      </c>
      <c r="R364" t="s">
        <v>8315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s="11" t="s">
        <v>8308</v>
      </c>
      <c r="R365" t="s">
        <v>8315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s="11" t="s">
        <v>8308</v>
      </c>
      <c r="R366" t="s">
        <v>8315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s="11" t="s">
        <v>8308</v>
      </c>
      <c r="R367" t="s">
        <v>8315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s="11" t="s">
        <v>8308</v>
      </c>
      <c r="R368" t="s">
        <v>8315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s="11" t="s">
        <v>8308</v>
      </c>
      <c r="R369" t="s">
        <v>8315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s="11" t="s">
        <v>8308</v>
      </c>
      <c r="R370" t="s">
        <v>8315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s="11" t="s">
        <v>8308</v>
      </c>
      <c r="R371" t="s">
        <v>8315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s="11" t="s">
        <v>8308</v>
      </c>
      <c r="R372" t="s">
        <v>8315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s="11" t="s">
        <v>8308</v>
      </c>
      <c r="R373" t="s">
        <v>8315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s="11" t="s">
        <v>8308</v>
      </c>
      <c r="R374" t="s">
        <v>8315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s="11" t="s">
        <v>8308</v>
      </c>
      <c r="R375" t="s">
        <v>8315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s="11" t="s">
        <v>8308</v>
      </c>
      <c r="R376" t="s">
        <v>8315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s="11" t="s">
        <v>8308</v>
      </c>
      <c r="R377" t="s">
        <v>8315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s="11" t="s">
        <v>8308</v>
      </c>
      <c r="R378" t="s">
        <v>8315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s="11" t="s">
        <v>8308</v>
      </c>
      <c r="R379" t="s">
        <v>8315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s="11" t="s">
        <v>8308</v>
      </c>
      <c r="R380" t="s">
        <v>8315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s="11" t="s">
        <v>8308</v>
      </c>
      <c r="R381" t="s">
        <v>8315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s="11" t="s">
        <v>8308</v>
      </c>
      <c r="R382" t="s">
        <v>8315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s="11" t="s">
        <v>8308</v>
      </c>
      <c r="R383" t="s">
        <v>8315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s="11" t="s">
        <v>8308</v>
      </c>
      <c r="R384" t="s">
        <v>8315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s="11" t="s">
        <v>8308</v>
      </c>
      <c r="R385" t="s">
        <v>8315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10">
        <f t="shared" si="21"/>
        <v>58.54</v>
      </c>
      <c r="Q386" s="11" t="s">
        <v>8308</v>
      </c>
      <c r="R386" t="s">
        <v>8315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10">
        <f t="shared" ref="P387:P450" si="25">IFERROR(ROUND(E387/L387,2),"N/A")</f>
        <v>111.8</v>
      </c>
      <c r="Q387" s="11" t="s">
        <v>8308</v>
      </c>
      <c r="R387" t="s">
        <v>8315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s="11" t="s">
        <v>8308</v>
      </c>
      <c r="R388" t="s">
        <v>8315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s="11" t="s">
        <v>8308</v>
      </c>
      <c r="R389" t="s">
        <v>8315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s="11" t="s">
        <v>8308</v>
      </c>
      <c r="R390" t="s">
        <v>8315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s="11" t="s">
        <v>8308</v>
      </c>
      <c r="R391" t="s">
        <v>8315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s="11" t="s">
        <v>8308</v>
      </c>
      <c r="R392" t="s">
        <v>8315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s="11" t="s">
        <v>8308</v>
      </c>
      <c r="R393" t="s">
        <v>8315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s="11" t="s">
        <v>8308</v>
      </c>
      <c r="R394" t="s">
        <v>8315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s="11" t="s">
        <v>8308</v>
      </c>
      <c r="R395" t="s">
        <v>8315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s="11" t="s">
        <v>8308</v>
      </c>
      <c r="R396" t="s">
        <v>8315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s="11" t="s">
        <v>8308</v>
      </c>
      <c r="R397" t="s">
        <v>8315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s="11" t="s">
        <v>8308</v>
      </c>
      <c r="R398" t="s">
        <v>8315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s="11" t="s">
        <v>8308</v>
      </c>
      <c r="R399" t="s">
        <v>8315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s="11" t="s">
        <v>8308</v>
      </c>
      <c r="R400" t="s">
        <v>8315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s="11" t="s">
        <v>8308</v>
      </c>
      <c r="R401" t="s">
        <v>8315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s="11" t="s">
        <v>8308</v>
      </c>
      <c r="R402" t="s">
        <v>8315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s="11" t="s">
        <v>8308</v>
      </c>
      <c r="R403" t="s">
        <v>8315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s="11" t="s">
        <v>8308</v>
      </c>
      <c r="R404" t="s">
        <v>8315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s="11" t="s">
        <v>8308</v>
      </c>
      <c r="R405" t="s">
        <v>8315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s="11" t="s">
        <v>8308</v>
      </c>
      <c r="R406" t="s">
        <v>8315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s="11" t="s">
        <v>8308</v>
      </c>
      <c r="R407" t="s">
        <v>8315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s="11" t="s">
        <v>8308</v>
      </c>
      <c r="R408" t="s">
        <v>8315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s="11" t="s">
        <v>8308</v>
      </c>
      <c r="R409" t="s">
        <v>8315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s="11" t="s">
        <v>8308</v>
      </c>
      <c r="R410" t="s">
        <v>8315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s="11" t="s">
        <v>8308</v>
      </c>
      <c r="R411" t="s">
        <v>8315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s="11" t="s">
        <v>8308</v>
      </c>
      <c r="R412" t="s">
        <v>8315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s="11" t="s">
        <v>8308</v>
      </c>
      <c r="R413" t="s">
        <v>8315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s="11" t="s">
        <v>8308</v>
      </c>
      <c r="R414" t="s">
        <v>8315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s="11" t="s">
        <v>8308</v>
      </c>
      <c r="R415" t="s">
        <v>8315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s="11" t="s">
        <v>8308</v>
      </c>
      <c r="R416" t="s">
        <v>8315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s="11" t="s">
        <v>8308</v>
      </c>
      <c r="R417" t="s">
        <v>8315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s="11" t="s">
        <v>8308</v>
      </c>
      <c r="R418" t="s">
        <v>8315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s="11" t="s">
        <v>8308</v>
      </c>
      <c r="R419" t="s">
        <v>8315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s="11" t="s">
        <v>8308</v>
      </c>
      <c r="R420" t="s">
        <v>8315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s="11" t="s">
        <v>8308</v>
      </c>
      <c r="R421" t="s">
        <v>8315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s="11" t="s">
        <v>8308</v>
      </c>
      <c r="R422" t="s">
        <v>8316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s="11" t="s">
        <v>8308</v>
      </c>
      <c r="R423" t="s">
        <v>8316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s="11" t="s">
        <v>8308</v>
      </c>
      <c r="R424" t="s">
        <v>8316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s="11" t="s">
        <v>8308</v>
      </c>
      <c r="R425" t="s">
        <v>8316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s="11" t="s">
        <v>8308</v>
      </c>
      <c r="R426" t="s">
        <v>8316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s="11" t="s">
        <v>8308</v>
      </c>
      <c r="R427" t="s">
        <v>8316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s="11" t="s">
        <v>8308</v>
      </c>
      <c r="R428" t="s">
        <v>8316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 t="str">
        <f t="shared" si="25"/>
        <v>N/A</v>
      </c>
      <c r="Q429" s="11" t="s">
        <v>8308</v>
      </c>
      <c r="R429" t="s">
        <v>8316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s="11" t="s">
        <v>8308</v>
      </c>
      <c r="R430" t="s">
        <v>8316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 t="str">
        <f t="shared" si="25"/>
        <v>N/A</v>
      </c>
      <c r="Q431" s="11" t="s">
        <v>8308</v>
      </c>
      <c r="R431" t="s">
        <v>8316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s="11" t="s">
        <v>8308</v>
      </c>
      <c r="R432" t="s">
        <v>8316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s="11" t="s">
        <v>8308</v>
      </c>
      <c r="R433" t="s">
        <v>8316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s="11" t="s">
        <v>8308</v>
      </c>
      <c r="R434" t="s">
        <v>8316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 t="str">
        <f t="shared" si="25"/>
        <v>N/A</v>
      </c>
      <c r="Q435" s="11" t="s">
        <v>8308</v>
      </c>
      <c r="R435" t="s">
        <v>8316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s="11" t="s">
        <v>8308</v>
      </c>
      <c r="R436" t="s">
        <v>8316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s="11" t="s">
        <v>8308</v>
      </c>
      <c r="R437" t="s">
        <v>8316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 t="str">
        <f t="shared" si="25"/>
        <v>N/A</v>
      </c>
      <c r="Q438" s="11" t="s">
        <v>8308</v>
      </c>
      <c r="R438" t="s">
        <v>8316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 t="str">
        <f t="shared" si="25"/>
        <v>N/A</v>
      </c>
      <c r="Q439" s="11" t="s">
        <v>8308</v>
      </c>
      <c r="R439" t="s">
        <v>8316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s="11" t="s">
        <v>8308</v>
      </c>
      <c r="R440" t="s">
        <v>8316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 t="str">
        <f t="shared" si="25"/>
        <v>N/A</v>
      </c>
      <c r="Q441" s="11" t="s">
        <v>8308</v>
      </c>
      <c r="R441" t="s">
        <v>8316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s="11" t="s">
        <v>8308</v>
      </c>
      <c r="R442" t="s">
        <v>8316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 t="str">
        <f t="shared" si="25"/>
        <v>N/A</v>
      </c>
      <c r="Q443" s="11" t="s">
        <v>8308</v>
      </c>
      <c r="R443" t="s">
        <v>8316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s="11" t="s">
        <v>8308</v>
      </c>
      <c r="R444" t="s">
        <v>8316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s="11" t="s">
        <v>8308</v>
      </c>
      <c r="R445" t="s">
        <v>8316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s="11" t="s">
        <v>8308</v>
      </c>
      <c r="R446" t="s">
        <v>8316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s="11" t="s">
        <v>8308</v>
      </c>
      <c r="R447" t="s">
        <v>8316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s="11" t="s">
        <v>8308</v>
      </c>
      <c r="R448" t="s">
        <v>8316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s="11" t="s">
        <v>8308</v>
      </c>
      <c r="R449" t="s">
        <v>8316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10">
        <f t="shared" si="25"/>
        <v>20.5</v>
      </c>
      <c r="Q450" s="11" t="s">
        <v>8308</v>
      </c>
      <c r="R450" t="s">
        <v>8316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10">
        <f t="shared" ref="P451:P514" si="29">IFERROR(ROUND(E451/L451,2),"N/A")</f>
        <v>9</v>
      </c>
      <c r="Q451" s="11" t="s">
        <v>8308</v>
      </c>
      <c r="R451" t="s">
        <v>8316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s="11" t="s">
        <v>8308</v>
      </c>
      <c r="R452" t="s">
        <v>8316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 t="str">
        <f t="shared" si="29"/>
        <v>N/A</v>
      </c>
      <c r="Q453" s="11" t="s">
        <v>8308</v>
      </c>
      <c r="R453" t="s">
        <v>8316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s="11" t="s">
        <v>8308</v>
      </c>
      <c r="R454" t="s">
        <v>8316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s="11" t="s">
        <v>8308</v>
      </c>
      <c r="R455" t="s">
        <v>8316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s="11" t="s">
        <v>8308</v>
      </c>
      <c r="R456" t="s">
        <v>8316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s="11" t="s">
        <v>8308</v>
      </c>
      <c r="R457" t="s">
        <v>8316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s="11" t="s">
        <v>8308</v>
      </c>
      <c r="R458" t="s">
        <v>8316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 t="str">
        <f t="shared" si="29"/>
        <v>N/A</v>
      </c>
      <c r="Q459" s="11" t="s">
        <v>8308</v>
      </c>
      <c r="R459" t="s">
        <v>8316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s="11" t="s">
        <v>8308</v>
      </c>
      <c r="R460" t="s">
        <v>8316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s="11" t="s">
        <v>8308</v>
      </c>
      <c r="R461" t="s">
        <v>8316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s="11" t="s">
        <v>8308</v>
      </c>
      <c r="R462" t="s">
        <v>8316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 t="str">
        <f t="shared" si="29"/>
        <v>N/A</v>
      </c>
      <c r="Q463" s="11" t="s">
        <v>8308</v>
      </c>
      <c r="R463" t="s">
        <v>8316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 t="str">
        <f t="shared" si="29"/>
        <v>N/A</v>
      </c>
      <c r="Q464" s="11" t="s">
        <v>8308</v>
      </c>
      <c r="R464" t="s">
        <v>8316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s="11" t="s">
        <v>8308</v>
      </c>
      <c r="R465" t="s">
        <v>8316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s="11" t="s">
        <v>8308</v>
      </c>
      <c r="R466" t="s">
        <v>8316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s="11" t="s">
        <v>8308</v>
      </c>
      <c r="R467" t="s">
        <v>8316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s="11" t="s">
        <v>8308</v>
      </c>
      <c r="R468" t="s">
        <v>8316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s="11" t="s">
        <v>8308</v>
      </c>
      <c r="R469" t="s">
        <v>8316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 t="str">
        <f t="shared" si="29"/>
        <v>N/A</v>
      </c>
      <c r="Q470" s="11" t="s">
        <v>8308</v>
      </c>
      <c r="R470" t="s">
        <v>8316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 t="str">
        <f t="shared" si="29"/>
        <v>N/A</v>
      </c>
      <c r="Q471" s="11" t="s">
        <v>8308</v>
      </c>
      <c r="R471" t="s">
        <v>8316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s="11" t="s">
        <v>8308</v>
      </c>
      <c r="R472" t="s">
        <v>8316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s="11" t="s">
        <v>8308</v>
      </c>
      <c r="R473" t="s">
        <v>8316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s="11" t="s">
        <v>8308</v>
      </c>
      <c r="R474" t="s">
        <v>8316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s="11" t="s">
        <v>8308</v>
      </c>
      <c r="R475" t="s">
        <v>8316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s="11" t="s">
        <v>8308</v>
      </c>
      <c r="R476" t="s">
        <v>8316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 t="str">
        <f t="shared" si="29"/>
        <v>N/A</v>
      </c>
      <c r="Q477" s="11" t="s">
        <v>8308</v>
      </c>
      <c r="R477" t="s">
        <v>8316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s="11" t="s">
        <v>8308</v>
      </c>
      <c r="R478" t="s">
        <v>8316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 t="str">
        <f t="shared" si="29"/>
        <v>N/A</v>
      </c>
      <c r="Q479" s="11" t="s">
        <v>8308</v>
      </c>
      <c r="R479" t="s">
        <v>8316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 t="str">
        <f t="shared" si="29"/>
        <v>N/A</v>
      </c>
      <c r="Q480" s="11" t="s">
        <v>8308</v>
      </c>
      <c r="R480" t="s">
        <v>8316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s="11" t="s">
        <v>8308</v>
      </c>
      <c r="R481" t="s">
        <v>8316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s="11" t="s">
        <v>8308</v>
      </c>
      <c r="R482" t="s">
        <v>8316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s="11" t="s">
        <v>8308</v>
      </c>
      <c r="R483" t="s">
        <v>8316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s="11" t="s">
        <v>8308</v>
      </c>
      <c r="R484" t="s">
        <v>8316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s="11" t="s">
        <v>8308</v>
      </c>
      <c r="R485" t="s">
        <v>8316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s="11" t="s">
        <v>8308</v>
      </c>
      <c r="R486" t="s">
        <v>8316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s="11" t="s">
        <v>8308</v>
      </c>
      <c r="R487" t="s">
        <v>8316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s="11" t="s">
        <v>8308</v>
      </c>
      <c r="R488" t="s">
        <v>8316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 t="str">
        <f t="shared" si="29"/>
        <v>N/A</v>
      </c>
      <c r="Q489" s="11" t="s">
        <v>8308</v>
      </c>
      <c r="R489" t="s">
        <v>8316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 t="str">
        <f t="shared" si="29"/>
        <v>N/A</v>
      </c>
      <c r="Q490" s="11" t="s">
        <v>8308</v>
      </c>
      <c r="R490" t="s">
        <v>8316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s="11" t="s">
        <v>8308</v>
      </c>
      <c r="R491" t="s">
        <v>8316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 t="str">
        <f t="shared" si="29"/>
        <v>N/A</v>
      </c>
      <c r="Q492" s="11" t="s">
        <v>8308</v>
      </c>
      <c r="R492" t="s">
        <v>8316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 t="str">
        <f t="shared" si="29"/>
        <v>N/A</v>
      </c>
      <c r="Q493" s="11" t="s">
        <v>8308</v>
      </c>
      <c r="R493" t="s">
        <v>8316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 t="str">
        <f t="shared" si="29"/>
        <v>N/A</v>
      </c>
      <c r="Q494" s="11" t="s">
        <v>8308</v>
      </c>
      <c r="R494" t="s">
        <v>8316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 t="str">
        <f t="shared" si="29"/>
        <v>N/A</v>
      </c>
      <c r="Q495" s="11" t="s">
        <v>8308</v>
      </c>
      <c r="R495" t="s">
        <v>8316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s="11" t="s">
        <v>8308</v>
      </c>
      <c r="R496" t="s">
        <v>8316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 t="str">
        <f t="shared" si="29"/>
        <v>N/A</v>
      </c>
      <c r="Q497" s="11" t="s">
        <v>8308</v>
      </c>
      <c r="R497" t="s">
        <v>8316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s="11" t="s">
        <v>8308</v>
      </c>
      <c r="R498" t="s">
        <v>8316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s="11" t="s">
        <v>8308</v>
      </c>
      <c r="R499" t="s">
        <v>8316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s="11" t="s">
        <v>8308</v>
      </c>
      <c r="R500" t="s">
        <v>8316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s="11" t="s">
        <v>8308</v>
      </c>
      <c r="R501" t="s">
        <v>8316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s="11" t="s">
        <v>8308</v>
      </c>
      <c r="R502" t="s">
        <v>8316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 t="str">
        <f t="shared" si="29"/>
        <v>N/A</v>
      </c>
      <c r="Q503" s="11" t="s">
        <v>8308</v>
      </c>
      <c r="R503" t="s">
        <v>8316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s="11" t="s">
        <v>8308</v>
      </c>
      <c r="R504" t="s">
        <v>8316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s="11" t="s">
        <v>8308</v>
      </c>
      <c r="R505" t="s">
        <v>8316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s="11" t="s">
        <v>8308</v>
      </c>
      <c r="R506" t="s">
        <v>8316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s="11" t="s">
        <v>8308</v>
      </c>
      <c r="R507" t="s">
        <v>8316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s="11" t="s">
        <v>8308</v>
      </c>
      <c r="R508" t="s">
        <v>8316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s="11" t="s">
        <v>8308</v>
      </c>
      <c r="R509" t="s">
        <v>8316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s="11" t="s">
        <v>8308</v>
      </c>
      <c r="R510" t="s">
        <v>8316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s="11" t="s">
        <v>8308</v>
      </c>
      <c r="R511" t="s">
        <v>8316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 t="str">
        <f t="shared" si="29"/>
        <v>N/A</v>
      </c>
      <c r="Q512" s="11" t="s">
        <v>8308</v>
      </c>
      <c r="R512" t="s">
        <v>8316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s="11" t="s">
        <v>8308</v>
      </c>
      <c r="R513" t="s">
        <v>8316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10">
        <f t="shared" si="29"/>
        <v>5.5</v>
      </c>
      <c r="Q514" s="11" t="s">
        <v>8308</v>
      </c>
      <c r="R514" t="s">
        <v>8316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10">
        <f t="shared" ref="P515:P578" si="33">IFERROR(ROUND(E515/L515,2),"N/A")</f>
        <v>102.38</v>
      </c>
      <c r="Q515" s="11" t="s">
        <v>8308</v>
      </c>
      <c r="R515" t="s">
        <v>8316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s="11" t="s">
        <v>8308</v>
      </c>
      <c r="R516" t="s">
        <v>8316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s="11" t="s">
        <v>8308</v>
      </c>
      <c r="R517" t="s">
        <v>8316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 t="str">
        <f t="shared" si="33"/>
        <v>N/A</v>
      </c>
      <c r="Q518" s="11" t="s">
        <v>8308</v>
      </c>
      <c r="R518" t="s">
        <v>8316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s="11" t="s">
        <v>8308</v>
      </c>
      <c r="R519" t="s">
        <v>8316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 t="str">
        <f t="shared" si="33"/>
        <v>N/A</v>
      </c>
      <c r="Q520" s="11" t="s">
        <v>8308</v>
      </c>
      <c r="R520" t="s">
        <v>8316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s="11" t="s">
        <v>8308</v>
      </c>
      <c r="R521" t="s">
        <v>8316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s="11" t="s">
        <v>8317</v>
      </c>
      <c r="R522" t="s">
        <v>8318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s="11" t="s">
        <v>8317</v>
      </c>
      <c r="R523" t="s">
        <v>8318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s="11" t="s">
        <v>8317</v>
      </c>
      <c r="R524" t="s">
        <v>8318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s="11" t="s">
        <v>8317</v>
      </c>
      <c r="R525" t="s">
        <v>8318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s="11" t="s">
        <v>8317</v>
      </c>
      <c r="R526" t="s">
        <v>8318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s="11" t="s">
        <v>8317</v>
      </c>
      <c r="R527" t="s">
        <v>8318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s="11" t="s">
        <v>8317</v>
      </c>
      <c r="R528" t="s">
        <v>8318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s="11" t="s">
        <v>8317</v>
      </c>
      <c r="R529" t="s">
        <v>8318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s="11" t="s">
        <v>8317</v>
      </c>
      <c r="R530" t="s">
        <v>8318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s="11" t="s">
        <v>8317</v>
      </c>
      <c r="R531" t="s">
        <v>8318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s="11" t="s">
        <v>8317</v>
      </c>
      <c r="R532" t="s">
        <v>8318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s="11" t="s">
        <v>8317</v>
      </c>
      <c r="R533" t="s">
        <v>8318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s="11" t="s">
        <v>8317</v>
      </c>
      <c r="R534" t="s">
        <v>8318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s="11" t="s">
        <v>8317</v>
      </c>
      <c r="R535" t="s">
        <v>8318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s="11" t="s">
        <v>8317</v>
      </c>
      <c r="R536" t="s">
        <v>8318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s="11" t="s">
        <v>8317</v>
      </c>
      <c r="R537" t="s">
        <v>8318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s="11" t="s">
        <v>8317</v>
      </c>
      <c r="R538" t="s">
        <v>8318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s="11" t="s">
        <v>8317</v>
      </c>
      <c r="R539" t="s">
        <v>8318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s="11" t="s">
        <v>8317</v>
      </c>
      <c r="R540" t="s">
        <v>8318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s="11" t="s">
        <v>8317</v>
      </c>
      <c r="R541" t="s">
        <v>8318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s="11" t="s">
        <v>8319</v>
      </c>
      <c r="R542" t="s">
        <v>8320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s="11" t="s">
        <v>8319</v>
      </c>
      <c r="R543" t="s">
        <v>8320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s="11" t="s">
        <v>8319</v>
      </c>
      <c r="R544" t="s">
        <v>8320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s="11" t="s">
        <v>8319</v>
      </c>
      <c r="R545" t="s">
        <v>8320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s="11" t="s">
        <v>8319</v>
      </c>
      <c r="R546" t="s">
        <v>8320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s="11" t="s">
        <v>8319</v>
      </c>
      <c r="R547" t="s">
        <v>8320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s="11" t="s">
        <v>8319</v>
      </c>
      <c r="R548" t="s">
        <v>8320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 t="str">
        <f t="shared" si="33"/>
        <v>N/A</v>
      </c>
      <c r="Q549" s="11" t="s">
        <v>8319</v>
      </c>
      <c r="R549" t="s">
        <v>8320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s="11" t="s">
        <v>8319</v>
      </c>
      <c r="R550" t="s">
        <v>8320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s="11" t="s">
        <v>8319</v>
      </c>
      <c r="R551" t="s">
        <v>8320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s="11" t="s">
        <v>8319</v>
      </c>
      <c r="R552" t="s">
        <v>8320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s="11" t="s">
        <v>8319</v>
      </c>
      <c r="R553" t="s">
        <v>8320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 t="str">
        <f t="shared" si="33"/>
        <v>N/A</v>
      </c>
      <c r="Q554" s="11" t="s">
        <v>8319</v>
      </c>
      <c r="R554" t="s">
        <v>8320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s="11" t="s">
        <v>8319</v>
      </c>
      <c r="R555" t="s">
        <v>8320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s="11" t="s">
        <v>8319</v>
      </c>
      <c r="R556" t="s">
        <v>8320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 t="str">
        <f t="shared" si="33"/>
        <v>N/A</v>
      </c>
      <c r="Q557" s="11" t="s">
        <v>8319</v>
      </c>
      <c r="R557" t="s">
        <v>8320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s="11" t="s">
        <v>8319</v>
      </c>
      <c r="R558" t="s">
        <v>8320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s="11" t="s">
        <v>8319</v>
      </c>
      <c r="R559" t="s">
        <v>8320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 t="str">
        <f t="shared" si="33"/>
        <v>N/A</v>
      </c>
      <c r="Q560" s="11" t="s">
        <v>8319</v>
      </c>
      <c r="R560" t="s">
        <v>8320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s="11" t="s">
        <v>8319</v>
      </c>
      <c r="R561" t="s">
        <v>8320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s="11" t="s">
        <v>8319</v>
      </c>
      <c r="R562" t="s">
        <v>8320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s="11" t="s">
        <v>8319</v>
      </c>
      <c r="R563" t="s">
        <v>8320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 t="str">
        <f t="shared" si="33"/>
        <v>N/A</v>
      </c>
      <c r="Q564" s="11" t="s">
        <v>8319</v>
      </c>
      <c r="R564" t="s">
        <v>8320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s="11" t="s">
        <v>8319</v>
      </c>
      <c r="R565" t="s">
        <v>8320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s="11" t="s">
        <v>8319</v>
      </c>
      <c r="R566" t="s">
        <v>8320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 t="str">
        <f t="shared" si="33"/>
        <v>N/A</v>
      </c>
      <c r="Q567" s="11" t="s">
        <v>8319</v>
      </c>
      <c r="R567" t="s">
        <v>8320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s="11" t="s">
        <v>8319</v>
      </c>
      <c r="R568" t="s">
        <v>8320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 t="str">
        <f t="shared" si="33"/>
        <v>N/A</v>
      </c>
      <c r="Q569" s="11" t="s">
        <v>8319</v>
      </c>
      <c r="R569" t="s">
        <v>8320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s="11" t="s">
        <v>8319</v>
      </c>
      <c r="R570" t="s">
        <v>8320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s="11" t="s">
        <v>8319</v>
      </c>
      <c r="R571" t="s">
        <v>8320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s="11" t="s">
        <v>8319</v>
      </c>
      <c r="R572" t="s">
        <v>8320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s="11" t="s">
        <v>8319</v>
      </c>
      <c r="R573" t="s">
        <v>8320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 t="str">
        <f t="shared" si="33"/>
        <v>N/A</v>
      </c>
      <c r="Q574" s="11" t="s">
        <v>8319</v>
      </c>
      <c r="R574" t="s">
        <v>8320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s="11" t="s">
        <v>8319</v>
      </c>
      <c r="R575" t="s">
        <v>8320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s="11" t="s">
        <v>8319</v>
      </c>
      <c r="R576" t="s">
        <v>8320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s="11" t="s">
        <v>8319</v>
      </c>
      <c r="R577" t="s">
        <v>8320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10">
        <f t="shared" si="33"/>
        <v>1</v>
      </c>
      <c r="Q578" s="11" t="s">
        <v>8319</v>
      </c>
      <c r="R578" t="s">
        <v>8320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10">
        <f t="shared" ref="P579:P642" si="37">IFERROR(ROUND(E579/L579,2),"N/A")</f>
        <v>10</v>
      </c>
      <c r="Q579" s="11" t="s">
        <v>8319</v>
      </c>
      <c r="R579" t="s">
        <v>8320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s="11" t="s">
        <v>8319</v>
      </c>
      <c r="R580" t="s">
        <v>8320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s="11" t="s">
        <v>8319</v>
      </c>
      <c r="R581" t="s">
        <v>8320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s="11" t="s">
        <v>8319</v>
      </c>
      <c r="R582" t="s">
        <v>8320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 t="str">
        <f t="shared" si="37"/>
        <v>N/A</v>
      </c>
      <c r="Q583" s="11" t="s">
        <v>8319</v>
      </c>
      <c r="R583" t="s">
        <v>8320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 t="str">
        <f t="shared" si="37"/>
        <v>N/A</v>
      </c>
      <c r="Q584" s="11" t="s">
        <v>8319</v>
      </c>
      <c r="R584" t="s">
        <v>8320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s="11" t="s">
        <v>8319</v>
      </c>
      <c r="R585" t="s">
        <v>8320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s="11" t="s">
        <v>8319</v>
      </c>
      <c r="R586" t="s">
        <v>8320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 t="str">
        <f t="shared" si="37"/>
        <v>N/A</v>
      </c>
      <c r="Q587" s="11" t="s">
        <v>8319</v>
      </c>
      <c r="R587" t="s">
        <v>8320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s="11" t="s">
        <v>8319</v>
      </c>
      <c r="R588" t="s">
        <v>8320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s="11" t="s">
        <v>8319</v>
      </c>
      <c r="R589" t="s">
        <v>8320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s="11" t="s">
        <v>8319</v>
      </c>
      <c r="R590" t="s">
        <v>8320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s="11" t="s">
        <v>8319</v>
      </c>
      <c r="R591" t="s">
        <v>8320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s="11" t="s">
        <v>8319</v>
      </c>
      <c r="R592" t="s">
        <v>8320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s="11" t="s">
        <v>8319</v>
      </c>
      <c r="R593" t="s">
        <v>8320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s="11" t="s">
        <v>8319</v>
      </c>
      <c r="R594" t="s">
        <v>8320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s="11" t="s">
        <v>8319</v>
      </c>
      <c r="R595" t="s">
        <v>8320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s="11" t="s">
        <v>8319</v>
      </c>
      <c r="R596" t="s">
        <v>8320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s="11" t="s">
        <v>8319</v>
      </c>
      <c r="R597" t="s">
        <v>8320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s="11" t="s">
        <v>8319</v>
      </c>
      <c r="R598" t="s">
        <v>8320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s="11" t="s">
        <v>8319</v>
      </c>
      <c r="R599" t="s">
        <v>8320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s="11" t="s">
        <v>8319</v>
      </c>
      <c r="R600" t="s">
        <v>8320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s="11" t="s">
        <v>8319</v>
      </c>
      <c r="R601" t="s">
        <v>8320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s="11" t="s">
        <v>8319</v>
      </c>
      <c r="R602" t="s">
        <v>8320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s="11" t="s">
        <v>8319</v>
      </c>
      <c r="R603" t="s">
        <v>8320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 t="str">
        <f t="shared" si="37"/>
        <v>N/A</v>
      </c>
      <c r="Q604" s="11" t="s">
        <v>8319</v>
      </c>
      <c r="R604" t="s">
        <v>8320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s="11" t="s">
        <v>8319</v>
      </c>
      <c r="R605" t="s">
        <v>8320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 t="str">
        <f t="shared" si="37"/>
        <v>N/A</v>
      </c>
      <c r="Q606" s="11" t="s">
        <v>8319</v>
      </c>
      <c r="R606" t="s">
        <v>8320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s="11" t="s">
        <v>8319</v>
      </c>
      <c r="R607" t="s">
        <v>8320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s="11" t="s">
        <v>8319</v>
      </c>
      <c r="R608" t="s">
        <v>8320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 t="str">
        <f t="shared" si="37"/>
        <v>N/A</v>
      </c>
      <c r="Q609" s="11" t="s">
        <v>8319</v>
      </c>
      <c r="R609" t="s">
        <v>8320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s="11" t="s">
        <v>8319</v>
      </c>
      <c r="R610" t="s">
        <v>8320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s="11" t="s">
        <v>8319</v>
      </c>
      <c r="R611" t="s">
        <v>8320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 t="str">
        <f t="shared" si="37"/>
        <v>N/A</v>
      </c>
      <c r="Q612" s="11" t="s">
        <v>8319</v>
      </c>
      <c r="R612" t="s">
        <v>8320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 t="str">
        <f t="shared" si="37"/>
        <v>N/A</v>
      </c>
      <c r="Q613" s="11" t="s">
        <v>8319</v>
      </c>
      <c r="R613" t="s">
        <v>8320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 t="str">
        <f t="shared" si="37"/>
        <v>N/A</v>
      </c>
      <c r="Q614" s="11" t="s">
        <v>8319</v>
      </c>
      <c r="R614" t="s">
        <v>8320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s="11" t="s">
        <v>8319</v>
      </c>
      <c r="R615" t="s">
        <v>8320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 t="str">
        <f t="shared" si="37"/>
        <v>N/A</v>
      </c>
      <c r="Q616" s="11" t="s">
        <v>8319</v>
      </c>
      <c r="R616" t="s">
        <v>8320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 t="str">
        <f t="shared" si="37"/>
        <v>N/A</v>
      </c>
      <c r="Q617" s="11" t="s">
        <v>8319</v>
      </c>
      <c r="R617" t="s">
        <v>8320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 t="str">
        <f t="shared" si="37"/>
        <v>N/A</v>
      </c>
      <c r="Q618" s="11" t="s">
        <v>8319</v>
      </c>
      <c r="R618" t="s">
        <v>8320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s="11" t="s">
        <v>8319</v>
      </c>
      <c r="R619" t="s">
        <v>8320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 t="str">
        <f t="shared" si="37"/>
        <v>N/A</v>
      </c>
      <c r="Q620" s="11" t="s">
        <v>8319</v>
      </c>
      <c r="R620" t="s">
        <v>8320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s="11" t="s">
        <v>8319</v>
      </c>
      <c r="R621" t="s">
        <v>8320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s="11" t="s">
        <v>8319</v>
      </c>
      <c r="R622" t="s">
        <v>8320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s="11" t="s">
        <v>8319</v>
      </c>
      <c r="R623" t="s">
        <v>8320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s="11" t="s">
        <v>8319</v>
      </c>
      <c r="R624" t="s">
        <v>8320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 t="str">
        <f t="shared" si="37"/>
        <v>N/A</v>
      </c>
      <c r="Q625" s="11" t="s">
        <v>8319</v>
      </c>
      <c r="R625" t="s">
        <v>8320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 t="str">
        <f t="shared" si="37"/>
        <v>N/A</v>
      </c>
      <c r="Q626" s="11" t="s">
        <v>8319</v>
      </c>
      <c r="R626" t="s">
        <v>8320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 t="str">
        <f t="shared" si="37"/>
        <v>N/A</v>
      </c>
      <c r="Q627" s="11" t="s">
        <v>8319</v>
      </c>
      <c r="R627" t="s">
        <v>8320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s="11" t="s">
        <v>8319</v>
      </c>
      <c r="R628" t="s">
        <v>8320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s="11" t="s">
        <v>8319</v>
      </c>
      <c r="R629" t="s">
        <v>8320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 t="str">
        <f t="shared" si="37"/>
        <v>N/A</v>
      </c>
      <c r="Q630" s="11" t="s">
        <v>8319</v>
      </c>
      <c r="R630" t="s">
        <v>8320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s="11" t="s">
        <v>8319</v>
      </c>
      <c r="R631" t="s">
        <v>8320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s="11" t="s">
        <v>8319</v>
      </c>
      <c r="R632" t="s">
        <v>8320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s="11" t="s">
        <v>8319</v>
      </c>
      <c r="R633" t="s">
        <v>8320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 t="str">
        <f t="shared" si="37"/>
        <v>N/A</v>
      </c>
      <c r="Q634" s="11" t="s">
        <v>8319</v>
      </c>
      <c r="R634" t="s">
        <v>8320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s="11" t="s">
        <v>8319</v>
      </c>
      <c r="R635" t="s">
        <v>8320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s="11" t="s">
        <v>8319</v>
      </c>
      <c r="R636" t="s">
        <v>8320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s="11" t="s">
        <v>8319</v>
      </c>
      <c r="R637" t="s">
        <v>8320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s="11" t="s">
        <v>8319</v>
      </c>
      <c r="R638" t="s">
        <v>8320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 t="str">
        <f t="shared" si="37"/>
        <v>N/A</v>
      </c>
      <c r="Q639" s="11" t="s">
        <v>8319</v>
      </c>
      <c r="R639" t="s">
        <v>8320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s="11" t="s">
        <v>8319</v>
      </c>
      <c r="R640" t="s">
        <v>8320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s="11" t="s">
        <v>8319</v>
      </c>
      <c r="R641" t="s">
        <v>8320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10">
        <f t="shared" si="37"/>
        <v>50.5</v>
      </c>
      <c r="Q642" s="11" t="s">
        <v>8319</v>
      </c>
      <c r="R642" t="s">
        <v>8321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10">
        <f t="shared" ref="P643:P706" si="41">IFERROR(ROUND(E643/L643,2),"N/A")</f>
        <v>151.32</v>
      </c>
      <c r="Q643" s="11" t="s">
        <v>8319</v>
      </c>
      <c r="R643" t="s">
        <v>8321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s="11" t="s">
        <v>8319</v>
      </c>
      <c r="R644" t="s">
        <v>8321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s="11" t="s">
        <v>8319</v>
      </c>
      <c r="R645" t="s">
        <v>8321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s="11" t="s">
        <v>8319</v>
      </c>
      <c r="R646" t="s">
        <v>8321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s="11" t="s">
        <v>8319</v>
      </c>
      <c r="R647" t="s">
        <v>8321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s="11" t="s">
        <v>8319</v>
      </c>
      <c r="R648" t="s">
        <v>8321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s="11" t="s">
        <v>8319</v>
      </c>
      <c r="R649" t="s">
        <v>8321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s="11" t="s">
        <v>8319</v>
      </c>
      <c r="R650" t="s">
        <v>8321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s="11" t="s">
        <v>8319</v>
      </c>
      <c r="R651" t="s">
        <v>8321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s="11" t="s">
        <v>8319</v>
      </c>
      <c r="R652" t="s">
        <v>8321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s="11" t="s">
        <v>8319</v>
      </c>
      <c r="R653" t="s">
        <v>8321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s="11" t="s">
        <v>8319</v>
      </c>
      <c r="R654" t="s">
        <v>8321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s="11" t="s">
        <v>8319</v>
      </c>
      <c r="R655" t="s">
        <v>8321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s="11" t="s">
        <v>8319</v>
      </c>
      <c r="R656" t="s">
        <v>8321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s="11" t="s">
        <v>8319</v>
      </c>
      <c r="R657" t="s">
        <v>8321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s="11" t="s">
        <v>8319</v>
      </c>
      <c r="R658" t="s">
        <v>8321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s="11" t="s">
        <v>8319</v>
      </c>
      <c r="R659" t="s">
        <v>8321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s="11" t="s">
        <v>8319</v>
      </c>
      <c r="R660" t="s">
        <v>8321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s="11" t="s">
        <v>8319</v>
      </c>
      <c r="R661" t="s">
        <v>8321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s="11" t="s">
        <v>8319</v>
      </c>
      <c r="R662" t="s">
        <v>8321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s="11" t="s">
        <v>8319</v>
      </c>
      <c r="R663" t="s">
        <v>8321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s="11" t="s">
        <v>8319</v>
      </c>
      <c r="R664" t="s">
        <v>8321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s="11" t="s">
        <v>8319</v>
      </c>
      <c r="R665" t="s">
        <v>8321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s="11" t="s">
        <v>8319</v>
      </c>
      <c r="R666" t="s">
        <v>8321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s="11" t="s">
        <v>8319</v>
      </c>
      <c r="R667" t="s">
        <v>8321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s="11" t="s">
        <v>8319</v>
      </c>
      <c r="R668" t="s">
        <v>8321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s="11" t="s">
        <v>8319</v>
      </c>
      <c r="R669" t="s">
        <v>8321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s="11" t="s">
        <v>8319</v>
      </c>
      <c r="R670" t="s">
        <v>8321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s="11" t="s">
        <v>8319</v>
      </c>
      <c r="R671" t="s">
        <v>8321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s="11" t="s">
        <v>8319</v>
      </c>
      <c r="R672" t="s">
        <v>8321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s="11" t="s">
        <v>8319</v>
      </c>
      <c r="R673" t="s">
        <v>8321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s="11" t="s">
        <v>8319</v>
      </c>
      <c r="R674" t="s">
        <v>8321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s="11" t="s">
        <v>8319</v>
      </c>
      <c r="R675" t="s">
        <v>8321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s="11" t="s">
        <v>8319</v>
      </c>
      <c r="R676" t="s">
        <v>8321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s="11" t="s">
        <v>8319</v>
      </c>
      <c r="R677" t="s">
        <v>8321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s="11" t="s">
        <v>8319</v>
      </c>
      <c r="R678" t="s">
        <v>8321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s="11" t="s">
        <v>8319</v>
      </c>
      <c r="R679" t="s">
        <v>8321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s="11" t="s">
        <v>8319</v>
      </c>
      <c r="R680" t="s">
        <v>8321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s="11" t="s">
        <v>8319</v>
      </c>
      <c r="R681" t="s">
        <v>8321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s="11" t="s">
        <v>8319</v>
      </c>
      <c r="R682" t="s">
        <v>8321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s="11" t="s">
        <v>8319</v>
      </c>
      <c r="R683" t="s">
        <v>8321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s="11" t="s">
        <v>8319</v>
      </c>
      <c r="R684" t="s">
        <v>8321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s="11" t="s">
        <v>8319</v>
      </c>
      <c r="R685" t="s">
        <v>8321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s="11" t="s">
        <v>8319</v>
      </c>
      <c r="R686" t="s">
        <v>8321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s="11" t="s">
        <v>8319</v>
      </c>
      <c r="R687" t="s">
        <v>8321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 t="str">
        <f t="shared" si="41"/>
        <v>N/A</v>
      </c>
      <c r="Q688" s="11" t="s">
        <v>8319</v>
      </c>
      <c r="R688" t="s">
        <v>8321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s="11" t="s">
        <v>8319</v>
      </c>
      <c r="R689" t="s">
        <v>8321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s="11" t="s">
        <v>8319</v>
      </c>
      <c r="R690" t="s">
        <v>8321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s="11" t="s">
        <v>8319</v>
      </c>
      <c r="R691" t="s">
        <v>8321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s="11" t="s">
        <v>8319</v>
      </c>
      <c r="R692" t="s">
        <v>8321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s="11" t="s">
        <v>8319</v>
      </c>
      <c r="R693" t="s">
        <v>8321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s="11" t="s">
        <v>8319</v>
      </c>
      <c r="R694" t="s">
        <v>8321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s="11" t="s">
        <v>8319</v>
      </c>
      <c r="R695" t="s">
        <v>8321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s="11" t="s">
        <v>8319</v>
      </c>
      <c r="R696" t="s">
        <v>8321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s="11" t="s">
        <v>8319</v>
      </c>
      <c r="R697" t="s">
        <v>8321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s="11" t="s">
        <v>8319</v>
      </c>
      <c r="R698" t="s">
        <v>8321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s="11" t="s">
        <v>8319</v>
      </c>
      <c r="R699" t="s">
        <v>8321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s="11" t="s">
        <v>8319</v>
      </c>
      <c r="R700" t="s">
        <v>8321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s="11" t="s">
        <v>8319</v>
      </c>
      <c r="R701" t="s">
        <v>8321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s="11" t="s">
        <v>8319</v>
      </c>
      <c r="R702" t="s">
        <v>8321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s="11" t="s">
        <v>8319</v>
      </c>
      <c r="R703" t="s">
        <v>8321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s="11" t="s">
        <v>8319</v>
      </c>
      <c r="R704" t="s">
        <v>8321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s="11" t="s">
        <v>8319</v>
      </c>
      <c r="R705" t="s">
        <v>8321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10">
        <f t="shared" si="41"/>
        <v>120.25</v>
      </c>
      <c r="Q706" s="11" t="s">
        <v>8319</v>
      </c>
      <c r="R706" t="s">
        <v>8321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10">
        <f t="shared" ref="P707:P770" si="45">IFERROR(ROUND(E707/L707,2),"N/A")</f>
        <v>195.4</v>
      </c>
      <c r="Q707" s="11" t="s">
        <v>8319</v>
      </c>
      <c r="R707" t="s">
        <v>8321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 t="str">
        <f t="shared" si="45"/>
        <v>N/A</v>
      </c>
      <c r="Q708" s="11" t="s">
        <v>8319</v>
      </c>
      <c r="R708" t="s">
        <v>8321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s="11" t="s">
        <v>8319</v>
      </c>
      <c r="R709" t="s">
        <v>8321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s="11" t="s">
        <v>8319</v>
      </c>
      <c r="R710" t="s">
        <v>8321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s="11" t="s">
        <v>8319</v>
      </c>
      <c r="R711" t="s">
        <v>8321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 t="str">
        <f t="shared" si="45"/>
        <v>N/A</v>
      </c>
      <c r="Q712" s="11" t="s">
        <v>8319</v>
      </c>
      <c r="R712" t="s">
        <v>8321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s="11" t="s">
        <v>8319</v>
      </c>
      <c r="R713" t="s">
        <v>8321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s="11" t="s">
        <v>8319</v>
      </c>
      <c r="R714" t="s">
        <v>8321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s="11" t="s">
        <v>8319</v>
      </c>
      <c r="R715" t="s">
        <v>8321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s="11" t="s">
        <v>8319</v>
      </c>
      <c r="R716" t="s">
        <v>8321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s="11" t="s">
        <v>8319</v>
      </c>
      <c r="R717" t="s">
        <v>8321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s="11" t="s">
        <v>8319</v>
      </c>
      <c r="R718" t="s">
        <v>8321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s="11" t="s">
        <v>8319</v>
      </c>
      <c r="R719" t="s">
        <v>8321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s="11" t="s">
        <v>8319</v>
      </c>
      <c r="R720" t="s">
        <v>8321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s="11" t="s">
        <v>8319</v>
      </c>
      <c r="R721" t="s">
        <v>8321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s="11" t="s">
        <v>8322</v>
      </c>
      <c r="R722" t="s">
        <v>8323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s="11" t="s">
        <v>8322</v>
      </c>
      <c r="R723" t="s">
        <v>8323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s="11" t="s">
        <v>8322</v>
      </c>
      <c r="R724" t="s">
        <v>8323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s="11" t="s">
        <v>8322</v>
      </c>
      <c r="R725" t="s">
        <v>8323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s="11" t="s">
        <v>8322</v>
      </c>
      <c r="R726" t="s">
        <v>8323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s="11" t="s">
        <v>8322</v>
      </c>
      <c r="R727" t="s">
        <v>8323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s="11" t="s">
        <v>8322</v>
      </c>
      <c r="R728" t="s">
        <v>8323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s="11" t="s">
        <v>8322</v>
      </c>
      <c r="R729" t="s">
        <v>8323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s="11" t="s">
        <v>8322</v>
      </c>
      <c r="R730" t="s">
        <v>8323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s="11" t="s">
        <v>8322</v>
      </c>
      <c r="R731" t="s">
        <v>8323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s="11" t="s">
        <v>8322</v>
      </c>
      <c r="R732" t="s">
        <v>8323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s="11" t="s">
        <v>8322</v>
      </c>
      <c r="R733" t="s">
        <v>8323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s="11" t="s">
        <v>8322</v>
      </c>
      <c r="R734" t="s">
        <v>8323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s="11" t="s">
        <v>8322</v>
      </c>
      <c r="R735" t="s">
        <v>8323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s="11" t="s">
        <v>8322</v>
      </c>
      <c r="R736" t="s">
        <v>8323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s="11" t="s">
        <v>8322</v>
      </c>
      <c r="R737" t="s">
        <v>8323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s="11" t="s">
        <v>8322</v>
      </c>
      <c r="R738" t="s">
        <v>8323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s="11" t="s">
        <v>8322</v>
      </c>
      <c r="R739" t="s">
        <v>8323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s="11" t="s">
        <v>8322</v>
      </c>
      <c r="R740" t="s">
        <v>8323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s="11" t="s">
        <v>8322</v>
      </c>
      <c r="R741" t="s">
        <v>8323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s="11" t="s">
        <v>8322</v>
      </c>
      <c r="R742" t="s">
        <v>8323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s="11" t="s">
        <v>8322</v>
      </c>
      <c r="R743" t="s">
        <v>8323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s="11" t="s">
        <v>8322</v>
      </c>
      <c r="R744" t="s">
        <v>8323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s="11" t="s">
        <v>8322</v>
      </c>
      <c r="R745" t="s">
        <v>8323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s="11" t="s">
        <v>8322</v>
      </c>
      <c r="R746" t="s">
        <v>8323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s="11" t="s">
        <v>8322</v>
      </c>
      <c r="R747" t="s">
        <v>8323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s="11" t="s">
        <v>8322</v>
      </c>
      <c r="R748" t="s">
        <v>8323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s="11" t="s">
        <v>8322</v>
      </c>
      <c r="R749" t="s">
        <v>8323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s="11" t="s">
        <v>8322</v>
      </c>
      <c r="R750" t="s">
        <v>8323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s="11" t="s">
        <v>8322</v>
      </c>
      <c r="R751" t="s">
        <v>8323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s="11" t="s">
        <v>8322</v>
      </c>
      <c r="R752" t="s">
        <v>8323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s="11" t="s">
        <v>8322</v>
      </c>
      <c r="R753" t="s">
        <v>8323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s="11" t="s">
        <v>8322</v>
      </c>
      <c r="R754" t="s">
        <v>8323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s="11" t="s">
        <v>8322</v>
      </c>
      <c r="R755" t="s">
        <v>8323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s="11" t="s">
        <v>8322</v>
      </c>
      <c r="R756" t="s">
        <v>8323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s="11" t="s">
        <v>8322</v>
      </c>
      <c r="R757" t="s">
        <v>8323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s="11" t="s">
        <v>8322</v>
      </c>
      <c r="R758" t="s">
        <v>8323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s="11" t="s">
        <v>8322</v>
      </c>
      <c r="R759" t="s">
        <v>8323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s="11" t="s">
        <v>8322</v>
      </c>
      <c r="R760" t="s">
        <v>8323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s="11" t="s">
        <v>8322</v>
      </c>
      <c r="R761" t="s">
        <v>8323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 t="str">
        <f t="shared" si="45"/>
        <v>N/A</v>
      </c>
      <c r="Q762" s="11" t="s">
        <v>8322</v>
      </c>
      <c r="R762" t="s">
        <v>8324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s="11" t="s">
        <v>8322</v>
      </c>
      <c r="R763" t="s">
        <v>8324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 t="str">
        <f t="shared" si="45"/>
        <v>N/A</v>
      </c>
      <c r="Q764" s="11" t="s">
        <v>8322</v>
      </c>
      <c r="R764" t="s">
        <v>8324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s="11" t="s">
        <v>8322</v>
      </c>
      <c r="R765" t="s">
        <v>8324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 t="str">
        <f t="shared" si="45"/>
        <v>N/A</v>
      </c>
      <c r="Q766" s="11" t="s">
        <v>8322</v>
      </c>
      <c r="R766" t="s">
        <v>8324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s="11" t="s">
        <v>8322</v>
      </c>
      <c r="R767" t="s">
        <v>8324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 t="str">
        <f t="shared" si="45"/>
        <v>N/A</v>
      </c>
      <c r="Q768" s="11" t="s">
        <v>8322</v>
      </c>
      <c r="R768" t="s">
        <v>8324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s="11" t="s">
        <v>8322</v>
      </c>
      <c r="R769" t="s">
        <v>8324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10" t="str">
        <f t="shared" si="45"/>
        <v>N/A</v>
      </c>
      <c r="Q770" s="11" t="s">
        <v>8322</v>
      </c>
      <c r="R770" t="s">
        <v>8324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10">
        <f t="shared" ref="P771:P834" si="49">IFERROR(ROUND(E771/L771,2),"N/A")</f>
        <v>31.85</v>
      </c>
      <c r="Q771" s="11" t="s">
        <v>8322</v>
      </c>
      <c r="R771" t="s">
        <v>8324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 t="str">
        <f t="shared" si="49"/>
        <v>N/A</v>
      </c>
      <c r="Q772" s="11" t="s">
        <v>8322</v>
      </c>
      <c r="R772" t="s">
        <v>8324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s="11" t="s">
        <v>8322</v>
      </c>
      <c r="R773" t="s">
        <v>8324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s="11" t="s">
        <v>8322</v>
      </c>
      <c r="R774" t="s">
        <v>8324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s="11" t="s">
        <v>8322</v>
      </c>
      <c r="R775" t="s">
        <v>8324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s="11" t="s">
        <v>8322</v>
      </c>
      <c r="R776" t="s">
        <v>8324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s="11" t="s">
        <v>8322</v>
      </c>
      <c r="R777" t="s">
        <v>8324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s="11" t="s">
        <v>8322</v>
      </c>
      <c r="R778" t="s">
        <v>8324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s="11" t="s">
        <v>8322</v>
      </c>
      <c r="R779" t="s">
        <v>8324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s="11" t="s">
        <v>8322</v>
      </c>
      <c r="R780" t="s">
        <v>8324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s="11" t="s">
        <v>8322</v>
      </c>
      <c r="R781" t="s">
        <v>8324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s="11" t="s">
        <v>8325</v>
      </c>
      <c r="R782" t="s">
        <v>8326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s="11" t="s">
        <v>8325</v>
      </c>
      <c r="R783" t="s">
        <v>8326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s="11" t="s">
        <v>8325</v>
      </c>
      <c r="R784" t="s">
        <v>8326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s="11" t="s">
        <v>8325</v>
      </c>
      <c r="R785" t="s">
        <v>8326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s="11" t="s">
        <v>8325</v>
      </c>
      <c r="R786" t="s">
        <v>8326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s="11" t="s">
        <v>8325</v>
      </c>
      <c r="R787" t="s">
        <v>8326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s="11" t="s">
        <v>8325</v>
      </c>
      <c r="R788" t="s">
        <v>8326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s="11" t="s">
        <v>8325</v>
      </c>
      <c r="R789" t="s">
        <v>8326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s="11" t="s">
        <v>8325</v>
      </c>
      <c r="R790" t="s">
        <v>8326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s="11" t="s">
        <v>8325</v>
      </c>
      <c r="R791" t="s">
        <v>8326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s="11" t="s">
        <v>8325</v>
      </c>
      <c r="R792" t="s">
        <v>8326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s="11" t="s">
        <v>8325</v>
      </c>
      <c r="R793" t="s">
        <v>8326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s="11" t="s">
        <v>8325</v>
      </c>
      <c r="R794" t="s">
        <v>8326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s="11" t="s">
        <v>8325</v>
      </c>
      <c r="R795" t="s">
        <v>8326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s="11" t="s">
        <v>8325</v>
      </c>
      <c r="R796" t="s">
        <v>8326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s="11" t="s">
        <v>8325</v>
      </c>
      <c r="R797" t="s">
        <v>8326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s="11" t="s">
        <v>8325</v>
      </c>
      <c r="R798" t="s">
        <v>8326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s="11" t="s">
        <v>8325</v>
      </c>
      <c r="R799" t="s">
        <v>8326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s="11" t="s">
        <v>8325</v>
      </c>
      <c r="R800" t="s">
        <v>8326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s="11" t="s">
        <v>8325</v>
      </c>
      <c r="R801" t="s">
        <v>8326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s="11" t="s">
        <v>8325</v>
      </c>
      <c r="R802" t="s">
        <v>8326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s="11" t="s">
        <v>8325</v>
      </c>
      <c r="R803" t="s">
        <v>8326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s="11" t="s">
        <v>8325</v>
      </c>
      <c r="R804" t="s">
        <v>8326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s="11" t="s">
        <v>8325</v>
      </c>
      <c r="R805" t="s">
        <v>8326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s="11" t="s">
        <v>8325</v>
      </c>
      <c r="R806" t="s">
        <v>8326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s="11" t="s">
        <v>8325</v>
      </c>
      <c r="R807" t="s">
        <v>8326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s="11" t="s">
        <v>8325</v>
      </c>
      <c r="R808" t="s">
        <v>8326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s="11" t="s">
        <v>8325</v>
      </c>
      <c r="R809" t="s">
        <v>8326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s="11" t="s">
        <v>8325</v>
      </c>
      <c r="R810" t="s">
        <v>8326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s="11" t="s">
        <v>8325</v>
      </c>
      <c r="R811" t="s">
        <v>8326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s="11" t="s">
        <v>8325</v>
      </c>
      <c r="R812" t="s">
        <v>8326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s="11" t="s">
        <v>8325</v>
      </c>
      <c r="R813" t="s">
        <v>8326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s="11" t="s">
        <v>8325</v>
      </c>
      <c r="R814" t="s">
        <v>8326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s="11" t="s">
        <v>8325</v>
      </c>
      <c r="R815" t="s">
        <v>8326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s="11" t="s">
        <v>8325</v>
      </c>
      <c r="R816" t="s">
        <v>8326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s="11" t="s">
        <v>8325</v>
      </c>
      <c r="R817" t="s">
        <v>8326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s="11" t="s">
        <v>8325</v>
      </c>
      <c r="R818" t="s">
        <v>8326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s="11" t="s">
        <v>8325</v>
      </c>
      <c r="R819" t="s">
        <v>8326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s="11" t="s">
        <v>8325</v>
      </c>
      <c r="R820" t="s">
        <v>8326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s="11" t="s">
        <v>8325</v>
      </c>
      <c r="R821" t="s">
        <v>8326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s="11" t="s">
        <v>8325</v>
      </c>
      <c r="R822" t="s">
        <v>8326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s="11" t="s">
        <v>8325</v>
      </c>
      <c r="R823" t="s">
        <v>8326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s="11" t="s">
        <v>8325</v>
      </c>
      <c r="R824" t="s">
        <v>8326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s="11" t="s">
        <v>8325</v>
      </c>
      <c r="R825" t="s">
        <v>8326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s="11" t="s">
        <v>8325</v>
      </c>
      <c r="R826" t="s">
        <v>8326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s="11" t="s">
        <v>8325</v>
      </c>
      <c r="R827" t="s">
        <v>8326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s="11" t="s">
        <v>8325</v>
      </c>
      <c r="R828" t="s">
        <v>8326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s="11" t="s">
        <v>8325</v>
      </c>
      <c r="R829" t="s">
        <v>8326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s="11" t="s">
        <v>8325</v>
      </c>
      <c r="R830" t="s">
        <v>8326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s="11" t="s">
        <v>8325</v>
      </c>
      <c r="R831" t="s">
        <v>8326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s="11" t="s">
        <v>8325</v>
      </c>
      <c r="R832" t="s">
        <v>8326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s="11" t="s">
        <v>8325</v>
      </c>
      <c r="R833" t="s">
        <v>8326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10">
        <f t="shared" si="49"/>
        <v>97.99</v>
      </c>
      <c r="Q834" s="11" t="s">
        <v>8325</v>
      </c>
      <c r="R834" t="s">
        <v>8326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10">
        <f t="shared" ref="P835:P898" si="53">IFERROR(ROUND(E835/L835,2),"N/A")</f>
        <v>148.78</v>
      </c>
      <c r="Q835" s="11" t="s">
        <v>8325</v>
      </c>
      <c r="R835" t="s">
        <v>8326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s="11" t="s">
        <v>8325</v>
      </c>
      <c r="R836" t="s">
        <v>8326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s="11" t="s">
        <v>8325</v>
      </c>
      <c r="R837" t="s">
        <v>8326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s="11" t="s">
        <v>8325</v>
      </c>
      <c r="R838" t="s">
        <v>8326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s="11" t="s">
        <v>8325</v>
      </c>
      <c r="R839" t="s">
        <v>8326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s="11" t="s">
        <v>8325</v>
      </c>
      <c r="R840" t="s">
        <v>8326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s="11" t="s">
        <v>8325</v>
      </c>
      <c r="R841" t="s">
        <v>8326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s="11" t="s">
        <v>8325</v>
      </c>
      <c r="R842" t="s">
        <v>8327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s="11" t="s">
        <v>8325</v>
      </c>
      <c r="R843" t="s">
        <v>8327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s="11" t="s">
        <v>8325</v>
      </c>
      <c r="R844" t="s">
        <v>8327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1" t="s">
        <v>8325</v>
      </c>
      <c r="R845" t="s">
        <v>8327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s="11" t="s">
        <v>8325</v>
      </c>
      <c r="R846" t="s">
        <v>8327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s="11" t="s">
        <v>8325</v>
      </c>
      <c r="R847" t="s">
        <v>8327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s="11" t="s">
        <v>8325</v>
      </c>
      <c r="R848" t="s">
        <v>8327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s="11" t="s">
        <v>8325</v>
      </c>
      <c r="R849" t="s">
        <v>8327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s="11" t="s">
        <v>8325</v>
      </c>
      <c r="R850" t="s">
        <v>8327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s="11" t="s">
        <v>8325</v>
      </c>
      <c r="R851" t="s">
        <v>8327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s="11" t="s">
        <v>8325</v>
      </c>
      <c r="R852" t="s">
        <v>8327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s="11" t="s">
        <v>8325</v>
      </c>
      <c r="R853" t="s">
        <v>8327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s="11" t="s">
        <v>8325</v>
      </c>
      <c r="R854" t="s">
        <v>8327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s="11" t="s">
        <v>8325</v>
      </c>
      <c r="R855" t="s">
        <v>8327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s="11" t="s">
        <v>8325</v>
      </c>
      <c r="R856" t="s">
        <v>8327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s="11" t="s">
        <v>8325</v>
      </c>
      <c r="R857" t="s">
        <v>8327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s="11" t="s">
        <v>8325</v>
      </c>
      <c r="R858" t="s">
        <v>8327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s="11" t="s">
        <v>8325</v>
      </c>
      <c r="R859" t="s">
        <v>8327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s="11" t="s">
        <v>8325</v>
      </c>
      <c r="R860" t="s">
        <v>8327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s="11" t="s">
        <v>8325</v>
      </c>
      <c r="R861" t="s">
        <v>8327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s="11" t="s">
        <v>8325</v>
      </c>
      <c r="R862" t="s">
        <v>8328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s="11" t="s">
        <v>8325</v>
      </c>
      <c r="R863" t="s">
        <v>8328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s="11" t="s">
        <v>8325</v>
      </c>
      <c r="R864" t="s">
        <v>8328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s="11" t="s">
        <v>8325</v>
      </c>
      <c r="R865" t="s">
        <v>8328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s="11" t="s">
        <v>8325</v>
      </c>
      <c r="R866" t="s">
        <v>8328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s="11" t="s">
        <v>8325</v>
      </c>
      <c r="R867" t="s">
        <v>8328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s="11" t="s">
        <v>8325</v>
      </c>
      <c r="R868" t="s">
        <v>8328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s="11" t="s">
        <v>8325</v>
      </c>
      <c r="R869" t="s">
        <v>8328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s="11" t="s">
        <v>8325</v>
      </c>
      <c r="R870" t="s">
        <v>8328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s="11" t="s">
        <v>8325</v>
      </c>
      <c r="R871" t="s">
        <v>8328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s="11" t="s">
        <v>8325</v>
      </c>
      <c r="R872" t="s">
        <v>8328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s="11" t="s">
        <v>8325</v>
      </c>
      <c r="R873" t="s">
        <v>8328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s="11" t="s">
        <v>8325</v>
      </c>
      <c r="R874" t="s">
        <v>8328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s="11" t="s">
        <v>8325</v>
      </c>
      <c r="R875" t="s">
        <v>8328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s="11" t="s">
        <v>8325</v>
      </c>
      <c r="R876" t="s">
        <v>8328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 t="str">
        <f t="shared" si="53"/>
        <v>N/A</v>
      </c>
      <c r="Q877" s="11" t="s">
        <v>8325</v>
      </c>
      <c r="R877" t="s">
        <v>8328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s="11" t="s">
        <v>8325</v>
      </c>
      <c r="R878" t="s">
        <v>8328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s="11" t="s">
        <v>8325</v>
      </c>
      <c r="R879" t="s">
        <v>8328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s="11" t="s">
        <v>8325</v>
      </c>
      <c r="R880" t="s">
        <v>8328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s="11" t="s">
        <v>8325</v>
      </c>
      <c r="R881" t="s">
        <v>8328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s="11" t="s">
        <v>8325</v>
      </c>
      <c r="R882" t="s">
        <v>8329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s="11" t="s">
        <v>8325</v>
      </c>
      <c r="R883" t="s">
        <v>8329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s="11" t="s">
        <v>8325</v>
      </c>
      <c r="R884" t="s">
        <v>8329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s="11" t="s">
        <v>8325</v>
      </c>
      <c r="R885" t="s">
        <v>8329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s="11" t="s">
        <v>8325</v>
      </c>
      <c r="R886" t="s">
        <v>8329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s="11" t="s">
        <v>8325</v>
      </c>
      <c r="R887" t="s">
        <v>8329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s="11" t="s">
        <v>8325</v>
      </c>
      <c r="R888" t="s">
        <v>8329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 t="str">
        <f t="shared" si="53"/>
        <v>N/A</v>
      </c>
      <c r="Q889" s="11" t="s">
        <v>8325</v>
      </c>
      <c r="R889" t="s">
        <v>8329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s="11" t="s">
        <v>8325</v>
      </c>
      <c r="R890" t="s">
        <v>8329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s="11" t="s">
        <v>8325</v>
      </c>
      <c r="R891" t="s">
        <v>8329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s="11" t="s">
        <v>8325</v>
      </c>
      <c r="R892" t="s">
        <v>8329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s="11" t="s">
        <v>8325</v>
      </c>
      <c r="R893" t="s">
        <v>8329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s="11" t="s">
        <v>8325</v>
      </c>
      <c r="R894" t="s">
        <v>8329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s="11" t="s">
        <v>8325</v>
      </c>
      <c r="R895" t="s">
        <v>8329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s="11" t="s">
        <v>8325</v>
      </c>
      <c r="R896" t="s">
        <v>8329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s="11" t="s">
        <v>8325</v>
      </c>
      <c r="R897" t="s">
        <v>8329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10">
        <f t="shared" si="53"/>
        <v>44.44</v>
      </c>
      <c r="Q898" s="11" t="s">
        <v>8325</v>
      </c>
      <c r="R898" t="s">
        <v>8329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10" t="str">
        <f t="shared" ref="P899:P962" si="57">IFERROR(ROUND(E899/L899,2),"N/A")</f>
        <v>N/A</v>
      </c>
      <c r="Q899" s="11" t="s">
        <v>8325</v>
      </c>
      <c r="R899" t="s">
        <v>8329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s="11" t="s">
        <v>8325</v>
      </c>
      <c r="R900" t="s">
        <v>8329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s="11" t="s">
        <v>8325</v>
      </c>
      <c r="R901" t="s">
        <v>8329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s="11" t="s">
        <v>8325</v>
      </c>
      <c r="R902" t="s">
        <v>8328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 t="str">
        <f t="shared" si="57"/>
        <v>N/A</v>
      </c>
      <c r="Q903" s="11" t="s">
        <v>8325</v>
      </c>
      <c r="R903" t="s">
        <v>8328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s="11" t="s">
        <v>8325</v>
      </c>
      <c r="R904" t="s">
        <v>8328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s="11" t="s">
        <v>8325</v>
      </c>
      <c r="R905" t="s">
        <v>8328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s="11" t="s">
        <v>8325</v>
      </c>
      <c r="R906" t="s">
        <v>8328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s="11" t="s">
        <v>8325</v>
      </c>
      <c r="R907" t="s">
        <v>8328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 t="str">
        <f t="shared" si="57"/>
        <v>N/A</v>
      </c>
      <c r="Q908" s="11" t="s">
        <v>8325</v>
      </c>
      <c r="R908" t="s">
        <v>8328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 t="str">
        <f t="shared" si="57"/>
        <v>N/A</v>
      </c>
      <c r="Q909" s="11" t="s">
        <v>8325</v>
      </c>
      <c r="R909" t="s">
        <v>8328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 t="str">
        <f t="shared" si="57"/>
        <v>N/A</v>
      </c>
      <c r="Q910" s="11" t="s">
        <v>8325</v>
      </c>
      <c r="R910" t="s">
        <v>8328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s="11" t="s">
        <v>8325</v>
      </c>
      <c r="R911" t="s">
        <v>8328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s="11" t="s">
        <v>8325</v>
      </c>
      <c r="R912" t="s">
        <v>8328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 t="str">
        <f t="shared" si="57"/>
        <v>N/A</v>
      </c>
      <c r="Q913" s="11" t="s">
        <v>8325</v>
      </c>
      <c r="R913" t="s">
        <v>8328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s="11" t="s">
        <v>8325</v>
      </c>
      <c r="R914" t="s">
        <v>8328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s="11" t="s">
        <v>8325</v>
      </c>
      <c r="R915" t="s">
        <v>8328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 t="str">
        <f t="shared" si="57"/>
        <v>N/A</v>
      </c>
      <c r="Q916" s="11" t="s">
        <v>8325</v>
      </c>
      <c r="R916" t="s">
        <v>8328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s="11" t="s">
        <v>8325</v>
      </c>
      <c r="R917" t="s">
        <v>8328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 t="str">
        <f t="shared" si="57"/>
        <v>N/A</v>
      </c>
      <c r="Q918" s="11" t="s">
        <v>8325</v>
      </c>
      <c r="R918" t="s">
        <v>8328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s="11" t="s">
        <v>8325</v>
      </c>
      <c r="R919" t="s">
        <v>8328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s="11" t="s">
        <v>8325</v>
      </c>
      <c r="R920" t="s">
        <v>8328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s="11" t="s">
        <v>8325</v>
      </c>
      <c r="R921" t="s">
        <v>8328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 t="str">
        <f t="shared" si="57"/>
        <v>N/A</v>
      </c>
      <c r="Q922" s="11" t="s">
        <v>8325</v>
      </c>
      <c r="R922" t="s">
        <v>8328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s="11" t="s">
        <v>8325</v>
      </c>
      <c r="R923" t="s">
        <v>8328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s="11" t="s">
        <v>8325</v>
      </c>
      <c r="R924" t="s">
        <v>8328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s="11" t="s">
        <v>8325</v>
      </c>
      <c r="R925" t="s">
        <v>8328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s="11" t="s">
        <v>8325</v>
      </c>
      <c r="R926" t="s">
        <v>8328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s="11" t="s">
        <v>8325</v>
      </c>
      <c r="R927" t="s">
        <v>8328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 t="str">
        <f t="shared" si="57"/>
        <v>N/A</v>
      </c>
      <c r="Q928" s="11" t="s">
        <v>8325</v>
      </c>
      <c r="R928" t="s">
        <v>8328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 t="str">
        <f t="shared" si="57"/>
        <v>N/A</v>
      </c>
      <c r="Q929" s="11" t="s">
        <v>8325</v>
      </c>
      <c r="R929" t="s">
        <v>8328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s="11" t="s">
        <v>8325</v>
      </c>
      <c r="R930" t="s">
        <v>8328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 t="str">
        <f t="shared" si="57"/>
        <v>N/A</v>
      </c>
      <c r="Q931" s="11" t="s">
        <v>8325</v>
      </c>
      <c r="R931" t="s">
        <v>8328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s="11" t="s">
        <v>8325</v>
      </c>
      <c r="R932" t="s">
        <v>8328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s="11" t="s">
        <v>8325</v>
      </c>
      <c r="R933" t="s">
        <v>8328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s="11" t="s">
        <v>8325</v>
      </c>
      <c r="R934" t="s">
        <v>8328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s="11" t="s">
        <v>8325</v>
      </c>
      <c r="R935" t="s">
        <v>8328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s="11" t="s">
        <v>8325</v>
      </c>
      <c r="R936" t="s">
        <v>8328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s="11" t="s">
        <v>8325</v>
      </c>
      <c r="R937" t="s">
        <v>8328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 t="str">
        <f t="shared" si="57"/>
        <v>N/A</v>
      </c>
      <c r="Q938" s="11" t="s">
        <v>8325</v>
      </c>
      <c r="R938" t="s">
        <v>8328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s="11" t="s">
        <v>8325</v>
      </c>
      <c r="R939" t="s">
        <v>8328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s="11" t="s">
        <v>8325</v>
      </c>
      <c r="R940" t="s">
        <v>8328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s="11" t="s">
        <v>8325</v>
      </c>
      <c r="R941" t="s">
        <v>8328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s="11" t="s">
        <v>8319</v>
      </c>
      <c r="R942" t="s">
        <v>8321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s="11" t="s">
        <v>8319</v>
      </c>
      <c r="R943" t="s">
        <v>8321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s="11" t="s">
        <v>8319</v>
      </c>
      <c r="R944" t="s">
        <v>8321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s="11" t="s">
        <v>8319</v>
      </c>
      <c r="R945" t="s">
        <v>8321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s="11" t="s">
        <v>8319</v>
      </c>
      <c r="R946" t="s">
        <v>8321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s="11" t="s">
        <v>8319</v>
      </c>
      <c r="R947" t="s">
        <v>8321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s="11" t="s">
        <v>8319</v>
      </c>
      <c r="R948" t="s">
        <v>8321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 t="str">
        <f t="shared" si="57"/>
        <v>N/A</v>
      </c>
      <c r="Q949" s="11" t="s">
        <v>8319</v>
      </c>
      <c r="R949" t="s">
        <v>8321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s="11" t="s">
        <v>8319</v>
      </c>
      <c r="R950" t="s">
        <v>8321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s="11" t="s">
        <v>8319</v>
      </c>
      <c r="R951" t="s">
        <v>8321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s="11" t="s">
        <v>8319</v>
      </c>
      <c r="R952" t="s">
        <v>8321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s="11" t="s">
        <v>8319</v>
      </c>
      <c r="R953" t="s">
        <v>8321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s="11" t="s">
        <v>8319</v>
      </c>
      <c r="R954" t="s">
        <v>8321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s="11" t="s">
        <v>8319</v>
      </c>
      <c r="R955" t="s">
        <v>8321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s="11" t="s">
        <v>8319</v>
      </c>
      <c r="R956" t="s">
        <v>8321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s="11" t="s">
        <v>8319</v>
      </c>
      <c r="R957" t="s">
        <v>8321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s="11" t="s">
        <v>8319</v>
      </c>
      <c r="R958" t="s">
        <v>8321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s="11" t="s">
        <v>8319</v>
      </c>
      <c r="R959" t="s">
        <v>8321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s="11" t="s">
        <v>8319</v>
      </c>
      <c r="R960" t="s">
        <v>8321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s="11" t="s">
        <v>8319</v>
      </c>
      <c r="R961" t="s">
        <v>8321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10">
        <f t="shared" si="57"/>
        <v>136.46</v>
      </c>
      <c r="Q962" s="11" t="s">
        <v>8319</v>
      </c>
      <c r="R962" t="s">
        <v>8321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10">
        <f t="shared" ref="P963:P1026" si="61">IFERROR(ROUND(E963/L963,2),"N/A")</f>
        <v>364.35</v>
      </c>
      <c r="Q963" s="11" t="s">
        <v>8319</v>
      </c>
      <c r="R963" t="s">
        <v>8321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s="11" t="s">
        <v>8319</v>
      </c>
      <c r="R964" t="s">
        <v>8321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s="11" t="s">
        <v>8319</v>
      </c>
      <c r="R965" t="s">
        <v>8321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s="11" t="s">
        <v>8319</v>
      </c>
      <c r="R966" t="s">
        <v>8321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s="11" t="s">
        <v>8319</v>
      </c>
      <c r="R967" t="s">
        <v>8321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s="11" t="s">
        <v>8319</v>
      </c>
      <c r="R968" t="s">
        <v>8321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s="11" t="s">
        <v>8319</v>
      </c>
      <c r="R969" t="s">
        <v>8321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s="11" t="s">
        <v>8319</v>
      </c>
      <c r="R970" t="s">
        <v>8321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s="11" t="s">
        <v>8319</v>
      </c>
      <c r="R971" t="s">
        <v>8321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s="11" t="s">
        <v>8319</v>
      </c>
      <c r="R972" t="s">
        <v>8321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s="11" t="s">
        <v>8319</v>
      </c>
      <c r="R973" t="s">
        <v>8321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s="11" t="s">
        <v>8319</v>
      </c>
      <c r="R974" t="s">
        <v>8321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s="11" t="s">
        <v>8319</v>
      </c>
      <c r="R975" t="s">
        <v>8321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s="11" t="s">
        <v>8319</v>
      </c>
      <c r="R976" t="s">
        <v>8321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s="11" t="s">
        <v>8319</v>
      </c>
      <c r="R977" t="s">
        <v>8321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s="11" t="s">
        <v>8319</v>
      </c>
      <c r="R978" t="s">
        <v>8321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s="11" t="s">
        <v>8319</v>
      </c>
      <c r="R979" t="s">
        <v>8321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s="11" t="s">
        <v>8319</v>
      </c>
      <c r="R980" t="s">
        <v>8321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s="11" t="s">
        <v>8319</v>
      </c>
      <c r="R981" t="s">
        <v>8321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s="11" t="s">
        <v>8319</v>
      </c>
      <c r="R982" t="s">
        <v>8321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s="11" t="s">
        <v>8319</v>
      </c>
      <c r="R983" t="s">
        <v>8321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s="11" t="s">
        <v>8319</v>
      </c>
      <c r="R984" t="s">
        <v>8321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s="11" t="s">
        <v>8319</v>
      </c>
      <c r="R985" t="s">
        <v>8321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s="11" t="s">
        <v>8319</v>
      </c>
      <c r="R986" t="s">
        <v>8321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s="11" t="s">
        <v>8319</v>
      </c>
      <c r="R987" t="s">
        <v>8321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s="11" t="s">
        <v>8319</v>
      </c>
      <c r="R988" t="s">
        <v>8321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s="11" t="s">
        <v>8319</v>
      </c>
      <c r="R989" t="s">
        <v>8321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 t="str">
        <f t="shared" si="61"/>
        <v>N/A</v>
      </c>
      <c r="Q990" s="11" t="s">
        <v>8319</v>
      </c>
      <c r="R990" t="s">
        <v>8321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s="11" t="s">
        <v>8319</v>
      </c>
      <c r="R991" t="s">
        <v>8321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s="11" t="s">
        <v>8319</v>
      </c>
      <c r="R992" t="s">
        <v>8321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s="11" t="s">
        <v>8319</v>
      </c>
      <c r="R993" t="s">
        <v>8321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s="11" t="s">
        <v>8319</v>
      </c>
      <c r="R994" t="s">
        <v>8321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s="11" t="s">
        <v>8319</v>
      </c>
      <c r="R995" t="s">
        <v>8321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s="11" t="s">
        <v>8319</v>
      </c>
      <c r="R996" t="s">
        <v>8321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s="11" t="s">
        <v>8319</v>
      </c>
      <c r="R997" t="s">
        <v>8321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s="11" t="s">
        <v>8319</v>
      </c>
      <c r="R998" t="s">
        <v>8321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s="11" t="s">
        <v>8319</v>
      </c>
      <c r="R999" t="s">
        <v>8321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s="11" t="s">
        <v>8319</v>
      </c>
      <c r="R1000" t="s">
        <v>8321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s="11" t="s">
        <v>8319</v>
      </c>
      <c r="R1001" t="s">
        <v>8321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s="11" t="s">
        <v>8319</v>
      </c>
      <c r="R1002" t="s">
        <v>8321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s="11" t="s">
        <v>8319</v>
      </c>
      <c r="R1003" t="s">
        <v>8321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s="11" t="s">
        <v>8319</v>
      </c>
      <c r="R1004" t="s">
        <v>8321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s="11" t="s">
        <v>8319</v>
      </c>
      <c r="R1005" t="s">
        <v>8321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s="11" t="s">
        <v>8319</v>
      </c>
      <c r="R1006" t="s">
        <v>8321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s="11" t="s">
        <v>8319</v>
      </c>
      <c r="R1007" t="s">
        <v>8321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s="11" t="s">
        <v>8319</v>
      </c>
      <c r="R1008" t="s">
        <v>8321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s="11" t="s">
        <v>8319</v>
      </c>
      <c r="R1009" t="s">
        <v>8321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s="11" t="s">
        <v>8319</v>
      </c>
      <c r="R1010" t="s">
        <v>8321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s="11" t="s">
        <v>8319</v>
      </c>
      <c r="R1011" t="s">
        <v>8321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s="11" t="s">
        <v>8319</v>
      </c>
      <c r="R1012" t="s">
        <v>8321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s="11" t="s">
        <v>8319</v>
      </c>
      <c r="R1013" t="s">
        <v>8321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s="11" t="s">
        <v>8319</v>
      </c>
      <c r="R1014" t="s">
        <v>8321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s="11" t="s">
        <v>8319</v>
      </c>
      <c r="R1015" t="s">
        <v>8321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s="11" t="s">
        <v>8319</v>
      </c>
      <c r="R1016" t="s">
        <v>8321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s="11" t="s">
        <v>8319</v>
      </c>
      <c r="R1017" t="s">
        <v>8321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s="11" t="s">
        <v>8319</v>
      </c>
      <c r="R1018" t="s">
        <v>8321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s="11" t="s">
        <v>8319</v>
      </c>
      <c r="R1019" t="s">
        <v>8321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s="11" t="s">
        <v>8319</v>
      </c>
      <c r="R1020" t="s">
        <v>8321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s="11" t="s">
        <v>8319</v>
      </c>
      <c r="R1021" t="s">
        <v>8321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s="11" t="s">
        <v>8325</v>
      </c>
      <c r="R1022" t="s">
        <v>8330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s="11" t="s">
        <v>8325</v>
      </c>
      <c r="R1023" t="s">
        <v>8330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s="11" t="s">
        <v>8325</v>
      </c>
      <c r="R1024" t="s">
        <v>8330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s="11" t="s">
        <v>8325</v>
      </c>
      <c r="R1025" t="s">
        <v>8330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10">
        <f t="shared" si="61"/>
        <v>388.98</v>
      </c>
      <c r="Q1026" s="11" t="s">
        <v>8325</v>
      </c>
      <c r="R1026" t="s">
        <v>8330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10">
        <f t="shared" ref="P1027:P1090" si="65">IFERROR(ROUND(E1027/L1027,2),"N/A")</f>
        <v>71.849999999999994</v>
      </c>
      <c r="Q1027" s="11" t="s">
        <v>8325</v>
      </c>
      <c r="R1027" t="s">
        <v>8330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s="11" t="s">
        <v>8325</v>
      </c>
      <c r="R1028" t="s">
        <v>8330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s="11" t="s">
        <v>8325</v>
      </c>
      <c r="R1029" t="s">
        <v>8330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s="11" t="s">
        <v>8325</v>
      </c>
      <c r="R1030" t="s">
        <v>8330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s="11" t="s">
        <v>8325</v>
      </c>
      <c r="R1031" t="s">
        <v>8330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s="11" t="s">
        <v>8325</v>
      </c>
      <c r="R1032" t="s">
        <v>8330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s="11" t="s">
        <v>8325</v>
      </c>
      <c r="R1033" t="s">
        <v>8330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s="11" t="s">
        <v>8325</v>
      </c>
      <c r="R1034" t="s">
        <v>8330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s="11" t="s">
        <v>8325</v>
      </c>
      <c r="R1035" t="s">
        <v>8330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s="11" t="s">
        <v>8325</v>
      </c>
      <c r="R1036" t="s">
        <v>8330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s="11" t="s">
        <v>8325</v>
      </c>
      <c r="R1037" t="s">
        <v>8330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s="11" t="s">
        <v>8325</v>
      </c>
      <c r="R1038" t="s">
        <v>8330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s="11" t="s">
        <v>8325</v>
      </c>
      <c r="R1039" t="s">
        <v>8330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s="11" t="s">
        <v>8325</v>
      </c>
      <c r="R1040" t="s">
        <v>8330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s="11" t="s">
        <v>8325</v>
      </c>
      <c r="R1041" t="s">
        <v>8330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s="11" t="s">
        <v>8331</v>
      </c>
      <c r="R1042" t="s">
        <v>8332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 t="str">
        <f t="shared" si="65"/>
        <v>N/A</v>
      </c>
      <c r="Q1043" s="11" t="s">
        <v>8331</v>
      </c>
      <c r="R1043" t="s">
        <v>8332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s="11" t="s">
        <v>8331</v>
      </c>
      <c r="R1044" t="s">
        <v>8332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s="11" t="s">
        <v>8331</v>
      </c>
      <c r="R1045" t="s">
        <v>8332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s="11" t="s">
        <v>8331</v>
      </c>
      <c r="R1046" t="s">
        <v>8332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s="11" t="s">
        <v>8331</v>
      </c>
      <c r="R1047" t="s">
        <v>8332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 t="str">
        <f t="shared" si="65"/>
        <v>N/A</v>
      </c>
      <c r="Q1048" s="11" t="s">
        <v>8331</v>
      </c>
      <c r="R1048" t="s">
        <v>8332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s="11" t="s">
        <v>8331</v>
      </c>
      <c r="R1049" t="s">
        <v>8332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s="11" t="s">
        <v>8331</v>
      </c>
      <c r="R1050" t="s">
        <v>8332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 t="str">
        <f t="shared" si="65"/>
        <v>N/A</v>
      </c>
      <c r="Q1051" s="11" t="s">
        <v>8331</v>
      </c>
      <c r="R1051" t="s">
        <v>8332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 t="str">
        <f t="shared" si="65"/>
        <v>N/A</v>
      </c>
      <c r="Q1052" s="11" t="s">
        <v>8331</v>
      </c>
      <c r="R1052" t="s">
        <v>8332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 t="str">
        <f t="shared" si="65"/>
        <v>N/A</v>
      </c>
      <c r="Q1053" s="11" t="s">
        <v>8331</v>
      </c>
      <c r="R1053" t="s">
        <v>8332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 t="str">
        <f t="shared" si="65"/>
        <v>N/A</v>
      </c>
      <c r="Q1054" s="11" t="s">
        <v>8331</v>
      </c>
      <c r="R1054" t="s">
        <v>8332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s="11" t="s">
        <v>8331</v>
      </c>
      <c r="R1055" t="s">
        <v>8332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 t="str">
        <f t="shared" si="65"/>
        <v>N/A</v>
      </c>
      <c r="Q1056" s="11" t="s">
        <v>8331</v>
      </c>
      <c r="R1056" t="s">
        <v>8332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 t="str">
        <f t="shared" si="65"/>
        <v>N/A</v>
      </c>
      <c r="Q1057" s="11" t="s">
        <v>8331</v>
      </c>
      <c r="R1057" t="s">
        <v>8332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 t="str">
        <f t="shared" si="65"/>
        <v>N/A</v>
      </c>
      <c r="Q1058" s="11" t="s">
        <v>8331</v>
      </c>
      <c r="R1058" t="s">
        <v>8332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 t="str">
        <f t="shared" si="65"/>
        <v>N/A</v>
      </c>
      <c r="Q1059" s="11" t="s">
        <v>8331</v>
      </c>
      <c r="R1059" t="s">
        <v>8332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 t="str">
        <f t="shared" si="65"/>
        <v>N/A</v>
      </c>
      <c r="Q1060" s="11" t="s">
        <v>8331</v>
      </c>
      <c r="R1060" t="s">
        <v>8332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 t="str">
        <f t="shared" si="65"/>
        <v>N/A</v>
      </c>
      <c r="Q1061" s="11" t="s">
        <v>8331</v>
      </c>
      <c r="R1061" t="s">
        <v>8332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s="11" t="s">
        <v>8331</v>
      </c>
      <c r="R1062" t="s">
        <v>8332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 t="str">
        <f t="shared" si="65"/>
        <v>N/A</v>
      </c>
      <c r="Q1063" s="11" t="s">
        <v>8331</v>
      </c>
      <c r="R1063" t="s">
        <v>8332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s="11" t="s">
        <v>8331</v>
      </c>
      <c r="R1064" t="s">
        <v>8332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 t="str">
        <f t="shared" si="65"/>
        <v>N/A</v>
      </c>
      <c r="Q1065" s="11" t="s">
        <v>8331</v>
      </c>
      <c r="R1065" t="s">
        <v>8332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s="11" t="s">
        <v>8333</v>
      </c>
      <c r="R1066" t="s">
        <v>8334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s="11" t="s">
        <v>8333</v>
      </c>
      <c r="R1067" t="s">
        <v>8334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s="11" t="s">
        <v>8333</v>
      </c>
      <c r="R1068" t="s">
        <v>8334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s="11" t="s">
        <v>8333</v>
      </c>
      <c r="R1069" t="s">
        <v>8334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s="11" t="s">
        <v>8333</v>
      </c>
      <c r="R1070" t="s">
        <v>8334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s="11" t="s">
        <v>8333</v>
      </c>
      <c r="R1071" t="s">
        <v>8334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s="11" t="s">
        <v>8333</v>
      </c>
      <c r="R1072" t="s">
        <v>8334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 t="str">
        <f t="shared" si="65"/>
        <v>N/A</v>
      </c>
      <c r="Q1073" s="11" t="s">
        <v>8333</v>
      </c>
      <c r="R1073" t="s">
        <v>8334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s="11" t="s">
        <v>8333</v>
      </c>
      <c r="R1074" t="s">
        <v>8334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s="11" t="s">
        <v>8333</v>
      </c>
      <c r="R1075" t="s">
        <v>8334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s="11" t="s">
        <v>8333</v>
      </c>
      <c r="R1076" t="s">
        <v>8334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s="11" t="s">
        <v>8333</v>
      </c>
      <c r="R1077" t="s">
        <v>8334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s="11" t="s">
        <v>8333</v>
      </c>
      <c r="R1078" t="s">
        <v>8334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s="11" t="s">
        <v>8333</v>
      </c>
      <c r="R1079" t="s">
        <v>8334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s="11" t="s">
        <v>8333</v>
      </c>
      <c r="R1080" t="s">
        <v>8334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s="11" t="s">
        <v>8333</v>
      </c>
      <c r="R1081" t="s">
        <v>8334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s="11" t="s">
        <v>8333</v>
      </c>
      <c r="R1082" t="s">
        <v>8334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s="11" t="s">
        <v>8333</v>
      </c>
      <c r="R1083" t="s">
        <v>8334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s="11" t="s">
        <v>8333</v>
      </c>
      <c r="R1084" t="s">
        <v>8334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s="11" t="s">
        <v>8333</v>
      </c>
      <c r="R1085" t="s">
        <v>8334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 t="str">
        <f t="shared" si="65"/>
        <v>N/A</v>
      </c>
      <c r="Q1086" s="11" t="s">
        <v>8333</v>
      </c>
      <c r="R1086" t="s">
        <v>8334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s="11" t="s">
        <v>8333</v>
      </c>
      <c r="R1087" t="s">
        <v>8334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s="11" t="s">
        <v>8333</v>
      </c>
      <c r="R1088" t="s">
        <v>8334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 t="str">
        <f t="shared" si="65"/>
        <v>N/A</v>
      </c>
      <c r="Q1089" s="11" t="s">
        <v>8333</v>
      </c>
      <c r="R1089" t="s">
        <v>8334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10">
        <f t="shared" si="65"/>
        <v>43.42</v>
      </c>
      <c r="Q1090" s="11" t="s">
        <v>8333</v>
      </c>
      <c r="R1090" t="s">
        <v>8334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10">
        <f t="shared" ref="P1091:P1154" si="69">IFERROR(ROUND(E1091/L1091,2),"N/A")</f>
        <v>23.96</v>
      </c>
      <c r="Q1091" s="11" t="s">
        <v>8333</v>
      </c>
      <c r="R1091" t="s">
        <v>8334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s="11" t="s">
        <v>8333</v>
      </c>
      <c r="R1092" t="s">
        <v>8334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s="11" t="s">
        <v>8333</v>
      </c>
      <c r="R1093" t="s">
        <v>8334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s="11" t="s">
        <v>8333</v>
      </c>
      <c r="R1094" t="s">
        <v>8334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s="11" t="s">
        <v>8333</v>
      </c>
      <c r="R1095" t="s">
        <v>8334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s="11" t="s">
        <v>8333</v>
      </c>
      <c r="R1096" t="s">
        <v>8334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s="11" t="s">
        <v>8333</v>
      </c>
      <c r="R1097" t="s">
        <v>8334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s="11" t="s">
        <v>8333</v>
      </c>
      <c r="R1098" t="s">
        <v>8334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s="11" t="s">
        <v>8333</v>
      </c>
      <c r="R1099" t="s">
        <v>8334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s="11" t="s">
        <v>8333</v>
      </c>
      <c r="R1100" t="s">
        <v>8334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s="11" t="s">
        <v>8333</v>
      </c>
      <c r="R1101" t="s">
        <v>8334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s="11" t="s">
        <v>8333</v>
      </c>
      <c r="R1102" t="s">
        <v>8334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s="11" t="s">
        <v>8333</v>
      </c>
      <c r="R1103" t="s">
        <v>8334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s="11" t="s">
        <v>8333</v>
      </c>
      <c r="R1104" t="s">
        <v>8334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s="11" t="s">
        <v>8333</v>
      </c>
      <c r="R1105" t="s">
        <v>8334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s="11" t="s">
        <v>8333</v>
      </c>
      <c r="R1106" t="s">
        <v>8334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s="11" t="s">
        <v>8333</v>
      </c>
      <c r="R1107" t="s">
        <v>8334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s="11" t="s">
        <v>8333</v>
      </c>
      <c r="R1108" t="s">
        <v>8334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 t="str">
        <f t="shared" si="69"/>
        <v>N/A</v>
      </c>
      <c r="Q1109" s="11" t="s">
        <v>8333</v>
      </c>
      <c r="R1109" t="s">
        <v>8334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s="11" t="s">
        <v>8333</v>
      </c>
      <c r="R1110" t="s">
        <v>8334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s="11" t="s">
        <v>8333</v>
      </c>
      <c r="R1111" t="s">
        <v>8334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s="11" t="s">
        <v>8333</v>
      </c>
      <c r="R1112" t="s">
        <v>8334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s="11" t="s">
        <v>8333</v>
      </c>
      <c r="R1113" t="s">
        <v>8334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s="11" t="s">
        <v>8333</v>
      </c>
      <c r="R1114" t="s">
        <v>8334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s="11" t="s">
        <v>8333</v>
      </c>
      <c r="R1115" t="s">
        <v>8334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s="11" t="s">
        <v>8333</v>
      </c>
      <c r="R1116" t="s">
        <v>8334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s="11" t="s">
        <v>8333</v>
      </c>
      <c r="R1117" t="s">
        <v>8334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s="11" t="s">
        <v>8333</v>
      </c>
      <c r="R1118" t="s">
        <v>8334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s="11" t="s">
        <v>8333</v>
      </c>
      <c r="R1119" t="s">
        <v>8334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s="11" t="s">
        <v>8333</v>
      </c>
      <c r="R1120" t="s">
        <v>8334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s="11" t="s">
        <v>8333</v>
      </c>
      <c r="R1121" t="s">
        <v>8334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 t="str">
        <f t="shared" si="69"/>
        <v>N/A</v>
      </c>
      <c r="Q1122" s="11" t="s">
        <v>8333</v>
      </c>
      <c r="R1122" t="s">
        <v>8334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s="11" t="s">
        <v>8333</v>
      </c>
      <c r="R1123" t="s">
        <v>8334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 t="str">
        <f t="shared" si="69"/>
        <v>N/A</v>
      </c>
      <c r="Q1124" s="11" t="s">
        <v>8333</v>
      </c>
      <c r="R1124" t="s">
        <v>8334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s="11" t="s">
        <v>8333</v>
      </c>
      <c r="R1125" t="s">
        <v>8334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s="11" t="s">
        <v>8333</v>
      </c>
      <c r="R1126" t="s">
        <v>8335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 t="str">
        <f t="shared" si="69"/>
        <v>N/A</v>
      </c>
      <c r="Q1127" s="11" t="s">
        <v>8333</v>
      </c>
      <c r="R1127" t="s">
        <v>8335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s="11" t="s">
        <v>8333</v>
      </c>
      <c r="R1128" t="s">
        <v>8335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s="11" t="s">
        <v>8333</v>
      </c>
      <c r="R1129" t="s">
        <v>8335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s="11" t="s">
        <v>8333</v>
      </c>
      <c r="R1130" t="s">
        <v>8335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s="11" t="s">
        <v>8333</v>
      </c>
      <c r="R1131" t="s">
        <v>8335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s="11" t="s">
        <v>8333</v>
      </c>
      <c r="R1132" t="s">
        <v>8335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 t="str">
        <f t="shared" si="69"/>
        <v>N/A</v>
      </c>
      <c r="Q1133" s="11" t="s">
        <v>8333</v>
      </c>
      <c r="R1133" t="s">
        <v>8335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s="11" t="s">
        <v>8333</v>
      </c>
      <c r="R1134" t="s">
        <v>8335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s="11" t="s">
        <v>8333</v>
      </c>
      <c r="R1135" t="s">
        <v>8335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s="11" t="s">
        <v>8333</v>
      </c>
      <c r="R1136" t="s">
        <v>8335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s="11" t="s">
        <v>8333</v>
      </c>
      <c r="R1137" t="s">
        <v>8335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s="11" t="s">
        <v>8333</v>
      </c>
      <c r="R1138" t="s">
        <v>8335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s="11" t="s">
        <v>8333</v>
      </c>
      <c r="R1139" t="s">
        <v>8335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s="11" t="s">
        <v>8333</v>
      </c>
      <c r="R1140" t="s">
        <v>8335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s="11" t="s">
        <v>8333</v>
      </c>
      <c r="R1141" t="s">
        <v>8335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 t="str">
        <f t="shared" si="69"/>
        <v>N/A</v>
      </c>
      <c r="Q1142" s="11" t="s">
        <v>8333</v>
      </c>
      <c r="R1142" t="s">
        <v>8335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 t="str">
        <f t="shared" si="69"/>
        <v>N/A</v>
      </c>
      <c r="Q1143" s="11" t="s">
        <v>8333</v>
      </c>
      <c r="R1143" t="s">
        <v>8335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 t="str">
        <f t="shared" si="69"/>
        <v>N/A</v>
      </c>
      <c r="Q1144" s="11" t="s">
        <v>8333</v>
      </c>
      <c r="R1144" t="s">
        <v>8335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s="11" t="s">
        <v>8333</v>
      </c>
      <c r="R1145" t="s">
        <v>8335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 t="str">
        <f t="shared" si="69"/>
        <v>N/A</v>
      </c>
      <c r="Q1146" s="11" t="s">
        <v>8336</v>
      </c>
      <c r="R1146" t="s">
        <v>8337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s="11" t="s">
        <v>8336</v>
      </c>
      <c r="R1147" t="s">
        <v>8337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s="11" t="s">
        <v>8336</v>
      </c>
      <c r="R1148" t="s">
        <v>8337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 t="str">
        <f t="shared" si="69"/>
        <v>N/A</v>
      </c>
      <c r="Q1149" s="11" t="s">
        <v>8336</v>
      </c>
      <c r="R1149" t="s">
        <v>8337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s="11" t="s">
        <v>8336</v>
      </c>
      <c r="R1150" t="s">
        <v>8337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s="11" t="s">
        <v>8336</v>
      </c>
      <c r="R1151" t="s">
        <v>8337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s="11" t="s">
        <v>8336</v>
      </c>
      <c r="R1152" t="s">
        <v>8337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 t="str">
        <f t="shared" si="69"/>
        <v>N/A</v>
      </c>
      <c r="Q1153" s="11" t="s">
        <v>8336</v>
      </c>
      <c r="R1153" t="s">
        <v>8337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10">
        <f t="shared" si="69"/>
        <v>60.73</v>
      </c>
      <c r="Q1154" s="11" t="s">
        <v>8336</v>
      </c>
      <c r="R1154" t="s">
        <v>8337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10">
        <f t="shared" ref="P1155:P1218" si="73">IFERROR(ROUND(E1155/L1155,2),"N/A")</f>
        <v>50</v>
      </c>
      <c r="Q1155" s="11" t="s">
        <v>8336</v>
      </c>
      <c r="R1155" t="s">
        <v>8337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s="11" t="s">
        <v>8336</v>
      </c>
      <c r="R1156" t="s">
        <v>8337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s="11" t="s">
        <v>8336</v>
      </c>
      <c r="R1157" t="s">
        <v>8337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 t="str">
        <f t="shared" si="73"/>
        <v>N/A</v>
      </c>
      <c r="Q1158" s="11" t="s">
        <v>8336</v>
      </c>
      <c r="R1158" t="s">
        <v>8337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s="11" t="s">
        <v>8336</v>
      </c>
      <c r="R1159" t="s">
        <v>8337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s="11" t="s">
        <v>8336</v>
      </c>
      <c r="R1160" t="s">
        <v>8337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 t="str">
        <f t="shared" si="73"/>
        <v>N/A</v>
      </c>
      <c r="Q1161" s="11" t="s">
        <v>8336</v>
      </c>
      <c r="R1161" t="s">
        <v>8337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s="11" t="s">
        <v>8336</v>
      </c>
      <c r="R1162" t="s">
        <v>8337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 t="str">
        <f t="shared" si="73"/>
        <v>N/A</v>
      </c>
      <c r="Q1163" s="11" t="s">
        <v>8336</v>
      </c>
      <c r="R1163" t="s">
        <v>8337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s="11" t="s">
        <v>8336</v>
      </c>
      <c r="R1164" t="s">
        <v>8337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 t="str">
        <f t="shared" si="73"/>
        <v>N/A</v>
      </c>
      <c r="Q1165" s="11" t="s">
        <v>8336</v>
      </c>
      <c r="R1165" t="s">
        <v>8337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 t="str">
        <f t="shared" si="73"/>
        <v>N/A</v>
      </c>
      <c r="Q1166" s="11" t="s">
        <v>8336</v>
      </c>
      <c r="R1166" t="s">
        <v>8337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s="11" t="s">
        <v>8336</v>
      </c>
      <c r="R1167" t="s">
        <v>8337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s="11" t="s">
        <v>8336</v>
      </c>
      <c r="R1168" t="s">
        <v>8337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s="11" t="s">
        <v>8336</v>
      </c>
      <c r="R1169" t="s">
        <v>8337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s="11" t="s">
        <v>8336</v>
      </c>
      <c r="R1170" t="s">
        <v>8337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s="11" t="s">
        <v>8336</v>
      </c>
      <c r="R1171" t="s">
        <v>8337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s="11" t="s">
        <v>8336</v>
      </c>
      <c r="R1172" t="s">
        <v>8337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s="11" t="s">
        <v>8336</v>
      </c>
      <c r="R1173" t="s">
        <v>8337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 t="str">
        <f t="shared" si="73"/>
        <v>N/A</v>
      </c>
      <c r="Q1174" s="11" t="s">
        <v>8336</v>
      </c>
      <c r="R1174" t="s">
        <v>8337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s="11" t="s">
        <v>8336</v>
      </c>
      <c r="R1175" t="s">
        <v>8337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s="11" t="s">
        <v>8336</v>
      </c>
      <c r="R1176" t="s">
        <v>8337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s="11" t="s">
        <v>8336</v>
      </c>
      <c r="R1177" t="s">
        <v>8337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s="11" t="s">
        <v>8336</v>
      </c>
      <c r="R1178" t="s">
        <v>8337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 t="str">
        <f t="shared" si="73"/>
        <v>N/A</v>
      </c>
      <c r="Q1179" s="11" t="s">
        <v>8336</v>
      </c>
      <c r="R1179" t="s">
        <v>8337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s="11" t="s">
        <v>8336</v>
      </c>
      <c r="R1180" t="s">
        <v>8337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s="11" t="s">
        <v>8336</v>
      </c>
      <c r="R1181" t="s">
        <v>8337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s="11" t="s">
        <v>8336</v>
      </c>
      <c r="R1182" t="s">
        <v>8337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s="11" t="s">
        <v>8336</v>
      </c>
      <c r="R1183" t="s">
        <v>8337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s="11" t="s">
        <v>8336</v>
      </c>
      <c r="R1184" t="s">
        <v>8337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s="11" t="s">
        <v>8336</v>
      </c>
      <c r="R1185" t="s">
        <v>8337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s="11" t="s">
        <v>8338</v>
      </c>
      <c r="R1186" t="s">
        <v>8339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s="11" t="s">
        <v>8338</v>
      </c>
      <c r="R1187" t="s">
        <v>8339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s="11" t="s">
        <v>8338</v>
      </c>
      <c r="R1188" t="s">
        <v>8339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s="11" t="s">
        <v>8338</v>
      </c>
      <c r="R1189" t="s">
        <v>8339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s="11" t="s">
        <v>8338</v>
      </c>
      <c r="R1190" t="s">
        <v>8339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s="11" t="s">
        <v>8338</v>
      </c>
      <c r="R1191" t="s">
        <v>8339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s="11" t="s">
        <v>8338</v>
      </c>
      <c r="R1192" t="s">
        <v>8339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s="11" t="s">
        <v>8338</v>
      </c>
      <c r="R1193" t="s">
        <v>8339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s="11" t="s">
        <v>8338</v>
      </c>
      <c r="R1194" t="s">
        <v>8339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s="11" t="s">
        <v>8338</v>
      </c>
      <c r="R1195" t="s">
        <v>8339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s="11" t="s">
        <v>8338</v>
      </c>
      <c r="R1196" t="s">
        <v>8339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s="11" t="s">
        <v>8338</v>
      </c>
      <c r="R1197" t="s">
        <v>8339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s="11" t="s">
        <v>8338</v>
      </c>
      <c r="R1198" t="s">
        <v>8339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s="11" t="s">
        <v>8338</v>
      </c>
      <c r="R1199" t="s">
        <v>8339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s="11" t="s">
        <v>8338</v>
      </c>
      <c r="R1200" t="s">
        <v>8339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s="11" t="s">
        <v>8338</v>
      </c>
      <c r="R1201" t="s">
        <v>8339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s="11" t="s">
        <v>8338</v>
      </c>
      <c r="R1202" t="s">
        <v>8339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s="11" t="s">
        <v>8338</v>
      </c>
      <c r="R1203" t="s">
        <v>8339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s="11" t="s">
        <v>8338</v>
      </c>
      <c r="R1204" t="s">
        <v>8339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s="11" t="s">
        <v>8338</v>
      </c>
      <c r="R1205" t="s">
        <v>8339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s="11" t="s">
        <v>8338</v>
      </c>
      <c r="R1206" t="s">
        <v>8339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s="11" t="s">
        <v>8338</v>
      </c>
      <c r="R1207" t="s">
        <v>8339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s="11" t="s">
        <v>8338</v>
      </c>
      <c r="R1208" t="s">
        <v>8339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s="11" t="s">
        <v>8338</v>
      </c>
      <c r="R1209" t="s">
        <v>8339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s="11" t="s">
        <v>8338</v>
      </c>
      <c r="R1210" t="s">
        <v>8339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s="11" t="s">
        <v>8338</v>
      </c>
      <c r="R1211" t="s">
        <v>8339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s="11" t="s">
        <v>8338</v>
      </c>
      <c r="R1212" t="s">
        <v>8339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s="11" t="s">
        <v>8338</v>
      </c>
      <c r="R1213" t="s">
        <v>8339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s="11" t="s">
        <v>8338</v>
      </c>
      <c r="R1214" t="s">
        <v>8339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s="11" t="s">
        <v>8338</v>
      </c>
      <c r="R1215" t="s">
        <v>8339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s="11" t="s">
        <v>8338</v>
      </c>
      <c r="R1216" t="s">
        <v>8339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s="11" t="s">
        <v>8338</v>
      </c>
      <c r="R1217" t="s">
        <v>8339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10">
        <f t="shared" si="73"/>
        <v>91.88</v>
      </c>
      <c r="Q1218" s="11" t="s">
        <v>8338</v>
      </c>
      <c r="R1218" t="s">
        <v>8339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10">
        <f t="shared" ref="P1219:P1282" si="77">IFERROR(ROUND(E1219/L1219,2),"N/A")</f>
        <v>148.57</v>
      </c>
      <c r="Q1219" s="11" t="s">
        <v>8338</v>
      </c>
      <c r="R1219" t="s">
        <v>8339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s="11" t="s">
        <v>8338</v>
      </c>
      <c r="R1220" t="s">
        <v>8339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s="11" t="s">
        <v>8338</v>
      </c>
      <c r="R1221" t="s">
        <v>8339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s="11" t="s">
        <v>8338</v>
      </c>
      <c r="R1222" t="s">
        <v>8339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s="11" t="s">
        <v>8338</v>
      </c>
      <c r="R1223" t="s">
        <v>8339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s="11" t="s">
        <v>8338</v>
      </c>
      <c r="R1224" t="s">
        <v>8339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s="11" t="s">
        <v>8338</v>
      </c>
      <c r="R1225" t="s">
        <v>8339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s="11" t="s">
        <v>8325</v>
      </c>
      <c r="R1226" t="s">
        <v>8340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s="11" t="s">
        <v>8325</v>
      </c>
      <c r="R1227" t="s">
        <v>8340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s="11" t="s">
        <v>8325</v>
      </c>
      <c r="R1228" t="s">
        <v>8340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 t="str">
        <f t="shared" si="77"/>
        <v>N/A</v>
      </c>
      <c r="Q1229" s="11" t="s">
        <v>8325</v>
      </c>
      <c r="R1229" t="s">
        <v>8340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s="11" t="s">
        <v>8325</v>
      </c>
      <c r="R1230" t="s">
        <v>8340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s="11" t="s">
        <v>8325</v>
      </c>
      <c r="R1231" t="s">
        <v>8340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 t="str">
        <f t="shared" si="77"/>
        <v>N/A</v>
      </c>
      <c r="Q1232" s="11" t="s">
        <v>8325</v>
      </c>
      <c r="R1232" t="s">
        <v>8340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 t="str">
        <f t="shared" si="77"/>
        <v>N/A</v>
      </c>
      <c r="Q1233" s="11" t="s">
        <v>8325</v>
      </c>
      <c r="R1233" t="s">
        <v>8340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s="11" t="s">
        <v>8325</v>
      </c>
      <c r="R1234" t="s">
        <v>8340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s="11" t="s">
        <v>8325</v>
      </c>
      <c r="R1235" t="s">
        <v>8340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 t="str">
        <f t="shared" si="77"/>
        <v>N/A</v>
      </c>
      <c r="Q1236" s="11" t="s">
        <v>8325</v>
      </c>
      <c r="R1236" t="s">
        <v>8340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s="11" t="s">
        <v>8325</v>
      </c>
      <c r="R1237" t="s">
        <v>8340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 t="str">
        <f t="shared" si="77"/>
        <v>N/A</v>
      </c>
      <c r="Q1238" s="11" t="s">
        <v>8325</v>
      </c>
      <c r="R1238" t="s">
        <v>8340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 t="str">
        <f t="shared" si="77"/>
        <v>N/A</v>
      </c>
      <c r="Q1239" s="11" t="s">
        <v>8325</v>
      </c>
      <c r="R1239" t="s">
        <v>8340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s="11" t="s">
        <v>8325</v>
      </c>
      <c r="R1240" t="s">
        <v>8340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 t="str">
        <f t="shared" si="77"/>
        <v>N/A</v>
      </c>
      <c r="Q1241" s="11" t="s">
        <v>8325</v>
      </c>
      <c r="R1241" t="s">
        <v>8340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s="11" t="s">
        <v>8325</v>
      </c>
      <c r="R1242" t="s">
        <v>8340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s="11" t="s">
        <v>8325</v>
      </c>
      <c r="R1243" t="s">
        <v>8340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s="11" t="s">
        <v>8325</v>
      </c>
      <c r="R1244" t="s">
        <v>8340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s="11" t="s">
        <v>8325</v>
      </c>
      <c r="R1245" t="s">
        <v>8340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s="11" t="s">
        <v>8325</v>
      </c>
      <c r="R1246" t="s">
        <v>8326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s="11" t="s">
        <v>8325</v>
      </c>
      <c r="R1247" t="s">
        <v>8326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s="11" t="s">
        <v>8325</v>
      </c>
      <c r="R1248" t="s">
        <v>8326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s="11" t="s">
        <v>8325</v>
      </c>
      <c r="R1249" t="s">
        <v>8326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s="11" t="s">
        <v>8325</v>
      </c>
      <c r="R1250" t="s">
        <v>8326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s="11" t="s">
        <v>8325</v>
      </c>
      <c r="R1251" t="s">
        <v>8326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s="11" t="s">
        <v>8325</v>
      </c>
      <c r="R1252" t="s">
        <v>8326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s="11" t="s">
        <v>8325</v>
      </c>
      <c r="R1253" t="s">
        <v>8326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s="11" t="s">
        <v>8325</v>
      </c>
      <c r="R1254" t="s">
        <v>8326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s="11" t="s">
        <v>8325</v>
      </c>
      <c r="R1255" t="s">
        <v>8326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s="11" t="s">
        <v>8325</v>
      </c>
      <c r="R1256" t="s">
        <v>8326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s="11" t="s">
        <v>8325</v>
      </c>
      <c r="R1257" t="s">
        <v>8326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s="11" t="s">
        <v>8325</v>
      </c>
      <c r="R1258" t="s">
        <v>8326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s="11" t="s">
        <v>8325</v>
      </c>
      <c r="R1259" t="s">
        <v>8326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s="11" t="s">
        <v>8325</v>
      </c>
      <c r="R1260" t="s">
        <v>8326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s="11" t="s">
        <v>8325</v>
      </c>
      <c r="R1261" t="s">
        <v>8326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s="11" t="s">
        <v>8325</v>
      </c>
      <c r="R1262" t="s">
        <v>8326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s="11" t="s">
        <v>8325</v>
      </c>
      <c r="R1263" t="s">
        <v>8326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s="11" t="s">
        <v>8325</v>
      </c>
      <c r="R1264" t="s">
        <v>8326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s="11" t="s">
        <v>8325</v>
      </c>
      <c r="R1265" t="s">
        <v>8326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s="11" t="s">
        <v>8325</v>
      </c>
      <c r="R1266" t="s">
        <v>8326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s="11" t="s">
        <v>8325</v>
      </c>
      <c r="R1267" t="s">
        <v>8326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s="11" t="s">
        <v>8325</v>
      </c>
      <c r="R1268" t="s">
        <v>8326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s="11" t="s">
        <v>8325</v>
      </c>
      <c r="R1269" t="s">
        <v>8326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s="11" t="s">
        <v>8325</v>
      </c>
      <c r="R1270" t="s">
        <v>8326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s="11" t="s">
        <v>8325</v>
      </c>
      <c r="R1271" t="s">
        <v>8326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s="11" t="s">
        <v>8325</v>
      </c>
      <c r="R1272" t="s">
        <v>8326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s="11" t="s">
        <v>8325</v>
      </c>
      <c r="R1273" t="s">
        <v>8326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s="11" t="s">
        <v>8325</v>
      </c>
      <c r="R1274" t="s">
        <v>8326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s="11" t="s">
        <v>8325</v>
      </c>
      <c r="R1275" t="s">
        <v>8326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s="11" t="s">
        <v>8325</v>
      </c>
      <c r="R1276" t="s">
        <v>8326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s="11" t="s">
        <v>8325</v>
      </c>
      <c r="R1277" t="s">
        <v>8326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s="11" t="s">
        <v>8325</v>
      </c>
      <c r="R1278" t="s">
        <v>8326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s="11" t="s">
        <v>8325</v>
      </c>
      <c r="R1279" t="s">
        <v>8326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s="11" t="s">
        <v>8325</v>
      </c>
      <c r="R1280" t="s">
        <v>8326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s="11" t="s">
        <v>8325</v>
      </c>
      <c r="R1281" t="s">
        <v>8326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10">
        <f t="shared" si="77"/>
        <v>127.98</v>
      </c>
      <c r="Q1282" s="11" t="s">
        <v>8325</v>
      </c>
      <c r="R1282" t="s">
        <v>8326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10">
        <f t="shared" ref="P1283:P1346" si="81">IFERROR(ROUND(E1283/L1283,2),"N/A")</f>
        <v>104.73</v>
      </c>
      <c r="Q1283" s="11" t="s">
        <v>8325</v>
      </c>
      <c r="R1283" t="s">
        <v>8326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s="11" t="s">
        <v>8325</v>
      </c>
      <c r="R1284" t="s">
        <v>8326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s="11" t="s">
        <v>8325</v>
      </c>
      <c r="R1285" t="s">
        <v>8326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s="11" t="s">
        <v>8317</v>
      </c>
      <c r="R1286" t="s">
        <v>8318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s="11" t="s">
        <v>8317</v>
      </c>
      <c r="R1287" t="s">
        <v>8318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s="11" t="s">
        <v>8317</v>
      </c>
      <c r="R1288" t="s">
        <v>8318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s="11" t="s">
        <v>8317</v>
      </c>
      <c r="R1289" t="s">
        <v>8318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s="11" t="s">
        <v>8317</v>
      </c>
      <c r="R1290" t="s">
        <v>8318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s="11" t="s">
        <v>8317</v>
      </c>
      <c r="R1291" t="s">
        <v>8318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s="11" t="s">
        <v>8317</v>
      </c>
      <c r="R1292" t="s">
        <v>8318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s="11" t="s">
        <v>8317</v>
      </c>
      <c r="R1293" t="s">
        <v>8318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s="11" t="s">
        <v>8317</v>
      </c>
      <c r="R1294" t="s">
        <v>8318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s="11" t="s">
        <v>8317</v>
      </c>
      <c r="R1295" t="s">
        <v>8318</v>
      </c>
      <c r="S1295" s="16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s="11" t="s">
        <v>8317</v>
      </c>
      <c r="R1296" t="s">
        <v>8318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s="11" t="s">
        <v>8317</v>
      </c>
      <c r="R1297" t="s">
        <v>8318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s="11" t="s">
        <v>8317</v>
      </c>
      <c r="R1298" t="s">
        <v>8318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s="11" t="s">
        <v>8317</v>
      </c>
      <c r="R1299" t="s">
        <v>8318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s="11" t="s">
        <v>8317</v>
      </c>
      <c r="R1300" t="s">
        <v>8318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s="11" t="s">
        <v>8317</v>
      </c>
      <c r="R1301" t="s">
        <v>8318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s="11" t="s">
        <v>8317</v>
      </c>
      <c r="R1302" t="s">
        <v>8318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s="11" t="s">
        <v>8317</v>
      </c>
      <c r="R1303" t="s">
        <v>8318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s="11" t="s">
        <v>8317</v>
      </c>
      <c r="R1304" t="s">
        <v>8318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s="11" t="s">
        <v>8317</v>
      </c>
      <c r="R1305" t="s">
        <v>8318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s="11" t="s">
        <v>8319</v>
      </c>
      <c r="R1306" t="s">
        <v>8321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s="11" t="s">
        <v>8319</v>
      </c>
      <c r="R1307" t="s">
        <v>8321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s="11" t="s">
        <v>8319</v>
      </c>
      <c r="R1308" t="s">
        <v>8321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s="11" t="s">
        <v>8319</v>
      </c>
      <c r="R1309" t="s">
        <v>8321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s="11" t="s">
        <v>8319</v>
      </c>
      <c r="R1310" t="s">
        <v>8321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s="11" t="s">
        <v>8319</v>
      </c>
      <c r="R1311" t="s">
        <v>8321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s="11" t="s">
        <v>8319</v>
      </c>
      <c r="R1312" t="s">
        <v>8321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s="11" t="s">
        <v>8319</v>
      </c>
      <c r="R1313" t="s">
        <v>8321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s="11" t="s">
        <v>8319</v>
      </c>
      <c r="R1314" t="s">
        <v>8321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s="11" t="s">
        <v>8319</v>
      </c>
      <c r="R1315" t="s">
        <v>8321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s="11" t="s">
        <v>8319</v>
      </c>
      <c r="R1316" t="s">
        <v>8321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s="11" t="s">
        <v>8319</v>
      </c>
      <c r="R1317" t="s">
        <v>8321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s="11" t="s">
        <v>8319</v>
      </c>
      <c r="R1318" t="s">
        <v>8321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s="11" t="s">
        <v>8319</v>
      </c>
      <c r="R1319" t="s">
        <v>8321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s="11" t="s">
        <v>8319</v>
      </c>
      <c r="R1320" t="s">
        <v>8321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s="11" t="s">
        <v>8319</v>
      </c>
      <c r="R1321" t="s">
        <v>8321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s="11" t="s">
        <v>8319</v>
      </c>
      <c r="R1322" t="s">
        <v>8321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s="11" t="s">
        <v>8319</v>
      </c>
      <c r="R1323" t="s">
        <v>8321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s="11" t="s">
        <v>8319</v>
      </c>
      <c r="R1324" t="s">
        <v>8321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s="11" t="s">
        <v>8319</v>
      </c>
      <c r="R1325" t="s">
        <v>8321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s="11" t="s">
        <v>8319</v>
      </c>
      <c r="R1326" t="s">
        <v>8321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s="11" t="s">
        <v>8319</v>
      </c>
      <c r="R1327" t="s">
        <v>8321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s="11" t="s">
        <v>8319</v>
      </c>
      <c r="R1328" t="s">
        <v>8321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s="11" t="s">
        <v>8319</v>
      </c>
      <c r="R1329" t="s">
        <v>8321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s="11" t="s">
        <v>8319</v>
      </c>
      <c r="R1330" t="s">
        <v>8321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s="11" t="s">
        <v>8319</v>
      </c>
      <c r="R1331" t="s">
        <v>8321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s="11" t="s">
        <v>8319</v>
      </c>
      <c r="R1332" t="s">
        <v>8321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s="11" t="s">
        <v>8319</v>
      </c>
      <c r="R1333" t="s">
        <v>8321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 t="str">
        <f t="shared" si="81"/>
        <v>N/A</v>
      </c>
      <c r="Q1334" s="11" t="s">
        <v>8319</v>
      </c>
      <c r="R1334" t="s">
        <v>8321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 t="str">
        <f t="shared" si="81"/>
        <v>N/A</v>
      </c>
      <c r="Q1335" s="11" t="s">
        <v>8319</v>
      </c>
      <c r="R1335" t="s">
        <v>8321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s="11" t="s">
        <v>8319</v>
      </c>
      <c r="R1336" t="s">
        <v>8321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s="11" t="s">
        <v>8319</v>
      </c>
      <c r="R1337" t="s">
        <v>8321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s="11" t="s">
        <v>8319</v>
      </c>
      <c r="R1338" t="s">
        <v>8321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s="11" t="s">
        <v>8319</v>
      </c>
      <c r="R1339" t="s">
        <v>8321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s="11" t="s">
        <v>8319</v>
      </c>
      <c r="R1340" t="s">
        <v>8321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s="11" t="s">
        <v>8319</v>
      </c>
      <c r="R1341" t="s">
        <v>8321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 t="str">
        <f t="shared" si="81"/>
        <v>N/A</v>
      </c>
      <c r="Q1342" s="11" t="s">
        <v>8319</v>
      </c>
      <c r="R1342" t="s">
        <v>8321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s="11" t="s">
        <v>8319</v>
      </c>
      <c r="R1343" t="s">
        <v>8321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s="11" t="s">
        <v>8319</v>
      </c>
      <c r="R1344" t="s">
        <v>8321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s="11" t="s">
        <v>8319</v>
      </c>
      <c r="R1345" t="s">
        <v>8321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10">
        <f t="shared" si="81"/>
        <v>40.76</v>
      </c>
      <c r="Q1346" s="11" t="s">
        <v>8322</v>
      </c>
      <c r="R1346" t="s">
        <v>8323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10">
        <f t="shared" ref="P1347:P1410" si="85">IFERROR(ROUND(E1347/L1347,2),"N/A")</f>
        <v>53.57</v>
      </c>
      <c r="Q1347" s="11" t="s">
        <v>8322</v>
      </c>
      <c r="R1347" t="s">
        <v>8323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s="11" t="s">
        <v>8322</v>
      </c>
      <c r="R1348" t="s">
        <v>8323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s="11" t="s">
        <v>8322</v>
      </c>
      <c r="R1349" t="s">
        <v>8323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s="11" t="s">
        <v>8322</v>
      </c>
      <c r="R1350" t="s">
        <v>8323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s="11" t="s">
        <v>8322</v>
      </c>
      <c r="R1351" t="s">
        <v>8323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s="11" t="s">
        <v>8322</v>
      </c>
      <c r="R1352" t="s">
        <v>8323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s="11" t="s">
        <v>8322</v>
      </c>
      <c r="R1353" t="s">
        <v>8323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s="11" t="s">
        <v>8322</v>
      </c>
      <c r="R1354" t="s">
        <v>8323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s="11" t="s">
        <v>8322</v>
      </c>
      <c r="R1355" t="s">
        <v>8323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s="11" t="s">
        <v>8322</v>
      </c>
      <c r="R1356" t="s">
        <v>8323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s="11" t="s">
        <v>8322</v>
      </c>
      <c r="R1357" t="s">
        <v>8323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s="11" t="s">
        <v>8322</v>
      </c>
      <c r="R1358" t="s">
        <v>8323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s="11" t="s">
        <v>8322</v>
      </c>
      <c r="R1359" t="s">
        <v>8323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s="11" t="s">
        <v>8322</v>
      </c>
      <c r="R1360" t="s">
        <v>8323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s="11" t="s">
        <v>8322</v>
      </c>
      <c r="R1361" t="s">
        <v>8323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s="11" t="s">
        <v>8322</v>
      </c>
      <c r="R1362" t="s">
        <v>8323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s="11" t="s">
        <v>8322</v>
      </c>
      <c r="R1363" t="s">
        <v>8323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s="11" t="s">
        <v>8322</v>
      </c>
      <c r="R1364" t="s">
        <v>8323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s="11" t="s">
        <v>8322</v>
      </c>
      <c r="R1365" t="s">
        <v>8323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s="11" t="s">
        <v>8325</v>
      </c>
      <c r="R1366" t="s">
        <v>8326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s="11" t="s">
        <v>8325</v>
      </c>
      <c r="R1367" t="s">
        <v>8326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s="11" t="s">
        <v>8325</v>
      </c>
      <c r="R1368" t="s">
        <v>8326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s="11" t="s">
        <v>8325</v>
      </c>
      <c r="R1369" t="s">
        <v>8326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s="11" t="s">
        <v>8325</v>
      </c>
      <c r="R1370" t="s">
        <v>8326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s="11" t="s">
        <v>8325</v>
      </c>
      <c r="R1371" t="s">
        <v>8326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s="11" t="s">
        <v>8325</v>
      </c>
      <c r="R1372" t="s">
        <v>8326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s="11" t="s">
        <v>8325</v>
      </c>
      <c r="R1373" t="s">
        <v>8326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s="11" t="s">
        <v>8325</v>
      </c>
      <c r="R1374" t="s">
        <v>8326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s="11" t="s">
        <v>8325</v>
      </c>
      <c r="R1375" t="s">
        <v>8326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s="11" t="s">
        <v>8325</v>
      </c>
      <c r="R1376" t="s">
        <v>8326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s="11" t="s">
        <v>8325</v>
      </c>
      <c r="R1377" t="s">
        <v>8326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s="11" t="s">
        <v>8325</v>
      </c>
      <c r="R1378" t="s">
        <v>8326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s="11" t="s">
        <v>8325</v>
      </c>
      <c r="R1379" t="s">
        <v>8326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s="11" t="s">
        <v>8325</v>
      </c>
      <c r="R1380" t="s">
        <v>8326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s="11" t="s">
        <v>8325</v>
      </c>
      <c r="R1381" t="s">
        <v>8326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s="11" t="s">
        <v>8325</v>
      </c>
      <c r="R1382" t="s">
        <v>8326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s="11" t="s">
        <v>8325</v>
      </c>
      <c r="R1383" t="s">
        <v>8326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s="11" t="s">
        <v>8325</v>
      </c>
      <c r="R1384" t="s">
        <v>8326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s="11" t="s">
        <v>8325</v>
      </c>
      <c r="R1385" t="s">
        <v>8326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s="11" t="s">
        <v>8325</v>
      </c>
      <c r="R1386" t="s">
        <v>8326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s="11" t="s">
        <v>8325</v>
      </c>
      <c r="R1387" t="s">
        <v>8326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s="11" t="s">
        <v>8325</v>
      </c>
      <c r="R1388" t="s">
        <v>8326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s="11" t="s">
        <v>8325</v>
      </c>
      <c r="R1389" t="s">
        <v>8326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s="11" t="s">
        <v>8325</v>
      </c>
      <c r="R1390" t="s">
        <v>8326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s="11" t="s">
        <v>8325</v>
      </c>
      <c r="R1391" t="s">
        <v>8326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s="11" t="s">
        <v>8325</v>
      </c>
      <c r="R1392" t="s">
        <v>8326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s="11" t="s">
        <v>8325</v>
      </c>
      <c r="R1393" t="s">
        <v>8326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s="11" t="s">
        <v>8325</v>
      </c>
      <c r="R1394" t="s">
        <v>8326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s="11" t="s">
        <v>8325</v>
      </c>
      <c r="R1395" t="s">
        <v>8326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s="11" t="s">
        <v>8325</v>
      </c>
      <c r="R1396" t="s">
        <v>8326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s="11" t="s">
        <v>8325</v>
      </c>
      <c r="R1397" t="s">
        <v>8326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s="11" t="s">
        <v>8325</v>
      </c>
      <c r="R1398" t="s">
        <v>8326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s="11" t="s">
        <v>8325</v>
      </c>
      <c r="R1399" t="s">
        <v>8326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s="11" t="s">
        <v>8325</v>
      </c>
      <c r="R1400" t="s">
        <v>8326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s="11" t="s">
        <v>8325</v>
      </c>
      <c r="R1401" t="s">
        <v>8326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s="11" t="s">
        <v>8325</v>
      </c>
      <c r="R1402" t="s">
        <v>8326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s="11" t="s">
        <v>8325</v>
      </c>
      <c r="R1403" t="s">
        <v>8326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s="11" t="s">
        <v>8325</v>
      </c>
      <c r="R1404" t="s">
        <v>8326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s="11" t="s">
        <v>8325</v>
      </c>
      <c r="R1405" t="s">
        <v>8326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s="11" t="s">
        <v>8322</v>
      </c>
      <c r="R1406" t="s">
        <v>8341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s="11" t="s">
        <v>8322</v>
      </c>
      <c r="R1407" t="s">
        <v>8341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s="11" t="s">
        <v>8322</v>
      </c>
      <c r="R1408" t="s">
        <v>8341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s="11" t="s">
        <v>8322</v>
      </c>
      <c r="R1409" t="s">
        <v>8341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10">
        <f t="shared" si="85"/>
        <v>12</v>
      </c>
      <c r="Q1410" s="11" t="s">
        <v>8322</v>
      </c>
      <c r="R1410" t="s">
        <v>8341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10" t="str">
        <f t="shared" ref="P1411:P1474" si="89">IFERROR(ROUND(E1411/L1411,2),"N/A")</f>
        <v>N/A</v>
      </c>
      <c r="Q1411" s="11" t="s">
        <v>8322</v>
      </c>
      <c r="R1411" t="s">
        <v>8341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s="11" t="s">
        <v>8322</v>
      </c>
      <c r="R1412" t="s">
        <v>8341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s="11" t="s">
        <v>8322</v>
      </c>
      <c r="R1413" t="s">
        <v>8341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s="11" t="s">
        <v>8322</v>
      </c>
      <c r="R1414" t="s">
        <v>8341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s="11" t="s">
        <v>8322</v>
      </c>
      <c r="R1415" t="s">
        <v>8341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s="11" t="s">
        <v>8322</v>
      </c>
      <c r="R1416" t="s">
        <v>8341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s="11" t="s">
        <v>8322</v>
      </c>
      <c r="R1417" t="s">
        <v>8341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 t="str">
        <f t="shared" si="89"/>
        <v>N/A</v>
      </c>
      <c r="Q1418" s="11" t="s">
        <v>8322</v>
      </c>
      <c r="R1418" t="s">
        <v>8341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s="11" t="s">
        <v>8322</v>
      </c>
      <c r="R1419" t="s">
        <v>8341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s="11" t="s">
        <v>8322</v>
      </c>
      <c r="R1420" t="s">
        <v>8341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s="11" t="s">
        <v>8322</v>
      </c>
      <c r="R1421" t="s">
        <v>8341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s="11" t="s">
        <v>8322</v>
      </c>
      <c r="R1422" t="s">
        <v>8341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s="11" t="s">
        <v>8322</v>
      </c>
      <c r="R1423" t="s">
        <v>8341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s="11" t="s">
        <v>8322</v>
      </c>
      <c r="R1424" t="s">
        <v>8341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s="11" t="s">
        <v>8322</v>
      </c>
      <c r="R1425" t="s">
        <v>8341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s="11" t="s">
        <v>8322</v>
      </c>
      <c r="R1426" t="s">
        <v>8341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 t="str">
        <f t="shared" si="89"/>
        <v>N/A</v>
      </c>
      <c r="Q1427" s="11" t="s">
        <v>8322</v>
      </c>
      <c r="R1427" t="s">
        <v>8341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 t="str">
        <f t="shared" si="89"/>
        <v>N/A</v>
      </c>
      <c r="Q1428" s="11" t="s">
        <v>8322</v>
      </c>
      <c r="R1428" t="s">
        <v>8341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s="11" t="s">
        <v>8322</v>
      </c>
      <c r="R1429" t="s">
        <v>8341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s="11" t="s">
        <v>8322</v>
      </c>
      <c r="R1430" t="s">
        <v>8341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 t="str">
        <f t="shared" si="89"/>
        <v>N/A</v>
      </c>
      <c r="Q1431" s="11" t="s">
        <v>8322</v>
      </c>
      <c r="R1431" t="s">
        <v>8341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s="11" t="s">
        <v>8322</v>
      </c>
      <c r="R1432" t="s">
        <v>8341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s="11" t="s">
        <v>8322</v>
      </c>
      <c r="R1433" t="s">
        <v>8341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 t="str">
        <f t="shared" si="89"/>
        <v>N/A</v>
      </c>
      <c r="Q1434" s="11" t="s">
        <v>8322</v>
      </c>
      <c r="R1434" t="s">
        <v>8341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s="11" t="s">
        <v>8322</v>
      </c>
      <c r="R1435" t="s">
        <v>8341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s="11" t="s">
        <v>8322</v>
      </c>
      <c r="R1436" t="s">
        <v>8341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s="11" t="s">
        <v>8322</v>
      </c>
      <c r="R1437" t="s">
        <v>8341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s="11" t="s">
        <v>8322</v>
      </c>
      <c r="R1438" t="s">
        <v>8341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s="11" t="s">
        <v>8322</v>
      </c>
      <c r="R1439" t="s">
        <v>8341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s="11" t="s">
        <v>8322</v>
      </c>
      <c r="R1440" t="s">
        <v>8341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s="11" t="s">
        <v>8322</v>
      </c>
      <c r="R1441" t="s">
        <v>8341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s="11" t="s">
        <v>8322</v>
      </c>
      <c r="R1442" t="s">
        <v>8341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s="11" t="s">
        <v>8322</v>
      </c>
      <c r="R1443" t="s">
        <v>8341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 t="str">
        <f t="shared" si="89"/>
        <v>N/A</v>
      </c>
      <c r="Q1444" s="11" t="s">
        <v>8322</v>
      </c>
      <c r="R1444" t="s">
        <v>8341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 t="str">
        <f t="shared" si="89"/>
        <v>N/A</v>
      </c>
      <c r="Q1445" s="11" t="s">
        <v>8322</v>
      </c>
      <c r="R1445" t="s">
        <v>8341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 t="str">
        <f t="shared" si="89"/>
        <v>N/A</v>
      </c>
      <c r="Q1446" s="11" t="s">
        <v>8322</v>
      </c>
      <c r="R1446" t="s">
        <v>8341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 t="str">
        <f t="shared" si="89"/>
        <v>N/A</v>
      </c>
      <c r="Q1447" s="11" t="s">
        <v>8322</v>
      </c>
      <c r="R1447" t="s">
        <v>8341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 t="str">
        <f t="shared" si="89"/>
        <v>N/A</v>
      </c>
      <c r="Q1448" s="11" t="s">
        <v>8322</v>
      </c>
      <c r="R1448" t="s">
        <v>8341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s="11" t="s">
        <v>8322</v>
      </c>
      <c r="R1449" t="s">
        <v>8341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 t="str">
        <f t="shared" si="89"/>
        <v>N/A</v>
      </c>
      <c r="Q1450" s="11" t="s">
        <v>8322</v>
      </c>
      <c r="R1450" t="s">
        <v>8341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 t="str">
        <f t="shared" si="89"/>
        <v>N/A</v>
      </c>
      <c r="Q1451" s="11" t="s">
        <v>8322</v>
      </c>
      <c r="R1451" t="s">
        <v>8341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s="11" t="s">
        <v>8322</v>
      </c>
      <c r="R1452" t="s">
        <v>8341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s="11" t="s">
        <v>8322</v>
      </c>
      <c r="R1453" t="s">
        <v>8341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 t="str">
        <f t="shared" si="89"/>
        <v>N/A</v>
      </c>
      <c r="Q1454" s="11" t="s">
        <v>8322</v>
      </c>
      <c r="R1454" t="s">
        <v>8341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 t="str">
        <f t="shared" si="89"/>
        <v>N/A</v>
      </c>
      <c r="Q1455" s="11" t="s">
        <v>8322</v>
      </c>
      <c r="R1455" t="s">
        <v>8341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s="11" t="s">
        <v>8322</v>
      </c>
      <c r="R1456" t="s">
        <v>8341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s="11" t="s">
        <v>8322</v>
      </c>
      <c r="R1457" t="s">
        <v>8341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s="11" t="s">
        <v>8322</v>
      </c>
      <c r="R1458" t="s">
        <v>8341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 t="str">
        <f t="shared" si="89"/>
        <v>N/A</v>
      </c>
      <c r="Q1459" s="11" t="s">
        <v>8322</v>
      </c>
      <c r="R1459" t="s">
        <v>8341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 t="str">
        <f t="shared" si="89"/>
        <v>N/A</v>
      </c>
      <c r="Q1460" s="11" t="s">
        <v>8322</v>
      </c>
      <c r="R1460" t="s">
        <v>8341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 t="str">
        <f t="shared" si="89"/>
        <v>N/A</v>
      </c>
      <c r="Q1461" s="11" t="s">
        <v>8322</v>
      </c>
      <c r="R1461" t="s">
        <v>8341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 t="str">
        <f t="shared" si="89"/>
        <v>N/A</v>
      </c>
      <c r="Q1462" s="11" t="s">
        <v>8322</v>
      </c>
      <c r="R1462" t="s">
        <v>8341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s="11" t="s">
        <v>8322</v>
      </c>
      <c r="R1463" t="s">
        <v>8342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s="11" t="s">
        <v>8322</v>
      </c>
      <c r="R1464" t="s">
        <v>8342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s="11" t="s">
        <v>8322</v>
      </c>
      <c r="R1465" t="s">
        <v>8342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s="11" t="s">
        <v>8322</v>
      </c>
      <c r="R1466" t="s">
        <v>8342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s="11" t="s">
        <v>8322</v>
      </c>
      <c r="R1467" t="s">
        <v>8342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s="11" t="s">
        <v>8322</v>
      </c>
      <c r="R1468" t="s">
        <v>8342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s="11" t="s">
        <v>8322</v>
      </c>
      <c r="R1469" t="s">
        <v>8342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s="11" t="s">
        <v>8322</v>
      </c>
      <c r="R1470" t="s">
        <v>8342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s="11" t="s">
        <v>8322</v>
      </c>
      <c r="R1471" t="s">
        <v>8342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s="11" t="s">
        <v>8322</v>
      </c>
      <c r="R1472" t="s">
        <v>8342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s="11" t="s">
        <v>8322</v>
      </c>
      <c r="R1473" t="s">
        <v>8342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10">
        <f t="shared" si="89"/>
        <v>103.2</v>
      </c>
      <c r="Q1474" s="11" t="s">
        <v>8322</v>
      </c>
      <c r="R1474" t="s">
        <v>8342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10">
        <f t="shared" ref="P1475:P1538" si="93">IFERROR(ROUND(E1475/L1475,2),"N/A")</f>
        <v>38.46</v>
      </c>
      <c r="Q1475" s="11" t="s">
        <v>8322</v>
      </c>
      <c r="R1475" t="s">
        <v>8342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s="11" t="s">
        <v>8322</v>
      </c>
      <c r="R1476" t="s">
        <v>8342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s="11" t="s">
        <v>8322</v>
      </c>
      <c r="R1477" t="s">
        <v>8342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s="11" t="s">
        <v>8322</v>
      </c>
      <c r="R1478" t="s">
        <v>8342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s="11" t="s">
        <v>8322</v>
      </c>
      <c r="R1479" t="s">
        <v>8342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s="11" t="s">
        <v>8322</v>
      </c>
      <c r="R1480" t="s">
        <v>8342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s="11" t="s">
        <v>8322</v>
      </c>
      <c r="R1481" t="s">
        <v>8342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s="11" t="s">
        <v>8322</v>
      </c>
      <c r="R1482" t="s">
        <v>8342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s="11" t="s">
        <v>8322</v>
      </c>
      <c r="R1483" t="s">
        <v>8324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s="11" t="s">
        <v>8322</v>
      </c>
      <c r="R1484" t="s">
        <v>8324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s="11" t="s">
        <v>8322</v>
      </c>
      <c r="R1485" t="s">
        <v>8324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 t="str">
        <f t="shared" si="93"/>
        <v>N/A</v>
      </c>
      <c r="Q1486" s="11" t="s">
        <v>8322</v>
      </c>
      <c r="R1486" t="s">
        <v>8324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s="11" t="s">
        <v>8322</v>
      </c>
      <c r="R1487" t="s">
        <v>8324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s="11" t="s">
        <v>8322</v>
      </c>
      <c r="R1488" t="s">
        <v>8324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 t="str">
        <f t="shared" si="93"/>
        <v>N/A</v>
      </c>
      <c r="Q1489" s="11" t="s">
        <v>8322</v>
      </c>
      <c r="R1489" t="s">
        <v>8324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s="11" t="s">
        <v>8322</v>
      </c>
      <c r="R1490" t="s">
        <v>8324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 t="str">
        <f t="shared" si="93"/>
        <v>N/A</v>
      </c>
      <c r="Q1491" s="11" t="s">
        <v>8322</v>
      </c>
      <c r="R1491" t="s">
        <v>8324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s="11" t="s">
        <v>8322</v>
      </c>
      <c r="R1492" t="s">
        <v>8324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s="11" t="s">
        <v>8322</v>
      </c>
      <c r="R1493" t="s">
        <v>8324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s="11" t="s">
        <v>8322</v>
      </c>
      <c r="R1494" t="s">
        <v>8324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 t="str">
        <f t="shared" si="93"/>
        <v>N/A</v>
      </c>
      <c r="Q1495" s="11" t="s">
        <v>8322</v>
      </c>
      <c r="R1495" t="s">
        <v>8324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s="11" t="s">
        <v>8322</v>
      </c>
      <c r="R1496" t="s">
        <v>8324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 t="str">
        <f t="shared" si="93"/>
        <v>N/A</v>
      </c>
      <c r="Q1497" s="11" t="s">
        <v>8322</v>
      </c>
      <c r="R1497" t="s">
        <v>8324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 t="str">
        <f t="shared" si="93"/>
        <v>N/A</v>
      </c>
      <c r="Q1498" s="11" t="s">
        <v>8322</v>
      </c>
      <c r="R1498" t="s">
        <v>8324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s="11" t="s">
        <v>8322</v>
      </c>
      <c r="R1499" t="s">
        <v>8324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s="11" t="s">
        <v>8322</v>
      </c>
      <c r="R1500" t="s">
        <v>8324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s="11" t="s">
        <v>8322</v>
      </c>
      <c r="R1501" t="s">
        <v>8324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s="11" t="s">
        <v>8322</v>
      </c>
      <c r="R1502" t="s">
        <v>8324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s="11" t="s">
        <v>8338</v>
      </c>
      <c r="R1503" t="s">
        <v>8339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s="11" t="s">
        <v>8338</v>
      </c>
      <c r="R1504" t="s">
        <v>8339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s="11" t="s">
        <v>8338</v>
      </c>
      <c r="R1505" t="s">
        <v>8339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s="11" t="s">
        <v>8338</v>
      </c>
      <c r="R1506" t="s">
        <v>8339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s="11" t="s">
        <v>8338</v>
      </c>
      <c r="R1507" t="s">
        <v>8339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s="11" t="s">
        <v>8338</v>
      </c>
      <c r="R1508" t="s">
        <v>8339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s="11" t="s">
        <v>8338</v>
      </c>
      <c r="R1509" t="s">
        <v>8339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s="11" t="s">
        <v>8338</v>
      </c>
      <c r="R1510" t="s">
        <v>8339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s="11" t="s">
        <v>8338</v>
      </c>
      <c r="R1511" t="s">
        <v>8339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s="11" t="s">
        <v>8338</v>
      </c>
      <c r="R1512" t="s">
        <v>8339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s="11" t="s">
        <v>8338</v>
      </c>
      <c r="R1513" t="s">
        <v>8339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s="11" t="s">
        <v>8338</v>
      </c>
      <c r="R1514" t="s">
        <v>8339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s="11" t="s">
        <v>8338</v>
      </c>
      <c r="R1515" t="s">
        <v>8339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s="11" t="s">
        <v>8338</v>
      </c>
      <c r="R1516" t="s">
        <v>8339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s="11" t="s">
        <v>8338</v>
      </c>
      <c r="R1517" t="s">
        <v>8339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s="11" t="s">
        <v>8338</v>
      </c>
      <c r="R1518" t="s">
        <v>8339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s="11" t="s">
        <v>8338</v>
      </c>
      <c r="R1519" t="s">
        <v>8339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s="11" t="s">
        <v>8338</v>
      </c>
      <c r="R1520" t="s">
        <v>8339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s="11" t="s">
        <v>8338</v>
      </c>
      <c r="R1521" t="s">
        <v>8339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s="11" t="s">
        <v>8338</v>
      </c>
      <c r="R1522" t="s">
        <v>8339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s="11" t="s">
        <v>8338</v>
      </c>
      <c r="R1523" t="s">
        <v>8339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s="11" t="s">
        <v>8338</v>
      </c>
      <c r="R1524" t="s">
        <v>8339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s="11" t="s">
        <v>8338</v>
      </c>
      <c r="R1525" t="s">
        <v>8339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s="11" t="s">
        <v>8338</v>
      </c>
      <c r="R1526" t="s">
        <v>8339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s="11" t="s">
        <v>8338</v>
      </c>
      <c r="R1527" t="s">
        <v>8339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s="11" t="s">
        <v>8338</v>
      </c>
      <c r="R1528" t="s">
        <v>8339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s="11" t="s">
        <v>8338</v>
      </c>
      <c r="R1529" t="s">
        <v>8339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s="11" t="s">
        <v>8338</v>
      </c>
      <c r="R1530" t="s">
        <v>8339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s="11" t="s">
        <v>8338</v>
      </c>
      <c r="R1531" t="s">
        <v>8339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s="11" t="s">
        <v>8338</v>
      </c>
      <c r="R1532" t="s">
        <v>8339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s="11" t="s">
        <v>8338</v>
      </c>
      <c r="R1533" t="s">
        <v>8339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s="11" t="s">
        <v>8338</v>
      </c>
      <c r="R1534" t="s">
        <v>8339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s="11" t="s">
        <v>8338</v>
      </c>
      <c r="R1535" t="s">
        <v>8339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s="11" t="s">
        <v>8338</v>
      </c>
      <c r="R1536" t="s">
        <v>8339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s="11" t="s">
        <v>8338</v>
      </c>
      <c r="R1537" t="s">
        <v>8339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10">
        <f t="shared" si="93"/>
        <v>66.02</v>
      </c>
      <c r="Q1538" s="11" t="s">
        <v>8338</v>
      </c>
      <c r="R1538" t="s">
        <v>8339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10">
        <f t="shared" ref="P1539:P1602" si="97">IFERROR(ROUND(E1539/L1539,2),"N/A")</f>
        <v>96.38</v>
      </c>
      <c r="Q1539" s="11" t="s">
        <v>8338</v>
      </c>
      <c r="R1539" t="s">
        <v>8339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s="11" t="s">
        <v>8338</v>
      </c>
      <c r="R1540" t="s">
        <v>8339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s="11" t="s">
        <v>8338</v>
      </c>
      <c r="R1541" t="s">
        <v>8339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s="11" t="s">
        <v>8338</v>
      </c>
      <c r="R1542" t="s">
        <v>8339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s="11" t="s">
        <v>8338</v>
      </c>
      <c r="R1543" t="s">
        <v>8343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s="11" t="s">
        <v>8338</v>
      </c>
      <c r="R1544" t="s">
        <v>8343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s="11" t="s">
        <v>8338</v>
      </c>
      <c r="R1545" t="s">
        <v>8343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 t="str">
        <f t="shared" si="97"/>
        <v>N/A</v>
      </c>
      <c r="Q1546" s="11" t="s">
        <v>8338</v>
      </c>
      <c r="R1546" t="s">
        <v>8343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s="11" t="s">
        <v>8338</v>
      </c>
      <c r="R1547" t="s">
        <v>8343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s="11" t="s">
        <v>8338</v>
      </c>
      <c r="R1548" t="s">
        <v>8343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 t="str">
        <f t="shared" si="97"/>
        <v>N/A</v>
      </c>
      <c r="Q1549" s="11" t="s">
        <v>8338</v>
      </c>
      <c r="R1549" t="s">
        <v>8343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s="11" t="s">
        <v>8338</v>
      </c>
      <c r="R1550" t="s">
        <v>8343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s="11" t="s">
        <v>8338</v>
      </c>
      <c r="R1551" t="s">
        <v>8343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s="11" t="s">
        <v>8338</v>
      </c>
      <c r="R1552" t="s">
        <v>8343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 t="str">
        <f t="shared" si="97"/>
        <v>N/A</v>
      </c>
      <c r="Q1553" s="11" t="s">
        <v>8338</v>
      </c>
      <c r="R1553" t="s">
        <v>8343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s="11" t="s">
        <v>8338</v>
      </c>
      <c r="R1554" t="s">
        <v>8343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 t="str">
        <f t="shared" si="97"/>
        <v>N/A</v>
      </c>
      <c r="Q1555" s="11" t="s">
        <v>8338</v>
      </c>
      <c r="R1555" t="s">
        <v>8343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 t="str">
        <f t="shared" si="97"/>
        <v>N/A</v>
      </c>
      <c r="Q1556" s="11" t="s">
        <v>8338</v>
      </c>
      <c r="R1556" t="s">
        <v>8343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 t="str">
        <f t="shared" si="97"/>
        <v>N/A</v>
      </c>
      <c r="Q1557" s="11" t="s">
        <v>8338</v>
      </c>
      <c r="R1557" t="s">
        <v>8343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s="11" t="s">
        <v>8338</v>
      </c>
      <c r="R1558" t="s">
        <v>8343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s="11" t="s">
        <v>8338</v>
      </c>
      <c r="R1559" t="s">
        <v>8343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s="11" t="s">
        <v>8338</v>
      </c>
      <c r="R1560" t="s">
        <v>8343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s="11" t="s">
        <v>8338</v>
      </c>
      <c r="R1561" t="s">
        <v>8343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s="11" t="s">
        <v>8338</v>
      </c>
      <c r="R1562" t="s">
        <v>8343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s="11" t="s">
        <v>8322</v>
      </c>
      <c r="R1563" t="s">
        <v>8344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 t="str">
        <f t="shared" si="97"/>
        <v>N/A</v>
      </c>
      <c r="Q1564" s="11" t="s">
        <v>8322</v>
      </c>
      <c r="R1564" t="s">
        <v>8344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s="11" t="s">
        <v>8322</v>
      </c>
      <c r="R1565" t="s">
        <v>8344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s="11" t="s">
        <v>8322</v>
      </c>
      <c r="R1566" t="s">
        <v>8344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s="11" t="s">
        <v>8322</v>
      </c>
      <c r="R1567" t="s">
        <v>8344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s="11" t="s">
        <v>8322</v>
      </c>
      <c r="R1568" t="s">
        <v>8344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s="11" t="s">
        <v>8322</v>
      </c>
      <c r="R1569" t="s">
        <v>8344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s="11" t="s">
        <v>8322</v>
      </c>
      <c r="R1570" t="s">
        <v>8344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 t="str">
        <f t="shared" si="97"/>
        <v>N/A</v>
      </c>
      <c r="Q1571" s="11" t="s">
        <v>8322</v>
      </c>
      <c r="R1571" t="s">
        <v>8344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s="11" t="s">
        <v>8322</v>
      </c>
      <c r="R1572" t="s">
        <v>8344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s="11" t="s">
        <v>8322</v>
      </c>
      <c r="R1573" t="s">
        <v>8344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s="11" t="s">
        <v>8322</v>
      </c>
      <c r="R1574" t="s">
        <v>8344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s="11" t="s">
        <v>8322</v>
      </c>
      <c r="R1575" t="s">
        <v>8344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s="11" t="s">
        <v>8322</v>
      </c>
      <c r="R1576" t="s">
        <v>8344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s="11" t="s">
        <v>8322</v>
      </c>
      <c r="R1577" t="s">
        <v>8344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s="11" t="s">
        <v>8322</v>
      </c>
      <c r="R1578" t="s">
        <v>8344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s="11" t="s">
        <v>8322</v>
      </c>
      <c r="R1579" t="s">
        <v>8344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s="11" t="s">
        <v>8322</v>
      </c>
      <c r="R1580" t="s">
        <v>8344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s="11" t="s">
        <v>8322</v>
      </c>
      <c r="R1581" t="s">
        <v>8344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 t="str">
        <f t="shared" si="97"/>
        <v>N/A</v>
      </c>
      <c r="Q1582" s="11" t="s">
        <v>8322</v>
      </c>
      <c r="R1582" t="s">
        <v>8344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s="11" t="s">
        <v>8338</v>
      </c>
      <c r="R1583" t="s">
        <v>8345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s="11" t="s">
        <v>8338</v>
      </c>
      <c r="R1584" t="s">
        <v>8345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s="11" t="s">
        <v>8338</v>
      </c>
      <c r="R1585" t="s">
        <v>8345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 t="str">
        <f t="shared" si="97"/>
        <v>N/A</v>
      </c>
      <c r="Q1586" s="11" t="s">
        <v>8338</v>
      </c>
      <c r="R1586" t="s">
        <v>8345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s="11" t="s">
        <v>8338</v>
      </c>
      <c r="R1587" t="s">
        <v>8345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 t="str">
        <f t="shared" si="97"/>
        <v>N/A</v>
      </c>
      <c r="Q1588" s="11" t="s">
        <v>8338</v>
      </c>
      <c r="R1588" t="s">
        <v>8345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s="11" t="s">
        <v>8338</v>
      </c>
      <c r="R1589" t="s">
        <v>8345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 t="str">
        <f t="shared" si="97"/>
        <v>N/A</v>
      </c>
      <c r="Q1590" s="11" t="s">
        <v>8338</v>
      </c>
      <c r="R1590" t="s">
        <v>8345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 t="str">
        <f t="shared" si="97"/>
        <v>N/A</v>
      </c>
      <c r="Q1591" s="11" t="s">
        <v>8338</v>
      </c>
      <c r="R1591" t="s">
        <v>8345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s="11" t="s">
        <v>8338</v>
      </c>
      <c r="R1592" t="s">
        <v>8345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s="11" t="s">
        <v>8338</v>
      </c>
      <c r="R1593" t="s">
        <v>8345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 t="str">
        <f t="shared" si="97"/>
        <v>N/A</v>
      </c>
      <c r="Q1594" s="11" t="s">
        <v>8338</v>
      </c>
      <c r="R1594" t="s">
        <v>8345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s="11" t="s">
        <v>8338</v>
      </c>
      <c r="R1595" t="s">
        <v>8345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s="11" t="s">
        <v>8338</v>
      </c>
      <c r="R1596" t="s">
        <v>8345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s="11" t="s">
        <v>8338</v>
      </c>
      <c r="R1597" t="s">
        <v>8345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s="11" t="s">
        <v>8338</v>
      </c>
      <c r="R1598" t="s">
        <v>8345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 t="str">
        <f t="shared" si="97"/>
        <v>N/A</v>
      </c>
      <c r="Q1599" s="11" t="s">
        <v>8338</v>
      </c>
      <c r="R1599" t="s">
        <v>8345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s="11" t="s">
        <v>8338</v>
      </c>
      <c r="R1600" t="s">
        <v>8345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 t="str">
        <f t="shared" si="97"/>
        <v>N/A</v>
      </c>
      <c r="Q1601" s="11" t="s">
        <v>8338</v>
      </c>
      <c r="R1601" t="s">
        <v>8345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10">
        <f t="shared" si="97"/>
        <v>40.78</v>
      </c>
      <c r="Q1602" s="11" t="s">
        <v>8338</v>
      </c>
      <c r="R1602" t="s">
        <v>8345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10">
        <f t="shared" ref="P1603:P1666" si="101">IFERROR(ROUND(E1603/L1603,2),"N/A")</f>
        <v>48.33</v>
      </c>
      <c r="Q1603" s="11" t="s">
        <v>8325</v>
      </c>
      <c r="R1603" t="s">
        <v>8326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s="11" t="s">
        <v>8325</v>
      </c>
      <c r="R1604" t="s">
        <v>8326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s="11" t="s">
        <v>8325</v>
      </c>
      <c r="R1605" t="s">
        <v>8326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s="11" t="s">
        <v>8325</v>
      </c>
      <c r="R1606" t="s">
        <v>8326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s="11" t="s">
        <v>8325</v>
      </c>
      <c r="R1607" t="s">
        <v>8326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s="11" t="s">
        <v>8325</v>
      </c>
      <c r="R1608" t="s">
        <v>8326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s="11" t="s">
        <v>8325</v>
      </c>
      <c r="R1609" t="s">
        <v>8326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s="11" t="s">
        <v>8325</v>
      </c>
      <c r="R1610" t="s">
        <v>8326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s="11" t="s">
        <v>8325</v>
      </c>
      <c r="R1611" t="s">
        <v>8326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s="11" t="s">
        <v>8325</v>
      </c>
      <c r="R1612" t="s">
        <v>8326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s="11" t="s">
        <v>8325</v>
      </c>
      <c r="R1613" t="s">
        <v>8326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s="11" t="s">
        <v>8325</v>
      </c>
      <c r="R1614" t="s">
        <v>8326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s="11" t="s">
        <v>8325</v>
      </c>
      <c r="R1615" t="s">
        <v>8326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s="11" t="s">
        <v>8325</v>
      </c>
      <c r="R1616" t="s">
        <v>8326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s="11" t="s">
        <v>8325</v>
      </c>
      <c r="R1617" t="s">
        <v>8326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s="11" t="s">
        <v>8325</v>
      </c>
      <c r="R1618" t="s">
        <v>8326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s="11" t="s">
        <v>8325</v>
      </c>
      <c r="R1619" t="s">
        <v>8326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s="11" t="s">
        <v>8325</v>
      </c>
      <c r="R1620" t="s">
        <v>8326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s="11" t="s">
        <v>8325</v>
      </c>
      <c r="R1621" t="s">
        <v>8326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s="11" t="s">
        <v>8325</v>
      </c>
      <c r="R1622" t="s">
        <v>8326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s="11" t="s">
        <v>8325</v>
      </c>
      <c r="R1623" t="s">
        <v>8326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s="11" t="s">
        <v>8325</v>
      </c>
      <c r="R1624" t="s">
        <v>8326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s="11" t="s">
        <v>8325</v>
      </c>
      <c r="R1625" t="s">
        <v>8326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s="11" t="s">
        <v>8325</v>
      </c>
      <c r="R1626" t="s">
        <v>8326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s="11" t="s">
        <v>8325</v>
      </c>
      <c r="R1627" t="s">
        <v>8326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s="11" t="s">
        <v>8325</v>
      </c>
      <c r="R1628" t="s">
        <v>8326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s="11" t="s">
        <v>8325</v>
      </c>
      <c r="R1629" t="s">
        <v>8326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s="11" t="s">
        <v>8325</v>
      </c>
      <c r="R1630" t="s">
        <v>8326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s="11" t="s">
        <v>8325</v>
      </c>
      <c r="R1631" t="s">
        <v>8326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s="11" t="s">
        <v>8325</v>
      </c>
      <c r="R1632" t="s">
        <v>8326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s="11" t="s">
        <v>8325</v>
      </c>
      <c r="R1633" t="s">
        <v>8326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s="11" t="s">
        <v>8325</v>
      </c>
      <c r="R1634" t="s">
        <v>8326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s="11" t="s">
        <v>8325</v>
      </c>
      <c r="R1635" t="s">
        <v>8326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s="11" t="s">
        <v>8325</v>
      </c>
      <c r="R1636" t="s">
        <v>8326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s="11" t="s">
        <v>8325</v>
      </c>
      <c r="R1637" t="s">
        <v>8326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s="11" t="s">
        <v>8325</v>
      </c>
      <c r="R1638" t="s">
        <v>8326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s="11" t="s">
        <v>8325</v>
      </c>
      <c r="R1639" t="s">
        <v>8326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s="11" t="s">
        <v>8325</v>
      </c>
      <c r="R1640" t="s">
        <v>8326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s="11" t="s">
        <v>8325</v>
      </c>
      <c r="R1641" t="s">
        <v>8326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s="11" t="s">
        <v>8325</v>
      </c>
      <c r="R1642" t="s">
        <v>8326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s="11" t="s">
        <v>8325</v>
      </c>
      <c r="R1643" t="s">
        <v>8346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s="11" t="s">
        <v>8325</v>
      </c>
      <c r="R1644" t="s">
        <v>8346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s="11" t="s">
        <v>8325</v>
      </c>
      <c r="R1645" t="s">
        <v>8346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s="11" t="s">
        <v>8325</v>
      </c>
      <c r="R1646" t="s">
        <v>8346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s="11" t="s">
        <v>8325</v>
      </c>
      <c r="R1647" t="s">
        <v>8346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s="11" t="s">
        <v>8325</v>
      </c>
      <c r="R1648" t="s">
        <v>8346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s="11" t="s">
        <v>8325</v>
      </c>
      <c r="R1649" t="s">
        <v>8346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s="11" t="s">
        <v>8325</v>
      </c>
      <c r="R1650" t="s">
        <v>8346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s="11" t="s">
        <v>8325</v>
      </c>
      <c r="R1651" t="s">
        <v>8346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s="11" t="s">
        <v>8325</v>
      </c>
      <c r="R1652" t="s">
        <v>8346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s="11" t="s">
        <v>8325</v>
      </c>
      <c r="R1653" t="s">
        <v>8346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s="11" t="s">
        <v>8325</v>
      </c>
      <c r="R1654" t="s">
        <v>8346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s="11" t="s">
        <v>8325</v>
      </c>
      <c r="R1655" t="s">
        <v>8346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s="11" t="s">
        <v>8325</v>
      </c>
      <c r="R1656" t="s">
        <v>8346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s="11" t="s">
        <v>8325</v>
      </c>
      <c r="R1657" t="s">
        <v>8346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s="11" t="s">
        <v>8325</v>
      </c>
      <c r="R1658" t="s">
        <v>8346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s="11" t="s">
        <v>8325</v>
      </c>
      <c r="R1659" t="s">
        <v>8346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s="11" t="s">
        <v>8325</v>
      </c>
      <c r="R1660" t="s">
        <v>8346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s="11" t="s">
        <v>8325</v>
      </c>
      <c r="R1661" t="s">
        <v>8346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s="11" t="s">
        <v>8325</v>
      </c>
      <c r="R1662" t="s">
        <v>8346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s="11" t="s">
        <v>8325</v>
      </c>
      <c r="R1663" t="s">
        <v>8346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s="11" t="s">
        <v>8325</v>
      </c>
      <c r="R1664" t="s">
        <v>8346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s="11" t="s">
        <v>8325</v>
      </c>
      <c r="R1665" t="s">
        <v>8346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10">
        <f t="shared" si="101"/>
        <v>34.380000000000003</v>
      </c>
      <c r="Q1666" s="11" t="s">
        <v>8325</v>
      </c>
      <c r="R1666" t="s">
        <v>8346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10">
        <f t="shared" ref="P1667:P1730" si="105">IFERROR(ROUND(E1667/L1667,2),"N/A")</f>
        <v>44.96</v>
      </c>
      <c r="Q1667" s="11" t="s">
        <v>8325</v>
      </c>
      <c r="R1667" t="s">
        <v>8346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s="11" t="s">
        <v>8325</v>
      </c>
      <c r="R1668" t="s">
        <v>8346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s="11" t="s">
        <v>8325</v>
      </c>
      <c r="R1669" t="s">
        <v>8346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s="11" t="s">
        <v>8325</v>
      </c>
      <c r="R1670" t="s">
        <v>8346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s="11" t="s">
        <v>8325</v>
      </c>
      <c r="R1671" t="s">
        <v>8346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s="11" t="s">
        <v>8325</v>
      </c>
      <c r="R1672" t="s">
        <v>8346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s="11" t="s">
        <v>8325</v>
      </c>
      <c r="R1673" t="s">
        <v>8346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s="11" t="s">
        <v>8325</v>
      </c>
      <c r="R1674" t="s">
        <v>8346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s="11" t="s">
        <v>8325</v>
      </c>
      <c r="R1675" t="s">
        <v>8346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s="11" t="s">
        <v>8325</v>
      </c>
      <c r="R1676" t="s">
        <v>8346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s="11" t="s">
        <v>8325</v>
      </c>
      <c r="R1677" t="s">
        <v>8346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s="11" t="s">
        <v>8325</v>
      </c>
      <c r="R1678" t="s">
        <v>8346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s="11" t="s">
        <v>8325</v>
      </c>
      <c r="R1679" t="s">
        <v>8346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s="11" t="s">
        <v>8325</v>
      </c>
      <c r="R1680" t="s">
        <v>8346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s="11" t="s">
        <v>8325</v>
      </c>
      <c r="R1681" t="s">
        <v>8346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s="11" t="s">
        <v>8325</v>
      </c>
      <c r="R1682" t="s">
        <v>8346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s="11" t="s">
        <v>8325</v>
      </c>
      <c r="R1683" t="s">
        <v>8347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 t="str">
        <f t="shared" si="105"/>
        <v>N/A</v>
      </c>
      <c r="Q1684" s="11" t="s">
        <v>8325</v>
      </c>
      <c r="R1684" t="s">
        <v>8347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s="11" t="s">
        <v>8325</v>
      </c>
      <c r="R1685" t="s">
        <v>8347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s="11" t="s">
        <v>8325</v>
      </c>
      <c r="R1686" t="s">
        <v>8347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s="11" t="s">
        <v>8325</v>
      </c>
      <c r="R1687" t="s">
        <v>8347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s="11" t="s">
        <v>8325</v>
      </c>
      <c r="R1688" t="s">
        <v>8347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s="11" t="s">
        <v>8325</v>
      </c>
      <c r="R1689" t="s">
        <v>8347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s="11" t="s">
        <v>8325</v>
      </c>
      <c r="R1690" t="s">
        <v>8347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s="11" t="s">
        <v>8325</v>
      </c>
      <c r="R1691" t="s">
        <v>8347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s="11" t="s">
        <v>8325</v>
      </c>
      <c r="R1692" t="s">
        <v>8347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s="11" t="s">
        <v>8325</v>
      </c>
      <c r="R1693" t="s">
        <v>8347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s="11" t="s">
        <v>8325</v>
      </c>
      <c r="R1694" t="s">
        <v>8347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s="11" t="s">
        <v>8325</v>
      </c>
      <c r="R1695" t="s">
        <v>8347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s="11" t="s">
        <v>8325</v>
      </c>
      <c r="R1696" t="s">
        <v>8347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s="11" t="s">
        <v>8325</v>
      </c>
      <c r="R1697" t="s">
        <v>8347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 t="str">
        <f t="shared" si="105"/>
        <v>N/A</v>
      </c>
      <c r="Q1698" s="11" t="s">
        <v>8325</v>
      </c>
      <c r="R1698" t="s">
        <v>8347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s="11" t="s">
        <v>8325</v>
      </c>
      <c r="R1699" t="s">
        <v>8347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 t="str">
        <f t="shared" si="105"/>
        <v>N/A</v>
      </c>
      <c r="Q1700" s="11" t="s">
        <v>8325</v>
      </c>
      <c r="R1700" t="s">
        <v>8347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s="11" t="s">
        <v>8325</v>
      </c>
      <c r="R1701" t="s">
        <v>8347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s="11" t="s">
        <v>8325</v>
      </c>
      <c r="R1702" t="s">
        <v>8347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s="11" t="s">
        <v>8325</v>
      </c>
      <c r="R1703" t="s">
        <v>8347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s="11" t="s">
        <v>8325</v>
      </c>
      <c r="R1704" t="s">
        <v>8347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s="11" t="s">
        <v>8325</v>
      </c>
      <c r="R1705" t="s">
        <v>8347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s="11" t="s">
        <v>8325</v>
      </c>
      <c r="R1706" t="s">
        <v>8347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 t="str">
        <f t="shared" si="105"/>
        <v>N/A</v>
      </c>
      <c r="Q1707" s="11" t="s">
        <v>8325</v>
      </c>
      <c r="R1707" t="s">
        <v>8347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 t="str">
        <f t="shared" si="105"/>
        <v>N/A</v>
      </c>
      <c r="Q1708" s="11" t="s">
        <v>8325</v>
      </c>
      <c r="R1708" t="s">
        <v>8347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s="11" t="s">
        <v>8325</v>
      </c>
      <c r="R1709" t="s">
        <v>8347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 t="str">
        <f t="shared" si="105"/>
        <v>N/A</v>
      </c>
      <c r="Q1710" s="11" t="s">
        <v>8325</v>
      </c>
      <c r="R1710" t="s">
        <v>8347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s="11" t="s">
        <v>8325</v>
      </c>
      <c r="R1711" t="s">
        <v>8347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s="11" t="s">
        <v>8325</v>
      </c>
      <c r="R1712" t="s">
        <v>8347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s="11" t="s">
        <v>8325</v>
      </c>
      <c r="R1713" t="s">
        <v>8347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 t="str">
        <f t="shared" si="105"/>
        <v>N/A</v>
      </c>
      <c r="Q1714" s="11" t="s">
        <v>8325</v>
      </c>
      <c r="R1714" t="s">
        <v>8347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s="11" t="s">
        <v>8325</v>
      </c>
      <c r="R1715" t="s">
        <v>8347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s="11" t="s">
        <v>8325</v>
      </c>
      <c r="R1716" t="s">
        <v>8347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s="11" t="s">
        <v>8325</v>
      </c>
      <c r="R1717" t="s">
        <v>8347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s="11" t="s">
        <v>8325</v>
      </c>
      <c r="R1718" t="s">
        <v>8347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s="11" t="s">
        <v>8325</v>
      </c>
      <c r="R1719" t="s">
        <v>8347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s="11" t="s">
        <v>8325</v>
      </c>
      <c r="R1720" t="s">
        <v>8347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s="11" t="s">
        <v>8325</v>
      </c>
      <c r="R1721" t="s">
        <v>8347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s="11" t="s">
        <v>8325</v>
      </c>
      <c r="R1722" t="s">
        <v>8347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 t="str">
        <f t="shared" si="105"/>
        <v>N/A</v>
      </c>
      <c r="Q1723" s="11" t="s">
        <v>8325</v>
      </c>
      <c r="R1723" t="s">
        <v>8347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s="11" t="s">
        <v>8325</v>
      </c>
      <c r="R1724" t="s">
        <v>8347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s="11" t="s">
        <v>8325</v>
      </c>
      <c r="R1725" t="s">
        <v>8347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s="11" t="s">
        <v>8325</v>
      </c>
      <c r="R1726" t="s">
        <v>8347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s="11" t="s">
        <v>8325</v>
      </c>
      <c r="R1727" t="s">
        <v>8347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s="11" t="s">
        <v>8325</v>
      </c>
      <c r="R1728" t="s">
        <v>8347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s="11" t="s">
        <v>8325</v>
      </c>
      <c r="R1729" t="s">
        <v>8347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10">
        <f t="shared" si="105"/>
        <v>122.14</v>
      </c>
      <c r="Q1730" s="11" t="s">
        <v>8325</v>
      </c>
      <c r="R1730" t="s">
        <v>8347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10" t="str">
        <f t="shared" ref="P1731:P1794" si="109">IFERROR(ROUND(E1731/L1731,2),"N/A")</f>
        <v>N/A</v>
      </c>
      <c r="Q1731" s="11" t="s">
        <v>8325</v>
      </c>
      <c r="R1731" t="s">
        <v>8347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 t="str">
        <f t="shared" si="109"/>
        <v>N/A</v>
      </c>
      <c r="Q1732" s="11" t="s">
        <v>8325</v>
      </c>
      <c r="R1732" t="s">
        <v>8347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 t="str">
        <f t="shared" si="109"/>
        <v>N/A</v>
      </c>
      <c r="Q1733" s="11" t="s">
        <v>8325</v>
      </c>
      <c r="R1733" t="s">
        <v>8347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 t="str">
        <f t="shared" si="109"/>
        <v>N/A</v>
      </c>
      <c r="Q1734" s="11" t="s">
        <v>8325</v>
      </c>
      <c r="R1734" t="s">
        <v>8347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 t="str">
        <f t="shared" si="109"/>
        <v>N/A</v>
      </c>
      <c r="Q1735" s="11" t="s">
        <v>8325</v>
      </c>
      <c r="R1735" t="s">
        <v>8347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s="11" t="s">
        <v>8325</v>
      </c>
      <c r="R1736" t="s">
        <v>8347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s="11" t="s">
        <v>8325</v>
      </c>
      <c r="R1737" t="s">
        <v>8347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s="11" t="s">
        <v>8325</v>
      </c>
      <c r="R1738" t="s">
        <v>8347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s="11" t="s">
        <v>8325</v>
      </c>
      <c r="R1739" t="s">
        <v>8347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s="11" t="s">
        <v>8325</v>
      </c>
      <c r="R1740" t="s">
        <v>8347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s="11" t="s">
        <v>8325</v>
      </c>
      <c r="R1741" t="s">
        <v>8347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 t="str">
        <f t="shared" si="109"/>
        <v>N/A</v>
      </c>
      <c r="Q1742" s="11" t="s">
        <v>8325</v>
      </c>
      <c r="R1742" t="s">
        <v>8347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s="11" t="s">
        <v>8338</v>
      </c>
      <c r="R1743" t="s">
        <v>8339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s="11" t="s">
        <v>8338</v>
      </c>
      <c r="R1744" t="s">
        <v>8339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s="11" t="s">
        <v>8338</v>
      </c>
      <c r="R1745" t="s">
        <v>8339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s="11" t="s">
        <v>8338</v>
      </c>
      <c r="R1746" t="s">
        <v>8339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s="11" t="s">
        <v>8338</v>
      </c>
      <c r="R1747" t="s">
        <v>8339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s="11" t="s">
        <v>8338</v>
      </c>
      <c r="R1748" t="s">
        <v>8339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s="11" t="s">
        <v>8338</v>
      </c>
      <c r="R1749" t="s">
        <v>8339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s="11" t="s">
        <v>8338</v>
      </c>
      <c r="R1750" t="s">
        <v>8339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s="11" t="s">
        <v>8338</v>
      </c>
      <c r="R1751" t="s">
        <v>8339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s="11" t="s">
        <v>8338</v>
      </c>
      <c r="R1752" t="s">
        <v>8339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s="11" t="s">
        <v>8338</v>
      </c>
      <c r="R1753" t="s">
        <v>8339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s="11" t="s">
        <v>8338</v>
      </c>
      <c r="R1754" t="s">
        <v>8339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s="11" t="s">
        <v>8338</v>
      </c>
      <c r="R1755" t="s">
        <v>8339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s="11" t="s">
        <v>8338</v>
      </c>
      <c r="R1756" t="s">
        <v>8339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s="11" t="s">
        <v>8338</v>
      </c>
      <c r="R1757" t="s">
        <v>8339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s="11" t="s">
        <v>8338</v>
      </c>
      <c r="R1758" t="s">
        <v>8339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s="11" t="s">
        <v>8338</v>
      </c>
      <c r="R1759" t="s">
        <v>8339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s="11" t="s">
        <v>8338</v>
      </c>
      <c r="R1760" t="s">
        <v>8339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s="11" t="s">
        <v>8338</v>
      </c>
      <c r="R1761" t="s">
        <v>8339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s="11" t="s">
        <v>8338</v>
      </c>
      <c r="R1762" t="s">
        <v>8339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s="11" t="s">
        <v>8338</v>
      </c>
      <c r="R1763" t="s">
        <v>8339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s="11" t="s">
        <v>8338</v>
      </c>
      <c r="R1764" t="s">
        <v>8339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s="11" t="s">
        <v>8338</v>
      </c>
      <c r="R1765" t="s">
        <v>8339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s="11" t="s">
        <v>8338</v>
      </c>
      <c r="R1766" t="s">
        <v>8339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s="11" t="s">
        <v>8338</v>
      </c>
      <c r="R1767" t="s">
        <v>8339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 t="str">
        <f t="shared" si="109"/>
        <v>N/A</v>
      </c>
      <c r="Q1768" s="11" t="s">
        <v>8338</v>
      </c>
      <c r="R1768" t="s">
        <v>8339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s="11" t="s">
        <v>8338</v>
      </c>
      <c r="R1769" t="s">
        <v>8339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s="11" t="s">
        <v>8338</v>
      </c>
      <c r="R1770" t="s">
        <v>8339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s="11" t="s">
        <v>8338</v>
      </c>
      <c r="R1771" t="s">
        <v>8339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s="11" t="s">
        <v>8338</v>
      </c>
      <c r="R1772" t="s">
        <v>8339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s="11" t="s">
        <v>8338</v>
      </c>
      <c r="R1773" t="s">
        <v>8339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s="11" t="s">
        <v>8338</v>
      </c>
      <c r="R1774" t="s">
        <v>8339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s="11" t="s">
        <v>8338</v>
      </c>
      <c r="R1775" t="s">
        <v>8339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s="11" t="s">
        <v>8338</v>
      </c>
      <c r="R1776" t="s">
        <v>8339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s="11" t="s">
        <v>8338</v>
      </c>
      <c r="R1777" t="s">
        <v>8339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s="11" t="s">
        <v>8338</v>
      </c>
      <c r="R1778" t="s">
        <v>8339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s="11" t="s">
        <v>8338</v>
      </c>
      <c r="R1779" t="s">
        <v>8339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s="11" t="s">
        <v>8338</v>
      </c>
      <c r="R1780" t="s">
        <v>8339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s="11" t="s">
        <v>8338</v>
      </c>
      <c r="R1781" t="s">
        <v>8339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s="11" t="s">
        <v>8338</v>
      </c>
      <c r="R1782" t="s">
        <v>8339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s="11" t="s">
        <v>8338</v>
      </c>
      <c r="R1783" t="s">
        <v>8339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s="11" t="s">
        <v>8338</v>
      </c>
      <c r="R1784" t="s">
        <v>8339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s="11" t="s">
        <v>8338</v>
      </c>
      <c r="R1785" t="s">
        <v>8339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s="11" t="s">
        <v>8338</v>
      </c>
      <c r="R1786" t="s">
        <v>8339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s="11" t="s">
        <v>8338</v>
      </c>
      <c r="R1787" t="s">
        <v>8339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s="11" t="s">
        <v>8338</v>
      </c>
      <c r="R1788" t="s">
        <v>8339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s="11" t="s">
        <v>8338</v>
      </c>
      <c r="R1789" t="s">
        <v>8339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s="11" t="s">
        <v>8338</v>
      </c>
      <c r="R1790" t="s">
        <v>8339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s="11" t="s">
        <v>8338</v>
      </c>
      <c r="R1791" t="s">
        <v>8339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s="11" t="s">
        <v>8338</v>
      </c>
      <c r="R1792" t="s">
        <v>8339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s="11" t="s">
        <v>8338</v>
      </c>
      <c r="R1793" t="s">
        <v>8339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10">
        <f t="shared" si="109"/>
        <v>109.94</v>
      </c>
      <c r="Q1794" s="11" t="s">
        <v>8338</v>
      </c>
      <c r="R1794" t="s">
        <v>8339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10">
        <f t="shared" ref="P1795:P1858" si="113">IFERROR(ROUND(E1795/L1795,2),"N/A")</f>
        <v>20</v>
      </c>
      <c r="Q1795" s="11" t="s">
        <v>8338</v>
      </c>
      <c r="R1795" t="s">
        <v>8339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s="11" t="s">
        <v>8338</v>
      </c>
      <c r="R1796" t="s">
        <v>8339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s="11" t="s">
        <v>8338</v>
      </c>
      <c r="R1797" t="s">
        <v>8339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s="11" t="s">
        <v>8338</v>
      </c>
      <c r="R1798" t="s">
        <v>8339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s="11" t="s">
        <v>8338</v>
      </c>
      <c r="R1799" t="s">
        <v>8339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s="11" t="s">
        <v>8338</v>
      </c>
      <c r="R1800" t="s">
        <v>8339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s="11" t="s">
        <v>8338</v>
      </c>
      <c r="R1801" t="s">
        <v>8339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s="11" t="s">
        <v>8338</v>
      </c>
      <c r="R1802" t="s">
        <v>8339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s="11" t="s">
        <v>8338</v>
      </c>
      <c r="R1803" t="s">
        <v>8339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s="11" t="s">
        <v>8338</v>
      </c>
      <c r="R1804" t="s">
        <v>8339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s="11" t="s">
        <v>8338</v>
      </c>
      <c r="R1805" t="s">
        <v>8339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s="11" t="s">
        <v>8338</v>
      </c>
      <c r="R1806" t="s">
        <v>8339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s="11" t="s">
        <v>8338</v>
      </c>
      <c r="R1807" t="s">
        <v>8339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s="11" t="s">
        <v>8338</v>
      </c>
      <c r="R1808" t="s">
        <v>8339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s="11" t="s">
        <v>8338</v>
      </c>
      <c r="R1809" t="s">
        <v>8339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s="11" t="s">
        <v>8338</v>
      </c>
      <c r="R1810" t="s">
        <v>8339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s="11" t="s">
        <v>8338</v>
      </c>
      <c r="R1811" t="s">
        <v>8339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s="11" t="s">
        <v>8338</v>
      </c>
      <c r="R1812" t="s">
        <v>8339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s="11" t="s">
        <v>8338</v>
      </c>
      <c r="R1813" t="s">
        <v>8339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s="11" t="s">
        <v>8338</v>
      </c>
      <c r="R1814" t="s">
        <v>8339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 t="str">
        <f t="shared" si="113"/>
        <v>N/A</v>
      </c>
      <c r="Q1815" s="11" t="s">
        <v>8338</v>
      </c>
      <c r="R1815" t="s">
        <v>8339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s="11" t="s">
        <v>8338</v>
      </c>
      <c r="R1816" t="s">
        <v>8339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 t="str">
        <f t="shared" si="113"/>
        <v>N/A</v>
      </c>
      <c r="Q1817" s="11" t="s">
        <v>8338</v>
      </c>
      <c r="R1817" t="s">
        <v>8339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s="11" t="s">
        <v>8338</v>
      </c>
      <c r="R1818" t="s">
        <v>8339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s="11" t="s">
        <v>8338</v>
      </c>
      <c r="R1819" t="s">
        <v>8339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 t="str">
        <f t="shared" si="113"/>
        <v>N/A</v>
      </c>
      <c r="Q1820" s="11" t="s">
        <v>8338</v>
      </c>
      <c r="R1820" t="s">
        <v>8339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s="11" t="s">
        <v>8338</v>
      </c>
      <c r="R1821" t="s">
        <v>8339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s="11" t="s">
        <v>8338</v>
      </c>
      <c r="R1822" t="s">
        <v>8339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s="11" t="s">
        <v>8325</v>
      </c>
      <c r="R1823" t="s">
        <v>8326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s="11" t="s">
        <v>8325</v>
      </c>
      <c r="R1824" t="s">
        <v>8326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s="11" t="s">
        <v>8325</v>
      </c>
      <c r="R1825" t="s">
        <v>8326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s="11" t="s">
        <v>8325</v>
      </c>
      <c r="R1826" t="s">
        <v>8326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s="11" t="s">
        <v>8325</v>
      </c>
      <c r="R1827" t="s">
        <v>8326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s="11" t="s">
        <v>8325</v>
      </c>
      <c r="R1828" t="s">
        <v>8326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s="11" t="s">
        <v>8325</v>
      </c>
      <c r="R1829" t="s">
        <v>8326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s="11" t="s">
        <v>8325</v>
      </c>
      <c r="R1830" t="s">
        <v>8326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s="11" t="s">
        <v>8325</v>
      </c>
      <c r="R1831" t="s">
        <v>8326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s="11" t="s">
        <v>8325</v>
      </c>
      <c r="R1832" t="s">
        <v>8326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s="11" t="s">
        <v>8325</v>
      </c>
      <c r="R1833" t="s">
        <v>8326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s="11" t="s">
        <v>8325</v>
      </c>
      <c r="R1834" t="s">
        <v>8326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s="11" t="s">
        <v>8325</v>
      </c>
      <c r="R1835" t="s">
        <v>8326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s="11" t="s">
        <v>8325</v>
      </c>
      <c r="R1836" t="s">
        <v>8326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s="11" t="s">
        <v>8325</v>
      </c>
      <c r="R1837" t="s">
        <v>8326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s="11" t="s">
        <v>8325</v>
      </c>
      <c r="R1838" t="s">
        <v>8326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s="11" t="s">
        <v>8325</v>
      </c>
      <c r="R1839" t="s">
        <v>8326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s="11" t="s">
        <v>8325</v>
      </c>
      <c r="R1840" t="s">
        <v>8326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s="11" t="s">
        <v>8325</v>
      </c>
      <c r="R1841" t="s">
        <v>8326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s="11" t="s">
        <v>8325</v>
      </c>
      <c r="R1842" t="s">
        <v>8326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s="11" t="s">
        <v>8325</v>
      </c>
      <c r="R1843" t="s">
        <v>8326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s="11" t="s">
        <v>8325</v>
      </c>
      <c r="R1844" t="s">
        <v>8326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s="11" t="s">
        <v>8325</v>
      </c>
      <c r="R1845" t="s">
        <v>8326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s="11" t="s">
        <v>8325</v>
      </c>
      <c r="R1846" t="s">
        <v>8326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s="11" t="s">
        <v>8325</v>
      </c>
      <c r="R1847" t="s">
        <v>8326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s="11" t="s">
        <v>8325</v>
      </c>
      <c r="R1848" t="s">
        <v>8326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s="11" t="s">
        <v>8325</v>
      </c>
      <c r="R1849" t="s">
        <v>8326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s="11" t="s">
        <v>8325</v>
      </c>
      <c r="R1850" t="s">
        <v>8326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s="11" t="s">
        <v>8325</v>
      </c>
      <c r="R1851" t="s">
        <v>8326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s="11" t="s">
        <v>8325</v>
      </c>
      <c r="R1852" t="s">
        <v>8326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s="11" t="s">
        <v>8325</v>
      </c>
      <c r="R1853" t="s">
        <v>8326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s="11" t="s">
        <v>8325</v>
      </c>
      <c r="R1854" t="s">
        <v>8326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s="11" t="s">
        <v>8325</v>
      </c>
      <c r="R1855" t="s">
        <v>8326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s="11" t="s">
        <v>8325</v>
      </c>
      <c r="R1856" t="s">
        <v>8326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s="11" t="s">
        <v>8325</v>
      </c>
      <c r="R1857" t="s">
        <v>8326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10">
        <f t="shared" si="113"/>
        <v>53.29</v>
      </c>
      <c r="Q1858" s="11" t="s">
        <v>8325</v>
      </c>
      <c r="R1858" t="s">
        <v>8326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10">
        <f t="shared" ref="P1859:P1922" si="117">IFERROR(ROUND(E1859/L1859,2),"N/A")</f>
        <v>136.36000000000001</v>
      </c>
      <c r="Q1859" s="11" t="s">
        <v>8325</v>
      </c>
      <c r="R1859" t="s">
        <v>8326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s="11" t="s">
        <v>8325</v>
      </c>
      <c r="R1860" t="s">
        <v>8326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s="11" t="s">
        <v>8325</v>
      </c>
      <c r="R1861" t="s">
        <v>8326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s="11" t="s">
        <v>8325</v>
      </c>
      <c r="R1862" t="s">
        <v>8326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 t="str">
        <f t="shared" si="117"/>
        <v>N/A</v>
      </c>
      <c r="Q1863" s="11" t="s">
        <v>8333</v>
      </c>
      <c r="R1863" t="s">
        <v>8335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s="11" t="s">
        <v>8333</v>
      </c>
      <c r="R1864" t="s">
        <v>8335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s="11" t="s">
        <v>8333</v>
      </c>
      <c r="R1865" t="s">
        <v>8335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s="11" t="s">
        <v>8333</v>
      </c>
      <c r="R1866" t="s">
        <v>8335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s="11" t="s">
        <v>8333</v>
      </c>
      <c r="R1867" t="s">
        <v>8335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s="11" t="s">
        <v>8333</v>
      </c>
      <c r="R1868" t="s">
        <v>8335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s="11" t="s">
        <v>8333</v>
      </c>
      <c r="R1869" t="s">
        <v>8335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s="11" t="s">
        <v>8333</v>
      </c>
      <c r="R1870" t="s">
        <v>8335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 t="str">
        <f t="shared" si="117"/>
        <v>N/A</v>
      </c>
      <c r="Q1871" s="11" t="s">
        <v>8333</v>
      </c>
      <c r="R1871" t="s">
        <v>8335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s="11" t="s">
        <v>8333</v>
      </c>
      <c r="R1872" t="s">
        <v>8335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s="11" t="s">
        <v>8333</v>
      </c>
      <c r="R1873" t="s">
        <v>8335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s="11" t="s">
        <v>8333</v>
      </c>
      <c r="R1874" t="s">
        <v>8335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s="11" t="s">
        <v>8333</v>
      </c>
      <c r="R1875" t="s">
        <v>8335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s="11" t="s">
        <v>8333</v>
      </c>
      <c r="R1876" t="s">
        <v>8335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s="11" t="s">
        <v>8333</v>
      </c>
      <c r="R1877" t="s">
        <v>8335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 t="str">
        <f t="shared" si="117"/>
        <v>N/A</v>
      </c>
      <c r="Q1878" s="11" t="s">
        <v>8333</v>
      </c>
      <c r="R1878" t="s">
        <v>8335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 t="str">
        <f t="shared" si="117"/>
        <v>N/A</v>
      </c>
      <c r="Q1879" s="11" t="s">
        <v>8333</v>
      </c>
      <c r="R1879" t="s">
        <v>8335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 t="str">
        <f t="shared" si="117"/>
        <v>N/A</v>
      </c>
      <c r="Q1880" s="11" t="s">
        <v>8333</v>
      </c>
      <c r="R1880" t="s">
        <v>8335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s="11" t="s">
        <v>8333</v>
      </c>
      <c r="R1881" t="s">
        <v>8335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s="11" t="s">
        <v>8333</v>
      </c>
      <c r="R1882" t="s">
        <v>8335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s="11" t="s">
        <v>8325</v>
      </c>
      <c r="R1883" t="s">
        <v>8329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s="11" t="s">
        <v>8325</v>
      </c>
      <c r="R1884" t="s">
        <v>8329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s="11" t="s">
        <v>8325</v>
      </c>
      <c r="R1885" t="s">
        <v>8329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s="11" t="s">
        <v>8325</v>
      </c>
      <c r="R1886" t="s">
        <v>8329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s="11" t="s">
        <v>8325</v>
      </c>
      <c r="R1887" t="s">
        <v>8329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s="11" t="s">
        <v>8325</v>
      </c>
      <c r="R1888" t="s">
        <v>8329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s="11" t="s">
        <v>8325</v>
      </c>
      <c r="R1889" t="s">
        <v>8329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s="11" t="s">
        <v>8325</v>
      </c>
      <c r="R1890" t="s">
        <v>8329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s="11" t="s">
        <v>8325</v>
      </c>
      <c r="R1891" t="s">
        <v>8329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s="11" t="s">
        <v>8325</v>
      </c>
      <c r="R1892" t="s">
        <v>8329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s="11" t="s">
        <v>8325</v>
      </c>
      <c r="R1893" t="s">
        <v>8329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s="11" t="s">
        <v>8325</v>
      </c>
      <c r="R1894" t="s">
        <v>8329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s="11" t="s">
        <v>8325</v>
      </c>
      <c r="R1895" t="s">
        <v>8329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s="11" t="s">
        <v>8325</v>
      </c>
      <c r="R1896" t="s">
        <v>8329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s="11" t="s">
        <v>8325</v>
      </c>
      <c r="R1897" t="s">
        <v>8329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s="11" t="s">
        <v>8325</v>
      </c>
      <c r="R1898" t="s">
        <v>8329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s="11" t="s">
        <v>8325</v>
      </c>
      <c r="R1899" t="s">
        <v>8329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s="11" t="s">
        <v>8325</v>
      </c>
      <c r="R1900" t="s">
        <v>8329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s="11" t="s">
        <v>8325</v>
      </c>
      <c r="R1901" t="s">
        <v>8329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s="11" t="s">
        <v>8325</v>
      </c>
      <c r="R1902" t="s">
        <v>8329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s="11" t="s">
        <v>8319</v>
      </c>
      <c r="R1903" t="s">
        <v>8348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s="11" t="s">
        <v>8319</v>
      </c>
      <c r="R1904" t="s">
        <v>8348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s="11" t="s">
        <v>8319</v>
      </c>
      <c r="R1905" t="s">
        <v>8348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s="11" t="s">
        <v>8319</v>
      </c>
      <c r="R1906" t="s">
        <v>8348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s="11" t="s">
        <v>8319</v>
      </c>
      <c r="R1907" t="s">
        <v>8348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s="11" t="s">
        <v>8319</v>
      </c>
      <c r="R1908" t="s">
        <v>8348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s="11" t="s">
        <v>8319</v>
      </c>
      <c r="R1909" t="s">
        <v>8348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s="11" t="s">
        <v>8319</v>
      </c>
      <c r="R1910" t="s">
        <v>8348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s="11" t="s">
        <v>8319</v>
      </c>
      <c r="R1911" t="s">
        <v>8348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s="11" t="s">
        <v>8319</v>
      </c>
      <c r="R1912" t="s">
        <v>8348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s="11" t="s">
        <v>8319</v>
      </c>
      <c r="R1913" t="s">
        <v>8348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s="11" t="s">
        <v>8319</v>
      </c>
      <c r="R1914" t="s">
        <v>8348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s="11" t="s">
        <v>8319</v>
      </c>
      <c r="R1915" t="s">
        <v>8348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s="11" t="s">
        <v>8319</v>
      </c>
      <c r="R1916" t="s">
        <v>8348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s="11" t="s">
        <v>8319</v>
      </c>
      <c r="R1917" t="s">
        <v>8348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s="11" t="s">
        <v>8319</v>
      </c>
      <c r="R1918" t="s">
        <v>8348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s="11" t="s">
        <v>8319</v>
      </c>
      <c r="R1919" t="s">
        <v>8348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s="11" t="s">
        <v>8319</v>
      </c>
      <c r="R1920" t="s">
        <v>8348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s="11" t="s">
        <v>8319</v>
      </c>
      <c r="R1921" t="s">
        <v>8348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10">
        <f t="shared" si="117"/>
        <v>40.98</v>
      </c>
      <c r="Q1922" s="11" t="s">
        <v>8319</v>
      </c>
      <c r="R1922" t="s">
        <v>8348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10">
        <f t="shared" ref="P1923:P1986" si="121">IFERROR(ROUND(E1923/L1923,2),"N/A")</f>
        <v>54</v>
      </c>
      <c r="Q1923" s="11" t="s">
        <v>8325</v>
      </c>
      <c r="R1923" t="s">
        <v>8329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s="11" t="s">
        <v>8325</v>
      </c>
      <c r="R1924" t="s">
        <v>8329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s="11" t="s">
        <v>8325</v>
      </c>
      <c r="R1925" t="s">
        <v>8329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s="11" t="s">
        <v>8325</v>
      </c>
      <c r="R1926" t="s">
        <v>8329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s="11" t="s">
        <v>8325</v>
      </c>
      <c r="R1927" t="s">
        <v>8329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s="11" t="s">
        <v>8325</v>
      </c>
      <c r="R1928" t="s">
        <v>8329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s="11" t="s">
        <v>8325</v>
      </c>
      <c r="R1929" t="s">
        <v>8329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s="11" t="s">
        <v>8325</v>
      </c>
      <c r="R1930" t="s">
        <v>8329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s="11" t="s">
        <v>8325</v>
      </c>
      <c r="R1931" t="s">
        <v>8329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s="11" t="s">
        <v>8325</v>
      </c>
      <c r="R1932" t="s">
        <v>8329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s="11" t="s">
        <v>8325</v>
      </c>
      <c r="R1933" t="s">
        <v>8329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s="11" t="s">
        <v>8325</v>
      </c>
      <c r="R1934" t="s">
        <v>8329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s="11" t="s">
        <v>8325</v>
      </c>
      <c r="R1935" t="s">
        <v>8329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s="11" t="s">
        <v>8325</v>
      </c>
      <c r="R1936" t="s">
        <v>8329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s="11" t="s">
        <v>8325</v>
      </c>
      <c r="R1937" t="s">
        <v>8329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s="11" t="s">
        <v>8325</v>
      </c>
      <c r="R1938" t="s">
        <v>8329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s="11" t="s">
        <v>8325</v>
      </c>
      <c r="R1939" t="s">
        <v>8329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s="11" t="s">
        <v>8325</v>
      </c>
      <c r="R1940" t="s">
        <v>8329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s="11" t="s">
        <v>8325</v>
      </c>
      <c r="R1941" t="s">
        <v>8329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s="11" t="s">
        <v>8325</v>
      </c>
      <c r="R1942" t="s">
        <v>8329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s="11" t="s">
        <v>8319</v>
      </c>
      <c r="R1943" t="s">
        <v>8349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s="11" t="s">
        <v>8319</v>
      </c>
      <c r="R1944" t="s">
        <v>8349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s="11" t="s">
        <v>8319</v>
      </c>
      <c r="R1945" t="s">
        <v>8349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s="11" t="s">
        <v>8319</v>
      </c>
      <c r="R1946" t="s">
        <v>8349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s="11" t="s">
        <v>8319</v>
      </c>
      <c r="R1947" t="s">
        <v>8349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s="11" t="s">
        <v>8319</v>
      </c>
      <c r="R1948" t="s">
        <v>8349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s="11" t="s">
        <v>8319</v>
      </c>
      <c r="R1949" t="s">
        <v>8349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s="11" t="s">
        <v>8319</v>
      </c>
      <c r="R1950" t="s">
        <v>8349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s="11" t="s">
        <v>8319</v>
      </c>
      <c r="R1951" t="s">
        <v>8349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s="11" t="s">
        <v>8319</v>
      </c>
      <c r="R1952" t="s">
        <v>8349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s="11" t="s">
        <v>8319</v>
      </c>
      <c r="R1953" t="s">
        <v>8349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s="11" t="s">
        <v>8319</v>
      </c>
      <c r="R1954" t="s">
        <v>8349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s="11" t="s">
        <v>8319</v>
      </c>
      <c r="R1955" t="s">
        <v>8349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s="11" t="s">
        <v>8319</v>
      </c>
      <c r="R1956" t="s">
        <v>8349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s="11" t="s">
        <v>8319</v>
      </c>
      <c r="R1957" t="s">
        <v>8349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s="11" t="s">
        <v>8319</v>
      </c>
      <c r="R1958" t="s">
        <v>8349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s="11" t="s">
        <v>8319</v>
      </c>
      <c r="R1959" t="s">
        <v>8349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s="11" t="s">
        <v>8319</v>
      </c>
      <c r="R1960" t="s">
        <v>8349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s="11" t="s">
        <v>8319</v>
      </c>
      <c r="R1961" t="s">
        <v>8349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s="11" t="s">
        <v>8319</v>
      </c>
      <c r="R1962" t="s">
        <v>8349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s="11" t="s">
        <v>8319</v>
      </c>
      <c r="R1963" t="s">
        <v>8349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s="11" t="s">
        <v>8319</v>
      </c>
      <c r="R1964" t="s">
        <v>8349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s="11" t="s">
        <v>8319</v>
      </c>
      <c r="R1965" t="s">
        <v>8349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s="11" t="s">
        <v>8319</v>
      </c>
      <c r="R1966" t="s">
        <v>8349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s="11" t="s">
        <v>8319</v>
      </c>
      <c r="R1967" t="s">
        <v>8349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s="11" t="s">
        <v>8319</v>
      </c>
      <c r="R1968" t="s">
        <v>8349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s="11" t="s">
        <v>8319</v>
      </c>
      <c r="R1969" t="s">
        <v>8349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s="11" t="s">
        <v>8319</v>
      </c>
      <c r="R1970" t="s">
        <v>8349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s="11" t="s">
        <v>8319</v>
      </c>
      <c r="R1971" t="s">
        <v>8349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s="11" t="s">
        <v>8319</v>
      </c>
      <c r="R1972" t="s">
        <v>8349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s="11" t="s">
        <v>8319</v>
      </c>
      <c r="R1973" t="s">
        <v>8349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s="11" t="s">
        <v>8319</v>
      </c>
      <c r="R1974" t="s">
        <v>8349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s="11" t="s">
        <v>8319</v>
      </c>
      <c r="R1975" t="s">
        <v>8349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s="11" t="s">
        <v>8319</v>
      </c>
      <c r="R1976" t="s">
        <v>8349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s="11" t="s">
        <v>8319</v>
      </c>
      <c r="R1977" t="s">
        <v>8349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s="11" t="s">
        <v>8319</v>
      </c>
      <c r="R1978" t="s">
        <v>8349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s="11" t="s">
        <v>8319</v>
      </c>
      <c r="R1979" t="s">
        <v>8349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s="11" t="s">
        <v>8319</v>
      </c>
      <c r="R1980" t="s">
        <v>8349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s="11" t="s">
        <v>8319</v>
      </c>
      <c r="R1981" t="s">
        <v>8349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s="11" t="s">
        <v>8319</v>
      </c>
      <c r="R1982" t="s">
        <v>8349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s="11" t="s">
        <v>8338</v>
      </c>
      <c r="R1983" t="s">
        <v>8350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 t="str">
        <f t="shared" si="121"/>
        <v>N/A</v>
      </c>
      <c r="Q1984" s="11" t="s">
        <v>8338</v>
      </c>
      <c r="R1984" t="s">
        <v>8350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s="11" t="s">
        <v>8338</v>
      </c>
      <c r="R1985" t="s">
        <v>8350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10">
        <f t="shared" si="121"/>
        <v>453.14</v>
      </c>
      <c r="Q1986" s="11" t="s">
        <v>8338</v>
      </c>
      <c r="R1986" t="s">
        <v>8350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10">
        <f t="shared" ref="P1987:P2050" si="125">IFERROR(ROUND(E1987/L1987,2),"N/A")</f>
        <v>12.75</v>
      </c>
      <c r="Q1987" s="11" t="s">
        <v>8338</v>
      </c>
      <c r="R1987" t="s">
        <v>8350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s="11" t="s">
        <v>8338</v>
      </c>
      <c r="R1988" t="s">
        <v>8350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s="11" t="s">
        <v>8338</v>
      </c>
      <c r="R1989" t="s">
        <v>8350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s="11" t="s">
        <v>8338</v>
      </c>
      <c r="R1990" t="s">
        <v>8350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s="11" t="s">
        <v>8338</v>
      </c>
      <c r="R1991" t="s">
        <v>8350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s="11" t="s">
        <v>8338</v>
      </c>
      <c r="R1992" t="s">
        <v>8350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s="11" t="s">
        <v>8338</v>
      </c>
      <c r="R1993" t="s">
        <v>8350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s="11" t="s">
        <v>8338</v>
      </c>
      <c r="R1994" t="s">
        <v>8350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 t="str">
        <f t="shared" si="125"/>
        <v>N/A</v>
      </c>
      <c r="Q1995" s="11" t="s">
        <v>8338</v>
      </c>
      <c r="R1995" t="s">
        <v>8350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 t="str">
        <f t="shared" si="125"/>
        <v>N/A</v>
      </c>
      <c r="Q1996" s="11" t="s">
        <v>8338</v>
      </c>
      <c r="R1996" t="s">
        <v>8350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s="11" t="s">
        <v>8338</v>
      </c>
      <c r="R1997" t="s">
        <v>8350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 t="str">
        <f t="shared" si="125"/>
        <v>N/A</v>
      </c>
      <c r="Q1998" s="11" t="s">
        <v>8338</v>
      </c>
      <c r="R1998" t="s">
        <v>8350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 t="str">
        <f t="shared" si="125"/>
        <v>N/A</v>
      </c>
      <c r="Q1999" s="11" t="s">
        <v>8338</v>
      </c>
      <c r="R1999" t="s">
        <v>8350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s="11" t="s">
        <v>8338</v>
      </c>
      <c r="R2000" t="s">
        <v>8350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s="11" t="s">
        <v>8338</v>
      </c>
      <c r="R2001" t="s">
        <v>8350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s="11" t="s">
        <v>8338</v>
      </c>
      <c r="R2002" t="s">
        <v>8350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s="11" t="s">
        <v>8319</v>
      </c>
      <c r="R2003" t="s">
        <v>8349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s="11" t="s">
        <v>8319</v>
      </c>
      <c r="R2004" t="s">
        <v>8349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s="11" t="s">
        <v>8319</v>
      </c>
      <c r="R2005" t="s">
        <v>8349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s="11" t="s">
        <v>8319</v>
      </c>
      <c r="R2006" t="s">
        <v>8349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s="11" t="s">
        <v>8319</v>
      </c>
      <c r="R2007" t="s">
        <v>8349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s="11" t="s">
        <v>8319</v>
      </c>
      <c r="R2008" t="s">
        <v>8349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s="11" t="s">
        <v>8319</v>
      </c>
      <c r="R2009" t="s">
        <v>8349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s="11" t="s">
        <v>8319</v>
      </c>
      <c r="R2010" t="s">
        <v>8349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s="11" t="s">
        <v>8319</v>
      </c>
      <c r="R2011" t="s">
        <v>8349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s="11" t="s">
        <v>8319</v>
      </c>
      <c r="R2012" t="s">
        <v>8349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s="11" t="s">
        <v>8319</v>
      </c>
      <c r="R2013" t="s">
        <v>8349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s="11" t="s">
        <v>8319</v>
      </c>
      <c r="R2014" t="s">
        <v>8349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s="11" t="s">
        <v>8319</v>
      </c>
      <c r="R2015" t="s">
        <v>8349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s="11" t="s">
        <v>8319</v>
      </c>
      <c r="R2016" t="s">
        <v>8349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s="11" t="s">
        <v>8319</v>
      </c>
      <c r="R2017" t="s">
        <v>8349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s="11" t="s">
        <v>8319</v>
      </c>
      <c r="R2018" t="s">
        <v>8349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s="11" t="s">
        <v>8319</v>
      </c>
      <c r="R2019" t="s">
        <v>8349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s="11" t="s">
        <v>8319</v>
      </c>
      <c r="R2020" t="s">
        <v>8349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s="11" t="s">
        <v>8319</v>
      </c>
      <c r="R2021" t="s">
        <v>8349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s="11" t="s">
        <v>8319</v>
      </c>
      <c r="R2022" t="s">
        <v>8349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s="11" t="s">
        <v>8319</v>
      </c>
      <c r="R2023" t="s">
        <v>8349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s="11" t="s">
        <v>8319</v>
      </c>
      <c r="R2024" t="s">
        <v>8349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s="11" t="s">
        <v>8319</v>
      </c>
      <c r="R2025" t="s">
        <v>8349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s="11" t="s">
        <v>8319</v>
      </c>
      <c r="R2026" t="s">
        <v>8349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s="11" t="s">
        <v>8319</v>
      </c>
      <c r="R2027" t="s">
        <v>8349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s="11" t="s">
        <v>8319</v>
      </c>
      <c r="R2028" t="s">
        <v>8349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s="11" t="s">
        <v>8319</v>
      </c>
      <c r="R2029" t="s">
        <v>8349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s="11" t="s">
        <v>8319</v>
      </c>
      <c r="R2030" t="s">
        <v>8349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s="11" t="s">
        <v>8319</v>
      </c>
      <c r="R2031" t="s">
        <v>8349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s="11" t="s">
        <v>8319</v>
      </c>
      <c r="R2032" t="s">
        <v>8349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s="11" t="s">
        <v>8319</v>
      </c>
      <c r="R2033" t="s">
        <v>8349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s="11" t="s">
        <v>8319</v>
      </c>
      <c r="R2034" t="s">
        <v>8349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s="11" t="s">
        <v>8319</v>
      </c>
      <c r="R2035" t="s">
        <v>8349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s="11" t="s">
        <v>8319</v>
      </c>
      <c r="R2036" t="s">
        <v>8349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s="11" t="s">
        <v>8319</v>
      </c>
      <c r="R2037" t="s">
        <v>8349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s="11" t="s">
        <v>8319</v>
      </c>
      <c r="R2038" t="s">
        <v>8349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s="11" t="s">
        <v>8319</v>
      </c>
      <c r="R2039" t="s">
        <v>8349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s="11" t="s">
        <v>8319</v>
      </c>
      <c r="R2040" t="s">
        <v>8349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s="11" t="s">
        <v>8319</v>
      </c>
      <c r="R2041" t="s">
        <v>8349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s="11" t="s">
        <v>8319</v>
      </c>
      <c r="R2042" t="s">
        <v>8349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s="11" t="s">
        <v>8319</v>
      </c>
      <c r="R2043" t="s">
        <v>8349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s="11" t="s">
        <v>8319</v>
      </c>
      <c r="R2044" t="s">
        <v>8349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s="11" t="s">
        <v>8319</v>
      </c>
      <c r="R2045" t="s">
        <v>8349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s="11" t="s">
        <v>8319</v>
      </c>
      <c r="R2046" t="s">
        <v>8349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s="11" t="s">
        <v>8319</v>
      </c>
      <c r="R2047" t="s">
        <v>8349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s="11" t="s">
        <v>8319</v>
      </c>
      <c r="R2048" t="s">
        <v>8349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s="11" t="s">
        <v>8319</v>
      </c>
      <c r="R2049" t="s">
        <v>8349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10">
        <f t="shared" si="125"/>
        <v>91.83</v>
      </c>
      <c r="Q2050" s="11" t="s">
        <v>8319</v>
      </c>
      <c r="R2050" t="s">
        <v>8349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10">
        <f t="shared" ref="P2051:P2114" si="129">IFERROR(ROUND(E2051/L2051,2),"N/A")</f>
        <v>80.989999999999995</v>
      </c>
      <c r="Q2051" s="11" t="s">
        <v>8319</v>
      </c>
      <c r="R2051" t="s">
        <v>8349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s="11" t="s">
        <v>8319</v>
      </c>
      <c r="R2052" t="s">
        <v>8349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s="11" t="s">
        <v>8319</v>
      </c>
      <c r="R2053" t="s">
        <v>8349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s="11" t="s">
        <v>8319</v>
      </c>
      <c r="R2054" t="s">
        <v>8349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s="11" t="s">
        <v>8319</v>
      </c>
      <c r="R2055" t="s">
        <v>8349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s="11" t="s">
        <v>8319</v>
      </c>
      <c r="R2056" t="s">
        <v>8349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s="11" t="s">
        <v>8319</v>
      </c>
      <c r="R2057" t="s">
        <v>8349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s="11" t="s">
        <v>8319</v>
      </c>
      <c r="R2058" t="s">
        <v>8349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s="11" t="s">
        <v>8319</v>
      </c>
      <c r="R2059" t="s">
        <v>8349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s="11" t="s">
        <v>8319</v>
      </c>
      <c r="R2060" t="s">
        <v>8349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s="11" t="s">
        <v>8319</v>
      </c>
      <c r="R2061" t="s">
        <v>8349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s="11" t="s">
        <v>8319</v>
      </c>
      <c r="R2062" t="s">
        <v>8349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s="11" t="s">
        <v>8319</v>
      </c>
      <c r="R2063" t="s">
        <v>8349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s="11" t="s">
        <v>8319</v>
      </c>
      <c r="R2064" t="s">
        <v>8349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s="11" t="s">
        <v>8319</v>
      </c>
      <c r="R2065" t="s">
        <v>8349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s="11" t="s">
        <v>8319</v>
      </c>
      <c r="R2066" t="s">
        <v>8349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s="11" t="s">
        <v>8319</v>
      </c>
      <c r="R2067" t="s">
        <v>8349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s="11" t="s">
        <v>8319</v>
      </c>
      <c r="R2068" t="s">
        <v>8349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s="11" t="s">
        <v>8319</v>
      </c>
      <c r="R2069" t="s">
        <v>8349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s="11" t="s">
        <v>8319</v>
      </c>
      <c r="R2070" t="s">
        <v>8349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s="11" t="s">
        <v>8319</v>
      </c>
      <c r="R2071" t="s">
        <v>8349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s="11" t="s">
        <v>8319</v>
      </c>
      <c r="R2072" t="s">
        <v>8349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s="11" t="s">
        <v>8319</v>
      </c>
      <c r="R2073" t="s">
        <v>8349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s="11" t="s">
        <v>8319</v>
      </c>
      <c r="R2074" t="s">
        <v>8349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s="11" t="s">
        <v>8319</v>
      </c>
      <c r="R2075" t="s">
        <v>8349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s="11" t="s">
        <v>8319</v>
      </c>
      <c r="R2076" t="s">
        <v>8349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s="11" t="s">
        <v>8319</v>
      </c>
      <c r="R2077" t="s">
        <v>8349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s="11" t="s">
        <v>8319</v>
      </c>
      <c r="R2078" t="s">
        <v>8349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s="11" t="s">
        <v>8319</v>
      </c>
      <c r="R2079" t="s">
        <v>8349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s="11" t="s">
        <v>8319</v>
      </c>
      <c r="R2080" t="s">
        <v>8349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s="11" t="s">
        <v>8319</v>
      </c>
      <c r="R2081" t="s">
        <v>8349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s="11" t="s">
        <v>8319</v>
      </c>
      <c r="R2082" t="s">
        <v>8349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s="11" t="s">
        <v>8325</v>
      </c>
      <c r="R2083" t="s">
        <v>8329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s="11" t="s">
        <v>8325</v>
      </c>
      <c r="R2084" t="s">
        <v>8329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s="11" t="s">
        <v>8325</v>
      </c>
      <c r="R2085" t="s">
        <v>8329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s="11" t="s">
        <v>8325</v>
      </c>
      <c r="R2086" t="s">
        <v>8329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s="11" t="s">
        <v>8325</v>
      </c>
      <c r="R2087" t="s">
        <v>8329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s="11" t="s">
        <v>8325</v>
      </c>
      <c r="R2088" t="s">
        <v>8329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s="11" t="s">
        <v>8325</v>
      </c>
      <c r="R2089" t="s">
        <v>8329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s="11" t="s">
        <v>8325</v>
      </c>
      <c r="R2090" t="s">
        <v>8329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s="11" t="s">
        <v>8325</v>
      </c>
      <c r="R2091" t="s">
        <v>8329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s="11" t="s">
        <v>8325</v>
      </c>
      <c r="R2092" t="s">
        <v>8329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s="11" t="s">
        <v>8325</v>
      </c>
      <c r="R2093" t="s">
        <v>8329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s="11" t="s">
        <v>8325</v>
      </c>
      <c r="R2094" t="s">
        <v>8329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s="11" t="s">
        <v>8325</v>
      </c>
      <c r="R2095" t="s">
        <v>8329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s="11" t="s">
        <v>8325</v>
      </c>
      <c r="R2096" t="s">
        <v>8329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s="11" t="s">
        <v>8325</v>
      </c>
      <c r="R2097" t="s">
        <v>8329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s="11" t="s">
        <v>8325</v>
      </c>
      <c r="R2098" t="s">
        <v>8329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s="11" t="s">
        <v>8325</v>
      </c>
      <c r="R2099" t="s">
        <v>8329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s="11" t="s">
        <v>8325</v>
      </c>
      <c r="R2100" t="s">
        <v>8329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s="11" t="s">
        <v>8325</v>
      </c>
      <c r="R2101" t="s">
        <v>8329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s="11" t="s">
        <v>8325</v>
      </c>
      <c r="R2102" t="s">
        <v>8329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s="11" t="s">
        <v>8325</v>
      </c>
      <c r="R2103" t="s">
        <v>8329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s="11" t="s">
        <v>8325</v>
      </c>
      <c r="R2104" t="s">
        <v>8329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s="11" t="s">
        <v>8325</v>
      </c>
      <c r="R2105" t="s">
        <v>8329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s="11" t="s">
        <v>8325</v>
      </c>
      <c r="R2106" t="s">
        <v>8329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s="11" t="s">
        <v>8325</v>
      </c>
      <c r="R2107" t="s">
        <v>8329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s="11" t="s">
        <v>8325</v>
      </c>
      <c r="R2108" t="s">
        <v>8329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s="11" t="s">
        <v>8325</v>
      </c>
      <c r="R2109" t="s">
        <v>8329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s="11" t="s">
        <v>8325</v>
      </c>
      <c r="R2110" t="s">
        <v>8329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s="11" t="s">
        <v>8325</v>
      </c>
      <c r="R2111" t="s">
        <v>8329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s="11" t="s">
        <v>8325</v>
      </c>
      <c r="R2112" t="s">
        <v>8329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s="11" t="s">
        <v>8325</v>
      </c>
      <c r="R2113" t="s">
        <v>8329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10">
        <f t="shared" si="129"/>
        <v>27.27</v>
      </c>
      <c r="Q2114" s="11" t="s">
        <v>8325</v>
      </c>
      <c r="R2114" t="s">
        <v>8329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10">
        <f t="shared" ref="P2115:P2178" si="133">IFERROR(ROUND(E2115/L2115,2),"N/A")</f>
        <v>68.599999999999994</v>
      </c>
      <c r="Q2115" s="11" t="s">
        <v>8325</v>
      </c>
      <c r="R2115" t="s">
        <v>8329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s="11" t="s">
        <v>8325</v>
      </c>
      <c r="R2116" t="s">
        <v>8329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s="11" t="s">
        <v>8325</v>
      </c>
      <c r="R2117" t="s">
        <v>8329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s="11" t="s">
        <v>8325</v>
      </c>
      <c r="R2118" t="s">
        <v>8329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s="11" t="s">
        <v>8325</v>
      </c>
      <c r="R2119" t="s">
        <v>8329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s="11" t="s">
        <v>8325</v>
      </c>
      <c r="R2120" t="s">
        <v>8329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s="11" t="s">
        <v>8325</v>
      </c>
      <c r="R2121" t="s">
        <v>8329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s="11" t="s">
        <v>8325</v>
      </c>
      <c r="R2122" t="s">
        <v>8329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s="11" t="s">
        <v>8333</v>
      </c>
      <c r="R2123" t="s">
        <v>8334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s="11" t="s">
        <v>8333</v>
      </c>
      <c r="R2124" t="s">
        <v>8334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s="11" t="s">
        <v>8333</v>
      </c>
      <c r="R2125" t="s">
        <v>8334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s="11" t="s">
        <v>8333</v>
      </c>
      <c r="R2126" t="s">
        <v>8334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s="11" t="s">
        <v>8333</v>
      </c>
      <c r="R2127" t="s">
        <v>8334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s="11" t="s">
        <v>8333</v>
      </c>
      <c r="R2128" t="s">
        <v>8334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s="11" t="s">
        <v>8333</v>
      </c>
      <c r="R2129" t="s">
        <v>8334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s="11" t="s">
        <v>8333</v>
      </c>
      <c r="R2130" t="s">
        <v>8334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s="11" t="s">
        <v>8333</v>
      </c>
      <c r="R2131" t="s">
        <v>8334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s="11" t="s">
        <v>8333</v>
      </c>
      <c r="R2132" t="s">
        <v>8334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s="11" t="s">
        <v>8333</v>
      </c>
      <c r="R2133" t="s">
        <v>8334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s="11" t="s">
        <v>8333</v>
      </c>
      <c r="R2134" t="s">
        <v>8334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s="11" t="s">
        <v>8333</v>
      </c>
      <c r="R2135" t="s">
        <v>8334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s="11" t="s">
        <v>8333</v>
      </c>
      <c r="R2136" t="s">
        <v>8334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s="11" t="s">
        <v>8333</v>
      </c>
      <c r="R2137" t="s">
        <v>8334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s="11" t="s">
        <v>8333</v>
      </c>
      <c r="R2138" t="s">
        <v>8334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s="11" t="s">
        <v>8333</v>
      </c>
      <c r="R2139" t="s">
        <v>8334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s="11" t="s">
        <v>8333</v>
      </c>
      <c r="R2140" t="s">
        <v>8334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s="11" t="s">
        <v>8333</v>
      </c>
      <c r="R2141" t="s">
        <v>8334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s="11" t="s">
        <v>8333</v>
      </c>
      <c r="R2142" t="s">
        <v>8334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 t="str">
        <f t="shared" si="133"/>
        <v>N/A</v>
      </c>
      <c r="Q2143" s="11" t="s">
        <v>8333</v>
      </c>
      <c r="R2143" t="s">
        <v>8334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s="11" t="s">
        <v>8333</v>
      </c>
      <c r="R2144" t="s">
        <v>8334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s="11" t="s">
        <v>8333</v>
      </c>
      <c r="R2145" t="s">
        <v>8334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s="11" t="s">
        <v>8333</v>
      </c>
      <c r="R2146" t="s">
        <v>8334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s="11" t="s">
        <v>8333</v>
      </c>
      <c r="R2147" t="s">
        <v>8334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s="11" t="s">
        <v>8333</v>
      </c>
      <c r="R2148" t="s">
        <v>8334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s="11" t="s">
        <v>8333</v>
      </c>
      <c r="R2149" t="s">
        <v>8334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s="11" t="s">
        <v>8333</v>
      </c>
      <c r="R2150" t="s">
        <v>8334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 t="str">
        <f t="shared" si="133"/>
        <v>N/A</v>
      </c>
      <c r="Q2151" s="11" t="s">
        <v>8333</v>
      </c>
      <c r="R2151" t="s">
        <v>8334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s="11" t="s">
        <v>8333</v>
      </c>
      <c r="R2152" t="s">
        <v>8334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s="11" t="s">
        <v>8333</v>
      </c>
      <c r="R2153" t="s">
        <v>8334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s="11" t="s">
        <v>8333</v>
      </c>
      <c r="R2154" t="s">
        <v>8334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s="11" t="s">
        <v>8333</v>
      </c>
      <c r="R2155" t="s">
        <v>8334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s="11" t="s">
        <v>8333</v>
      </c>
      <c r="R2156" t="s">
        <v>8334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s="11" t="s">
        <v>8333</v>
      </c>
      <c r="R2157" t="s">
        <v>8334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s="11" t="s">
        <v>8333</v>
      </c>
      <c r="R2158" t="s">
        <v>8334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s="11" t="s">
        <v>8333</v>
      </c>
      <c r="R2159" t="s">
        <v>8334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s="11" t="s">
        <v>8333</v>
      </c>
      <c r="R2160" t="s">
        <v>8334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s="11" t="s">
        <v>8333</v>
      </c>
      <c r="R2161" t="s">
        <v>8334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s="11" t="s">
        <v>8333</v>
      </c>
      <c r="R2162" t="s">
        <v>8334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s="11" t="s">
        <v>8325</v>
      </c>
      <c r="R2163" t="s">
        <v>8326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s="11" t="s">
        <v>8325</v>
      </c>
      <c r="R2164" t="s">
        <v>8326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s="11" t="s">
        <v>8325</v>
      </c>
      <c r="R2165" t="s">
        <v>8326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s="11" t="s">
        <v>8325</v>
      </c>
      <c r="R2166" t="s">
        <v>8326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s="11" t="s">
        <v>8325</v>
      </c>
      <c r="R2167" t="s">
        <v>8326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s="11" t="s">
        <v>8325</v>
      </c>
      <c r="R2168" t="s">
        <v>8326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s="11" t="s">
        <v>8325</v>
      </c>
      <c r="R2169" t="s">
        <v>8326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s="11" t="s">
        <v>8325</v>
      </c>
      <c r="R2170" t="s">
        <v>8326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s="11" t="s">
        <v>8325</v>
      </c>
      <c r="R2171" t="s">
        <v>8326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s="11" t="s">
        <v>8325</v>
      </c>
      <c r="R2172" t="s">
        <v>8326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s="11" t="s">
        <v>8325</v>
      </c>
      <c r="R2173" t="s">
        <v>8326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s="11" t="s">
        <v>8325</v>
      </c>
      <c r="R2174" t="s">
        <v>8326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s="11" t="s">
        <v>8325</v>
      </c>
      <c r="R2175" t="s">
        <v>8326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s="11" t="s">
        <v>8325</v>
      </c>
      <c r="R2176" t="s">
        <v>8326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s="11" t="s">
        <v>8325</v>
      </c>
      <c r="R2177" t="s">
        <v>8326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10">
        <f t="shared" si="133"/>
        <v>88.75</v>
      </c>
      <c r="Q2178" s="11" t="s">
        <v>8325</v>
      </c>
      <c r="R2178" t="s">
        <v>8326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10">
        <f t="shared" ref="P2179:P2242" si="137">IFERROR(ROUND(E2179/L2179,2),"N/A")</f>
        <v>65.87</v>
      </c>
      <c r="Q2179" s="11" t="s">
        <v>8325</v>
      </c>
      <c r="R2179" t="s">
        <v>8326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s="11" t="s">
        <v>8325</v>
      </c>
      <c r="R2180" t="s">
        <v>8326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s="11" t="s">
        <v>8325</v>
      </c>
      <c r="R2181" t="s">
        <v>8326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s="11" t="s">
        <v>8325</v>
      </c>
      <c r="R2182" t="s">
        <v>8326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s="11" t="s">
        <v>8333</v>
      </c>
      <c r="R2183" t="s">
        <v>8351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s="11" t="s">
        <v>8333</v>
      </c>
      <c r="R2184" t="s">
        <v>8351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s="11" t="s">
        <v>8333</v>
      </c>
      <c r="R2185" t="s">
        <v>8351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s="11" t="s">
        <v>8333</v>
      </c>
      <c r="R2186" t="s">
        <v>8351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s="11" t="s">
        <v>8333</v>
      </c>
      <c r="R2187" t="s">
        <v>8351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s="11" t="s">
        <v>8333</v>
      </c>
      <c r="R2188" t="s">
        <v>8351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s="11" t="s">
        <v>8333</v>
      </c>
      <c r="R2189" t="s">
        <v>8351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s="11" t="s">
        <v>8333</v>
      </c>
      <c r="R2190" t="s">
        <v>8351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s="11" t="s">
        <v>8333</v>
      </c>
      <c r="R2191" t="s">
        <v>8351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s="11" t="s">
        <v>8333</v>
      </c>
      <c r="R2192" t="s">
        <v>8351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s="11" t="s">
        <v>8333</v>
      </c>
      <c r="R2193" t="s">
        <v>8351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s="11" t="s">
        <v>8333</v>
      </c>
      <c r="R2194" t="s">
        <v>8351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s="11" t="s">
        <v>8333</v>
      </c>
      <c r="R2195" t="s">
        <v>8351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s="11" t="s">
        <v>8333</v>
      </c>
      <c r="R2196" t="s">
        <v>8351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s="11" t="s">
        <v>8333</v>
      </c>
      <c r="R2197" t="s">
        <v>8351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s="11" t="s">
        <v>8333</v>
      </c>
      <c r="R2198" t="s">
        <v>8351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s="11" t="s">
        <v>8333</v>
      </c>
      <c r="R2199" t="s">
        <v>8351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s="11" t="s">
        <v>8333</v>
      </c>
      <c r="R2200" t="s">
        <v>8351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s="11" t="s">
        <v>8333</v>
      </c>
      <c r="R2201" t="s">
        <v>8351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s="11" t="s">
        <v>8333</v>
      </c>
      <c r="R2202" t="s">
        <v>8351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s="11" t="s">
        <v>8325</v>
      </c>
      <c r="R2203" t="s">
        <v>8330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s="11" t="s">
        <v>8325</v>
      </c>
      <c r="R2204" t="s">
        <v>8330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s="11" t="s">
        <v>8325</v>
      </c>
      <c r="R2205" t="s">
        <v>8330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s="11" t="s">
        <v>8325</v>
      </c>
      <c r="R2206" t="s">
        <v>8330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s="11" t="s">
        <v>8325</v>
      </c>
      <c r="R2207" t="s">
        <v>8330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s="11" t="s">
        <v>8325</v>
      </c>
      <c r="R2208" t="s">
        <v>8330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s="11" t="s">
        <v>8325</v>
      </c>
      <c r="R2209" t="s">
        <v>8330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s="11" t="s">
        <v>8325</v>
      </c>
      <c r="R2210" t="s">
        <v>8330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s="11" t="s">
        <v>8325</v>
      </c>
      <c r="R2211" t="s">
        <v>8330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s="11" t="s">
        <v>8325</v>
      </c>
      <c r="R2212" t="s">
        <v>8330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s="11" t="s">
        <v>8325</v>
      </c>
      <c r="R2213" t="s">
        <v>8330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s="11" t="s">
        <v>8325</v>
      </c>
      <c r="R2214" t="s">
        <v>8330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s="11" t="s">
        <v>8325</v>
      </c>
      <c r="R2215" t="s">
        <v>8330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s="11" t="s">
        <v>8325</v>
      </c>
      <c r="R2216" t="s">
        <v>8330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s="11" t="s">
        <v>8325</v>
      </c>
      <c r="R2217" t="s">
        <v>8330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s="11" t="s">
        <v>8325</v>
      </c>
      <c r="R2218" t="s">
        <v>8330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s="11" t="s">
        <v>8325</v>
      </c>
      <c r="R2219" t="s">
        <v>8330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s="11" t="s">
        <v>8325</v>
      </c>
      <c r="R2220" t="s">
        <v>8330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s="11" t="s">
        <v>8325</v>
      </c>
      <c r="R2221" t="s">
        <v>8330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s="11" t="s">
        <v>8325</v>
      </c>
      <c r="R2222" t="s">
        <v>8330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s="11" t="s">
        <v>8333</v>
      </c>
      <c r="R2223" t="s">
        <v>8351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s="11" t="s">
        <v>8333</v>
      </c>
      <c r="R2224" t="s">
        <v>8351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s="11" t="s">
        <v>8333</v>
      </c>
      <c r="R2225" t="s">
        <v>8351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s="11" t="s">
        <v>8333</v>
      </c>
      <c r="R2226" t="s">
        <v>8351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s="11" t="s">
        <v>8333</v>
      </c>
      <c r="R2227" t="s">
        <v>8351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s="11" t="s">
        <v>8333</v>
      </c>
      <c r="R2228" t="s">
        <v>8351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s="11" t="s">
        <v>8333</v>
      </c>
      <c r="R2229" t="s">
        <v>8351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s="11" t="s">
        <v>8333</v>
      </c>
      <c r="R2230" t="s">
        <v>8351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s="11" t="s">
        <v>8333</v>
      </c>
      <c r="R2231" t="s">
        <v>8351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s="11" t="s">
        <v>8333</v>
      </c>
      <c r="R2232" t="s">
        <v>8351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s="11" t="s">
        <v>8333</v>
      </c>
      <c r="R2233" t="s">
        <v>8351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s="11" t="s">
        <v>8333</v>
      </c>
      <c r="R2234" t="s">
        <v>8351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s="11" t="s">
        <v>8333</v>
      </c>
      <c r="R2235" t="s">
        <v>8351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s="11" t="s">
        <v>8333</v>
      </c>
      <c r="R2236" t="s">
        <v>8351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s="11" t="s">
        <v>8333</v>
      </c>
      <c r="R2237" t="s">
        <v>8351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s="11" t="s">
        <v>8333</v>
      </c>
      <c r="R2238" t="s">
        <v>8351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s="11" t="s">
        <v>8333</v>
      </c>
      <c r="R2239" t="s">
        <v>8351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s="11" t="s">
        <v>8333</v>
      </c>
      <c r="R2240" t="s">
        <v>8351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s="11" t="s">
        <v>8333</v>
      </c>
      <c r="R2241" t="s">
        <v>8351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10">
        <f t="shared" si="137"/>
        <v>140.97999999999999</v>
      </c>
      <c r="Q2242" s="11" t="s">
        <v>8333</v>
      </c>
      <c r="R2242" t="s">
        <v>8351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10">
        <f t="shared" ref="P2243:P2306" si="141">IFERROR(ROUND(E2243/L2243,2),"N/A")</f>
        <v>49.47</v>
      </c>
      <c r="Q2243" s="11" t="s">
        <v>8333</v>
      </c>
      <c r="R2243" t="s">
        <v>8351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s="11" t="s">
        <v>8333</v>
      </c>
      <c r="R2244" t="s">
        <v>8351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s="11" t="s">
        <v>8333</v>
      </c>
      <c r="R2245" t="s">
        <v>8351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s="11" t="s">
        <v>8333</v>
      </c>
      <c r="R2246" t="s">
        <v>8351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s="11" t="s">
        <v>8333</v>
      </c>
      <c r="R2247" t="s">
        <v>8351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s="11" t="s">
        <v>8333</v>
      </c>
      <c r="R2248" t="s">
        <v>8351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s="11" t="s">
        <v>8333</v>
      </c>
      <c r="R2249" t="s">
        <v>8351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s="11" t="s">
        <v>8333</v>
      </c>
      <c r="R2250" t="s">
        <v>8351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s="11" t="s">
        <v>8333</v>
      </c>
      <c r="R2251" t="s">
        <v>8351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s="11" t="s">
        <v>8333</v>
      </c>
      <c r="R2252" t="s">
        <v>8351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s="11" t="s">
        <v>8333</v>
      </c>
      <c r="R2253" t="s">
        <v>8351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s="11" t="s">
        <v>8333</v>
      </c>
      <c r="R2254" t="s">
        <v>8351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s="11" t="s">
        <v>8333</v>
      </c>
      <c r="R2255" t="s">
        <v>8351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s="11" t="s">
        <v>8333</v>
      </c>
      <c r="R2256" t="s">
        <v>8351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s="11" t="s">
        <v>8333</v>
      </c>
      <c r="R2257" t="s">
        <v>8351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s="11" t="s">
        <v>8333</v>
      </c>
      <c r="R2258" t="s">
        <v>8351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s="11" t="s">
        <v>8333</v>
      </c>
      <c r="R2259" t="s">
        <v>8351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s="11" t="s">
        <v>8333</v>
      </c>
      <c r="R2260" t="s">
        <v>8351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s="11" t="s">
        <v>8333</v>
      </c>
      <c r="R2261" t="s">
        <v>8351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s="11" t="s">
        <v>8333</v>
      </c>
      <c r="R2262" t="s">
        <v>8351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s="11" t="s">
        <v>8333</v>
      </c>
      <c r="R2263" t="s">
        <v>8351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s="11" t="s">
        <v>8333</v>
      </c>
      <c r="R2264" t="s">
        <v>8351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s="11" t="s">
        <v>8333</v>
      </c>
      <c r="R2265" t="s">
        <v>8351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s="11" t="s">
        <v>8333</v>
      </c>
      <c r="R2266" t="s">
        <v>8351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s="11" t="s">
        <v>8333</v>
      </c>
      <c r="R2267" t="s">
        <v>8351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s="11" t="s">
        <v>8333</v>
      </c>
      <c r="R2268" t="s">
        <v>8351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s="11" t="s">
        <v>8333</v>
      </c>
      <c r="R2269" t="s">
        <v>8351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s="11" t="s">
        <v>8333</v>
      </c>
      <c r="R2270" t="s">
        <v>8351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s="11" t="s">
        <v>8333</v>
      </c>
      <c r="R2271" t="s">
        <v>8351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s="11" t="s">
        <v>8333</v>
      </c>
      <c r="R2272" t="s">
        <v>8351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s="11" t="s">
        <v>8333</v>
      </c>
      <c r="R2273" t="s">
        <v>8351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s="11" t="s">
        <v>8333</v>
      </c>
      <c r="R2274" t="s">
        <v>8351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s="11" t="s">
        <v>8333</v>
      </c>
      <c r="R2275" t="s">
        <v>8351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s="11" t="s">
        <v>8333</v>
      </c>
      <c r="R2276" t="s">
        <v>8351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s="11" t="s">
        <v>8333</v>
      </c>
      <c r="R2277" t="s">
        <v>8351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s="11" t="s">
        <v>8333</v>
      </c>
      <c r="R2278" t="s">
        <v>8351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s="11" t="s">
        <v>8333</v>
      </c>
      <c r="R2279" t="s">
        <v>8351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s="11" t="s">
        <v>8333</v>
      </c>
      <c r="R2280" t="s">
        <v>8351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s="11" t="s">
        <v>8333</v>
      </c>
      <c r="R2281" t="s">
        <v>8351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s="11" t="s">
        <v>8333</v>
      </c>
      <c r="R2282" t="s">
        <v>8351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s="11" t="s">
        <v>8325</v>
      </c>
      <c r="R2283" t="s">
        <v>8326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s="11" t="s">
        <v>8325</v>
      </c>
      <c r="R2284" t="s">
        <v>8326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s="11" t="s">
        <v>8325</v>
      </c>
      <c r="R2285" t="s">
        <v>8326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s="11" t="s">
        <v>8325</v>
      </c>
      <c r="R2286" t="s">
        <v>8326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s="11" t="s">
        <v>8325</v>
      </c>
      <c r="R2287" t="s">
        <v>8326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s="11" t="s">
        <v>8325</v>
      </c>
      <c r="R2288" t="s">
        <v>8326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s="11" t="s">
        <v>8325</v>
      </c>
      <c r="R2289" t="s">
        <v>8326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s="11" t="s">
        <v>8325</v>
      </c>
      <c r="R2290" t="s">
        <v>8326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s="11" t="s">
        <v>8325</v>
      </c>
      <c r="R2291" t="s">
        <v>8326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s="11" t="s">
        <v>8325</v>
      </c>
      <c r="R2292" t="s">
        <v>8326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s="11" t="s">
        <v>8325</v>
      </c>
      <c r="R2293" t="s">
        <v>8326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s="11" t="s">
        <v>8325</v>
      </c>
      <c r="R2294" t="s">
        <v>8326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s="11" t="s">
        <v>8325</v>
      </c>
      <c r="R2295" t="s">
        <v>8326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s="11" t="s">
        <v>8325</v>
      </c>
      <c r="R2296" t="s">
        <v>8326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s="11" t="s">
        <v>8325</v>
      </c>
      <c r="R2297" t="s">
        <v>8326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s="11" t="s">
        <v>8325</v>
      </c>
      <c r="R2298" t="s">
        <v>8326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s="11" t="s">
        <v>8325</v>
      </c>
      <c r="R2299" t="s">
        <v>8326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s="11" t="s">
        <v>8325</v>
      </c>
      <c r="R2300" t="s">
        <v>8326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s="11" t="s">
        <v>8325</v>
      </c>
      <c r="R2301" t="s">
        <v>8326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s="11" t="s">
        <v>8325</v>
      </c>
      <c r="R2302" t="s">
        <v>8326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s="11" t="s">
        <v>8325</v>
      </c>
      <c r="R2303" t="s">
        <v>8329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s="11" t="s">
        <v>8325</v>
      </c>
      <c r="R2304" t="s">
        <v>8329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s="11" t="s">
        <v>8325</v>
      </c>
      <c r="R2305" t="s">
        <v>8329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10">
        <f t="shared" si="141"/>
        <v>53.47</v>
      </c>
      <c r="Q2306" s="11" t="s">
        <v>8325</v>
      </c>
      <c r="R2306" t="s">
        <v>8329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10">
        <f t="shared" ref="P2307:P2370" si="145">IFERROR(ROUND(E2307/L2307,2),"N/A")</f>
        <v>109.11</v>
      </c>
      <c r="Q2307" s="11" t="s">
        <v>8325</v>
      </c>
      <c r="R2307" t="s">
        <v>8329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s="11" t="s">
        <v>8325</v>
      </c>
      <c r="R2308" t="s">
        <v>8329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s="11" t="s">
        <v>8325</v>
      </c>
      <c r="R2309" t="s">
        <v>8329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s="11" t="s">
        <v>8325</v>
      </c>
      <c r="R2310" t="s">
        <v>8329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s="11" t="s">
        <v>8325</v>
      </c>
      <c r="R2311" t="s">
        <v>8329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s="11" t="s">
        <v>8325</v>
      </c>
      <c r="R2312" t="s">
        <v>8329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s="11" t="s">
        <v>8325</v>
      </c>
      <c r="R2313" t="s">
        <v>8329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s="11" t="s">
        <v>8325</v>
      </c>
      <c r="R2314" t="s">
        <v>8329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s="11" t="s">
        <v>8325</v>
      </c>
      <c r="R2315" t="s">
        <v>8329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s="11" t="s">
        <v>8325</v>
      </c>
      <c r="R2316" t="s">
        <v>8329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s="11" t="s">
        <v>8325</v>
      </c>
      <c r="R2317" t="s">
        <v>8329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s="11" t="s">
        <v>8325</v>
      </c>
      <c r="R2318" t="s">
        <v>8329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s="11" t="s">
        <v>8325</v>
      </c>
      <c r="R2319" t="s">
        <v>8329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s="11" t="s">
        <v>8325</v>
      </c>
      <c r="R2320" t="s">
        <v>8329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s="11" t="s">
        <v>8325</v>
      </c>
      <c r="R2321" t="s">
        <v>8329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s="11" t="s">
        <v>8325</v>
      </c>
      <c r="R2322" t="s">
        <v>8329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s="11" t="s">
        <v>8336</v>
      </c>
      <c r="R2323" t="s">
        <v>8352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s="11" t="s">
        <v>8336</v>
      </c>
      <c r="R2324" t="s">
        <v>8352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s="11" t="s">
        <v>8336</v>
      </c>
      <c r="R2325" t="s">
        <v>8352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s="11" t="s">
        <v>8336</v>
      </c>
      <c r="R2326" t="s">
        <v>8352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s="11" t="s">
        <v>8336</v>
      </c>
      <c r="R2327" t="s">
        <v>8352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s="11" t="s">
        <v>8336</v>
      </c>
      <c r="R2328" t="s">
        <v>8352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s="11" t="s">
        <v>8336</v>
      </c>
      <c r="R2329" t="s">
        <v>8352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s="11" t="s">
        <v>8336</v>
      </c>
      <c r="R2330" t="s">
        <v>8352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s="11" t="s">
        <v>8336</v>
      </c>
      <c r="R2331" t="s">
        <v>8352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s="11" t="s">
        <v>8336</v>
      </c>
      <c r="R2332" t="s">
        <v>8352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s="11" t="s">
        <v>8336</v>
      </c>
      <c r="R2333" t="s">
        <v>8352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s="11" t="s">
        <v>8336</v>
      </c>
      <c r="R2334" t="s">
        <v>8352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s="11" t="s">
        <v>8336</v>
      </c>
      <c r="R2335" t="s">
        <v>8352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s="11" t="s">
        <v>8336</v>
      </c>
      <c r="R2336" t="s">
        <v>8352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s="11" t="s">
        <v>8336</v>
      </c>
      <c r="R2337" t="s">
        <v>8352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s="11" t="s">
        <v>8336</v>
      </c>
      <c r="R2338" t="s">
        <v>8352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s="11" t="s">
        <v>8336</v>
      </c>
      <c r="R2339" t="s">
        <v>8352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s="11" t="s">
        <v>8336</v>
      </c>
      <c r="R2340" t="s">
        <v>8352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s="11" t="s">
        <v>8336</v>
      </c>
      <c r="R2341" t="s">
        <v>8352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s="11" t="s">
        <v>8336</v>
      </c>
      <c r="R2342" t="s">
        <v>8352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 t="str">
        <f t="shared" si="145"/>
        <v>N/A</v>
      </c>
      <c r="Q2343" s="11" t="s">
        <v>8319</v>
      </c>
      <c r="R2343" t="s">
        <v>8320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 t="str">
        <f t="shared" si="145"/>
        <v>N/A</v>
      </c>
      <c r="Q2344" s="11" t="s">
        <v>8319</v>
      </c>
      <c r="R2344" t="s">
        <v>8320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s="11" t="s">
        <v>8319</v>
      </c>
      <c r="R2345" t="s">
        <v>8320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s="11" t="s">
        <v>8319</v>
      </c>
      <c r="R2346" t="s">
        <v>8320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 t="str">
        <f t="shared" si="145"/>
        <v>N/A</v>
      </c>
      <c r="Q2347" s="11" t="s">
        <v>8319</v>
      </c>
      <c r="R2347" t="s">
        <v>8320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s="11" t="s">
        <v>8319</v>
      </c>
      <c r="R2348" t="s">
        <v>8320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s="11" t="s">
        <v>8319</v>
      </c>
      <c r="R2349" t="s">
        <v>8320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s="11" t="s">
        <v>8319</v>
      </c>
      <c r="R2350" t="s">
        <v>8320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 t="str">
        <f t="shared" si="145"/>
        <v>N/A</v>
      </c>
      <c r="Q2351" s="11" t="s">
        <v>8319</v>
      </c>
      <c r="R2351" t="s">
        <v>8320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 t="str">
        <f t="shared" si="145"/>
        <v>N/A</v>
      </c>
      <c r="Q2352" s="11" t="s">
        <v>8319</v>
      </c>
      <c r="R2352" t="s">
        <v>8320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s="11" t="s">
        <v>8319</v>
      </c>
      <c r="R2353" t="s">
        <v>8320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 t="str">
        <f t="shared" si="145"/>
        <v>N/A</v>
      </c>
      <c r="Q2354" s="11" t="s">
        <v>8319</v>
      </c>
      <c r="R2354" t="s">
        <v>8320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 t="str">
        <f t="shared" si="145"/>
        <v>N/A</v>
      </c>
      <c r="Q2355" s="11" t="s">
        <v>8319</v>
      </c>
      <c r="R2355" t="s">
        <v>8320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s="11" t="s">
        <v>8319</v>
      </c>
      <c r="R2356" t="s">
        <v>8320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s="11" t="s">
        <v>8319</v>
      </c>
      <c r="R2357" t="s">
        <v>8320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 t="str">
        <f t="shared" si="145"/>
        <v>N/A</v>
      </c>
      <c r="Q2358" s="11" t="s">
        <v>8319</v>
      </c>
      <c r="R2358" t="s">
        <v>8320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 t="str">
        <f t="shared" si="145"/>
        <v>N/A</v>
      </c>
      <c r="Q2359" s="11" t="s">
        <v>8319</v>
      </c>
      <c r="R2359" t="s">
        <v>8320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 t="str">
        <f t="shared" si="145"/>
        <v>N/A</v>
      </c>
      <c r="Q2360" s="11" t="s">
        <v>8319</v>
      </c>
      <c r="R2360" t="s">
        <v>8320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s="11" t="s">
        <v>8319</v>
      </c>
      <c r="R2361" t="s">
        <v>8320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s="11" t="s">
        <v>8319</v>
      </c>
      <c r="R2362" t="s">
        <v>8320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 t="str">
        <f t="shared" si="145"/>
        <v>N/A</v>
      </c>
      <c r="Q2363" s="11" t="s">
        <v>8319</v>
      </c>
      <c r="R2363" t="s">
        <v>8320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s="11" t="s">
        <v>8319</v>
      </c>
      <c r="R2364" t="s">
        <v>8320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 t="str">
        <f t="shared" si="145"/>
        <v>N/A</v>
      </c>
      <c r="Q2365" s="11" t="s">
        <v>8319</v>
      </c>
      <c r="R2365" t="s">
        <v>8320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 t="str">
        <f t="shared" si="145"/>
        <v>N/A</v>
      </c>
      <c r="Q2366" s="11" t="s">
        <v>8319</v>
      </c>
      <c r="R2366" t="s">
        <v>8320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 t="str">
        <f t="shared" si="145"/>
        <v>N/A</v>
      </c>
      <c r="Q2367" s="11" t="s">
        <v>8319</v>
      </c>
      <c r="R2367" t="s">
        <v>8320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s="11" t="s">
        <v>8319</v>
      </c>
      <c r="R2368" t="s">
        <v>8320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s="11" t="s">
        <v>8319</v>
      </c>
      <c r="R2369" t="s">
        <v>8320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10">
        <f t="shared" si="145"/>
        <v>50</v>
      </c>
      <c r="Q2370" s="11" t="s">
        <v>8319</v>
      </c>
      <c r="R2370" t="s">
        <v>8320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10" t="str">
        <f t="shared" ref="P2371:P2434" si="149">IFERROR(ROUND(E2371/L2371,2),"N/A")</f>
        <v>N/A</v>
      </c>
      <c r="Q2371" s="11" t="s">
        <v>8319</v>
      </c>
      <c r="R2371" t="s">
        <v>8320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s="11" t="s">
        <v>8319</v>
      </c>
      <c r="R2372" t="s">
        <v>8320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 t="str">
        <f t="shared" si="149"/>
        <v>N/A</v>
      </c>
      <c r="Q2373" s="11" t="s">
        <v>8319</v>
      </c>
      <c r="R2373" t="s">
        <v>8320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s="11" t="s">
        <v>8319</v>
      </c>
      <c r="R2374" t="s">
        <v>8320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s="11" t="s">
        <v>8319</v>
      </c>
      <c r="R2375" t="s">
        <v>8320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s="11" t="s">
        <v>8319</v>
      </c>
      <c r="R2376" t="s">
        <v>8320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 t="str">
        <f t="shared" si="149"/>
        <v>N/A</v>
      </c>
      <c r="Q2377" s="11" t="s">
        <v>8319</v>
      </c>
      <c r="R2377" t="s">
        <v>8320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s="11" t="s">
        <v>8319</v>
      </c>
      <c r="R2378" t="s">
        <v>8320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 t="str">
        <f t="shared" si="149"/>
        <v>N/A</v>
      </c>
      <c r="Q2379" s="11" t="s">
        <v>8319</v>
      </c>
      <c r="R2379" t="s">
        <v>8320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 t="str">
        <f t="shared" si="149"/>
        <v>N/A</v>
      </c>
      <c r="Q2380" s="11" t="s">
        <v>8319</v>
      </c>
      <c r="R2380" t="s">
        <v>8320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 t="str">
        <f t="shared" si="149"/>
        <v>N/A</v>
      </c>
      <c r="Q2381" s="11" t="s">
        <v>8319</v>
      </c>
      <c r="R2381" t="s">
        <v>8320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s="11" t="s">
        <v>8319</v>
      </c>
      <c r="R2382" t="s">
        <v>8320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s="11" t="s">
        <v>8319</v>
      </c>
      <c r="R2383" t="s">
        <v>8320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s="11" t="s">
        <v>8319</v>
      </c>
      <c r="R2384" t="s">
        <v>8320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s="11" t="s">
        <v>8319</v>
      </c>
      <c r="R2385" t="s">
        <v>8320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s="11" t="s">
        <v>8319</v>
      </c>
      <c r="R2386" t="s">
        <v>8320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s="11" t="s">
        <v>8319</v>
      </c>
      <c r="R2387" t="s">
        <v>8320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 t="str">
        <f t="shared" si="149"/>
        <v>N/A</v>
      </c>
      <c r="Q2388" s="11" t="s">
        <v>8319</v>
      </c>
      <c r="R2388" t="s">
        <v>8320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s="11" t="s">
        <v>8319</v>
      </c>
      <c r="R2389" t="s">
        <v>8320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s="11" t="s">
        <v>8319</v>
      </c>
      <c r="R2390" t="s">
        <v>8320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s="11" t="s">
        <v>8319</v>
      </c>
      <c r="R2391" t="s">
        <v>8320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 t="str">
        <f t="shared" si="149"/>
        <v>N/A</v>
      </c>
      <c r="Q2392" s="11" t="s">
        <v>8319</v>
      </c>
      <c r="R2392" t="s">
        <v>8320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s="11" t="s">
        <v>8319</v>
      </c>
      <c r="R2393" t="s">
        <v>8320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 t="str">
        <f t="shared" si="149"/>
        <v>N/A</v>
      </c>
      <c r="Q2394" s="11" t="s">
        <v>8319</v>
      </c>
      <c r="R2394" t="s">
        <v>8320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s="11" t="s">
        <v>8319</v>
      </c>
      <c r="R2395" t="s">
        <v>8320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s="11" t="s">
        <v>8319</v>
      </c>
      <c r="R2396" t="s">
        <v>8320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 t="str">
        <f t="shared" si="149"/>
        <v>N/A</v>
      </c>
      <c r="Q2397" s="11" t="s">
        <v>8319</v>
      </c>
      <c r="R2397" t="s">
        <v>8320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s="11" t="s">
        <v>8319</v>
      </c>
      <c r="R2398" t="s">
        <v>8320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 t="str">
        <f t="shared" si="149"/>
        <v>N/A</v>
      </c>
      <c r="Q2399" s="11" t="s">
        <v>8319</v>
      </c>
      <c r="R2399" t="s">
        <v>8320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 t="str">
        <f t="shared" si="149"/>
        <v>N/A</v>
      </c>
      <c r="Q2400" s="11" t="s">
        <v>8319</v>
      </c>
      <c r="R2400" t="s">
        <v>8320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 t="str">
        <f t="shared" si="149"/>
        <v>N/A</v>
      </c>
      <c r="Q2401" s="11" t="s">
        <v>8319</v>
      </c>
      <c r="R2401" t="s">
        <v>8320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 t="str">
        <f t="shared" si="149"/>
        <v>N/A</v>
      </c>
      <c r="Q2402" s="11" t="s">
        <v>8319</v>
      </c>
      <c r="R2402" t="s">
        <v>8320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s="11" t="s">
        <v>8336</v>
      </c>
      <c r="R2403" t="s">
        <v>8337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s="11" t="s">
        <v>8336</v>
      </c>
      <c r="R2404" t="s">
        <v>8337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s="11" t="s">
        <v>8336</v>
      </c>
      <c r="R2405" t="s">
        <v>8337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 t="str">
        <f t="shared" si="149"/>
        <v>N/A</v>
      </c>
      <c r="Q2406" s="11" t="s">
        <v>8336</v>
      </c>
      <c r="R2406" t="s">
        <v>8337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s="11" t="s">
        <v>8336</v>
      </c>
      <c r="R2407" t="s">
        <v>8337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s="11" t="s">
        <v>8336</v>
      </c>
      <c r="R2408" t="s">
        <v>8337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s="11" t="s">
        <v>8336</v>
      </c>
      <c r="R2409" t="s">
        <v>8337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s="11" t="s">
        <v>8336</v>
      </c>
      <c r="R2410" t="s">
        <v>8337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s="11" t="s">
        <v>8336</v>
      </c>
      <c r="R2411" t="s">
        <v>8337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 t="str">
        <f t="shared" si="149"/>
        <v>N/A</v>
      </c>
      <c r="Q2412" s="11" t="s">
        <v>8336</v>
      </c>
      <c r="R2412" t="s">
        <v>8337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s="11" t="s">
        <v>8336</v>
      </c>
      <c r="R2413" t="s">
        <v>8337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 t="str">
        <f t="shared" si="149"/>
        <v>N/A</v>
      </c>
      <c r="Q2414" s="11" t="s">
        <v>8336</v>
      </c>
      <c r="R2414" t="s">
        <v>8337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s="11" t="s">
        <v>8336</v>
      </c>
      <c r="R2415" t="s">
        <v>8337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s="11" t="s">
        <v>8336</v>
      </c>
      <c r="R2416" t="s">
        <v>8337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s="11" t="s">
        <v>8336</v>
      </c>
      <c r="R2417" t="s">
        <v>8337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s="11" t="s">
        <v>8336</v>
      </c>
      <c r="R2418" t="s">
        <v>8337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 t="str">
        <f t="shared" si="149"/>
        <v>N/A</v>
      </c>
      <c r="Q2419" s="11" t="s">
        <v>8336</v>
      </c>
      <c r="R2419" t="s">
        <v>8337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s="11" t="s">
        <v>8336</v>
      </c>
      <c r="R2420" t="s">
        <v>8337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 t="str">
        <f t="shared" si="149"/>
        <v>N/A</v>
      </c>
      <c r="Q2421" s="11" t="s">
        <v>8336</v>
      </c>
      <c r="R2421" t="s">
        <v>8337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s="11" t="s">
        <v>8336</v>
      </c>
      <c r="R2422" t="s">
        <v>8337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s="11" t="s">
        <v>8336</v>
      </c>
      <c r="R2423" t="s">
        <v>8337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s="11" t="s">
        <v>8336</v>
      </c>
      <c r="R2424" t="s">
        <v>8337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s="11" t="s">
        <v>8336</v>
      </c>
      <c r="R2425" t="s">
        <v>8337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s="11" t="s">
        <v>8336</v>
      </c>
      <c r="R2426" t="s">
        <v>8337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s="11" t="s">
        <v>8336</v>
      </c>
      <c r="R2427" t="s">
        <v>8337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 t="str">
        <f t="shared" si="149"/>
        <v>N/A</v>
      </c>
      <c r="Q2428" s="11" t="s">
        <v>8336</v>
      </c>
      <c r="R2428" t="s">
        <v>8337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s="11" t="s">
        <v>8336</v>
      </c>
      <c r="R2429" t="s">
        <v>8337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s="11" t="s">
        <v>8336</v>
      </c>
      <c r="R2430" t="s">
        <v>8337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s="11" t="s">
        <v>8336</v>
      </c>
      <c r="R2431" t="s">
        <v>8337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s="11" t="s">
        <v>8336</v>
      </c>
      <c r="R2432" t="s">
        <v>8337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s="11" t="s">
        <v>8336</v>
      </c>
      <c r="R2433" t="s">
        <v>8337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10">
        <f t="shared" si="149"/>
        <v>1</v>
      </c>
      <c r="Q2434" s="11" t="s">
        <v>8336</v>
      </c>
      <c r="R2434" t="s">
        <v>8337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10" t="str">
        <f t="shared" ref="P2435:P2498" si="153">IFERROR(ROUND(E2435/L2435,2),"N/A")</f>
        <v>N/A</v>
      </c>
      <c r="Q2435" s="11" t="s">
        <v>8336</v>
      </c>
      <c r="R2435" t="s">
        <v>8337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s="11" t="s">
        <v>8336</v>
      </c>
      <c r="R2436" t="s">
        <v>8337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s="11" t="s">
        <v>8336</v>
      </c>
      <c r="R2437" t="s">
        <v>8337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s="11" t="s">
        <v>8336</v>
      </c>
      <c r="R2438" t="s">
        <v>8337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 t="str">
        <f t="shared" si="153"/>
        <v>N/A</v>
      </c>
      <c r="Q2439" s="11" t="s">
        <v>8336</v>
      </c>
      <c r="R2439" t="s">
        <v>8337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s="11" t="s">
        <v>8336</v>
      </c>
      <c r="R2440" t="s">
        <v>8337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 t="str">
        <f t="shared" si="153"/>
        <v>N/A</v>
      </c>
      <c r="Q2441" s="11" t="s">
        <v>8336</v>
      </c>
      <c r="R2441" t="s">
        <v>8337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s="11" t="s">
        <v>8336</v>
      </c>
      <c r="R2442" t="s">
        <v>8337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s="11" t="s">
        <v>8336</v>
      </c>
      <c r="R2443" t="s">
        <v>8352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s="11" t="s">
        <v>8336</v>
      </c>
      <c r="R2444" t="s">
        <v>8352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s="11" t="s">
        <v>8336</v>
      </c>
      <c r="R2445" t="s">
        <v>8352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s="11" t="s">
        <v>8336</v>
      </c>
      <c r="R2446" t="s">
        <v>8352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s="11" t="s">
        <v>8336</v>
      </c>
      <c r="R2447" t="s">
        <v>8352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s="11" t="s">
        <v>8336</v>
      </c>
      <c r="R2448" t="s">
        <v>8352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s="11" t="s">
        <v>8336</v>
      </c>
      <c r="R2449" t="s">
        <v>8352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s="11" t="s">
        <v>8336</v>
      </c>
      <c r="R2450" t="s">
        <v>8352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s="11" t="s">
        <v>8336</v>
      </c>
      <c r="R2451" t="s">
        <v>8352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s="11" t="s">
        <v>8336</v>
      </c>
      <c r="R2452" t="s">
        <v>8352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s="11" t="s">
        <v>8336</v>
      </c>
      <c r="R2453" t="s">
        <v>8352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s="11" t="s">
        <v>8336</v>
      </c>
      <c r="R2454" t="s">
        <v>8352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s="11" t="s">
        <v>8336</v>
      </c>
      <c r="R2455" t="s">
        <v>8352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s="11" t="s">
        <v>8336</v>
      </c>
      <c r="R2456" t="s">
        <v>8352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s="11" t="s">
        <v>8336</v>
      </c>
      <c r="R2457" t="s">
        <v>8352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s="11" t="s">
        <v>8336</v>
      </c>
      <c r="R2458" t="s">
        <v>8352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s="11" t="s">
        <v>8336</v>
      </c>
      <c r="R2459" t="s">
        <v>8352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s="11" t="s">
        <v>8336</v>
      </c>
      <c r="R2460" t="s">
        <v>8352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s="11" t="s">
        <v>8336</v>
      </c>
      <c r="R2461" t="s">
        <v>8352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s="11" t="s">
        <v>8336</v>
      </c>
      <c r="R2462" t="s">
        <v>8352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s="11" t="s">
        <v>8325</v>
      </c>
      <c r="R2463" t="s">
        <v>8329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s="11" t="s">
        <v>8325</v>
      </c>
      <c r="R2464" t="s">
        <v>8329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s="11" t="s">
        <v>8325</v>
      </c>
      <c r="R2465" t="s">
        <v>8329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s="11" t="s">
        <v>8325</v>
      </c>
      <c r="R2466" t="s">
        <v>8329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s="11" t="s">
        <v>8325</v>
      </c>
      <c r="R2467" t="s">
        <v>8329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s="11" t="s">
        <v>8325</v>
      </c>
      <c r="R2468" t="s">
        <v>8329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s="11" t="s">
        <v>8325</v>
      </c>
      <c r="R2469" t="s">
        <v>8329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s="11" t="s">
        <v>8325</v>
      </c>
      <c r="R2470" t="s">
        <v>8329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s="11" t="s">
        <v>8325</v>
      </c>
      <c r="R2471" t="s">
        <v>8329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s="11" t="s">
        <v>8325</v>
      </c>
      <c r="R2472" t="s">
        <v>8329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s="11" t="s">
        <v>8325</v>
      </c>
      <c r="R2473" t="s">
        <v>8329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s="11" t="s">
        <v>8325</v>
      </c>
      <c r="R2474" t="s">
        <v>8329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s="11" t="s">
        <v>8325</v>
      </c>
      <c r="R2475" t="s">
        <v>8329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s="11" t="s">
        <v>8325</v>
      </c>
      <c r="R2476" t="s">
        <v>8329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s="11" t="s">
        <v>8325</v>
      </c>
      <c r="R2477" t="s">
        <v>8329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s="11" t="s">
        <v>8325</v>
      </c>
      <c r="R2478" t="s">
        <v>8329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s="11" t="s">
        <v>8325</v>
      </c>
      <c r="R2479" t="s">
        <v>8329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s="11" t="s">
        <v>8325</v>
      </c>
      <c r="R2480" t="s">
        <v>8329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s="11" t="s">
        <v>8325</v>
      </c>
      <c r="R2481" t="s">
        <v>8329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s="11" t="s">
        <v>8325</v>
      </c>
      <c r="R2482" t="s">
        <v>8329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s="11" t="s">
        <v>8325</v>
      </c>
      <c r="R2483" t="s">
        <v>8329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s="11" t="s">
        <v>8325</v>
      </c>
      <c r="R2484" t="s">
        <v>8329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s="11" t="s">
        <v>8325</v>
      </c>
      <c r="R2485" t="s">
        <v>8329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s="11" t="s">
        <v>8325</v>
      </c>
      <c r="R2486" t="s">
        <v>8329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s="11" t="s">
        <v>8325</v>
      </c>
      <c r="R2487" t="s">
        <v>8329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s="11" t="s">
        <v>8325</v>
      </c>
      <c r="R2488" t="s">
        <v>8329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s="11" t="s">
        <v>8325</v>
      </c>
      <c r="R2489" t="s">
        <v>8329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s="11" t="s">
        <v>8325</v>
      </c>
      <c r="R2490" t="s">
        <v>8329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s="11" t="s">
        <v>8325</v>
      </c>
      <c r="R2491" t="s">
        <v>8329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s="11" t="s">
        <v>8325</v>
      </c>
      <c r="R2492" t="s">
        <v>8329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s="11" t="s">
        <v>8325</v>
      </c>
      <c r="R2493" t="s">
        <v>8329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s="11" t="s">
        <v>8325</v>
      </c>
      <c r="R2494" t="s">
        <v>8329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s="11" t="s">
        <v>8325</v>
      </c>
      <c r="R2495" t="s">
        <v>8329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s="11" t="s">
        <v>8325</v>
      </c>
      <c r="R2496" t="s">
        <v>8329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s="11" t="s">
        <v>8325</v>
      </c>
      <c r="R2497" t="s">
        <v>8329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10">
        <f t="shared" si="153"/>
        <v>600</v>
      </c>
      <c r="Q2498" s="11" t="s">
        <v>8325</v>
      </c>
      <c r="R2498" t="s">
        <v>8329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10">
        <f t="shared" ref="P2499:P2562" si="157">IFERROR(ROUND(E2499/L2499,2),"N/A")</f>
        <v>80.55</v>
      </c>
      <c r="Q2499" s="11" t="s">
        <v>8325</v>
      </c>
      <c r="R2499" t="s">
        <v>8329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s="11" t="s">
        <v>8325</v>
      </c>
      <c r="R2500" t="s">
        <v>8329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s="11" t="s">
        <v>8325</v>
      </c>
      <c r="R2501" t="s">
        <v>8329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s="11" t="s">
        <v>8325</v>
      </c>
      <c r="R2502" t="s">
        <v>8329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s="11" t="s">
        <v>8336</v>
      </c>
      <c r="R2503" t="s">
        <v>8353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s="11" t="s">
        <v>8336</v>
      </c>
      <c r="R2504" t="s">
        <v>8353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 t="str">
        <f t="shared" si="157"/>
        <v>N/A</v>
      </c>
      <c r="Q2505" s="11" t="s">
        <v>8336</v>
      </c>
      <c r="R2505" t="s">
        <v>8353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 t="str">
        <f t="shared" si="157"/>
        <v>N/A</v>
      </c>
      <c r="Q2506" s="11" t="s">
        <v>8336</v>
      </c>
      <c r="R2506" t="s">
        <v>8353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 t="str">
        <f t="shared" si="157"/>
        <v>N/A</v>
      </c>
      <c r="Q2507" s="11" t="s">
        <v>8336</v>
      </c>
      <c r="R2507" t="s">
        <v>8353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s="11" t="s">
        <v>8336</v>
      </c>
      <c r="R2508" t="s">
        <v>8353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 t="str">
        <f t="shared" si="157"/>
        <v>N/A</v>
      </c>
      <c r="Q2509" s="11" t="s">
        <v>8336</v>
      </c>
      <c r="R2509" t="s">
        <v>8353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 t="str">
        <f t="shared" si="157"/>
        <v>N/A</v>
      </c>
      <c r="Q2510" s="11" t="s">
        <v>8336</v>
      </c>
      <c r="R2510" t="s">
        <v>8353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s="11" t="s">
        <v>8336</v>
      </c>
      <c r="R2511" t="s">
        <v>8353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s="11" t="s">
        <v>8336</v>
      </c>
      <c r="R2512" t="s">
        <v>8353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 t="str">
        <f t="shared" si="157"/>
        <v>N/A</v>
      </c>
      <c r="Q2513" s="11" t="s">
        <v>8336</v>
      </c>
      <c r="R2513" t="s">
        <v>8353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 t="str">
        <f t="shared" si="157"/>
        <v>N/A</v>
      </c>
      <c r="Q2514" s="11" t="s">
        <v>8336</v>
      </c>
      <c r="R2514" t="s">
        <v>8353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 t="str">
        <f t="shared" si="157"/>
        <v>N/A</v>
      </c>
      <c r="Q2515" s="11" t="s">
        <v>8336</v>
      </c>
      <c r="R2515" t="s">
        <v>8353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s="11" t="s">
        <v>8336</v>
      </c>
      <c r="R2516" t="s">
        <v>8353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s="11" t="s">
        <v>8336</v>
      </c>
      <c r="R2517" t="s">
        <v>8353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 t="str">
        <f t="shared" si="157"/>
        <v>N/A</v>
      </c>
      <c r="Q2518" s="11" t="s">
        <v>8336</v>
      </c>
      <c r="R2518" t="s">
        <v>8353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s="11" t="s">
        <v>8336</v>
      </c>
      <c r="R2519" t="s">
        <v>8353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 t="str">
        <f t="shared" si="157"/>
        <v>N/A</v>
      </c>
      <c r="Q2520" s="11" t="s">
        <v>8336</v>
      </c>
      <c r="R2520" t="s">
        <v>8353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s="11" t="s">
        <v>8336</v>
      </c>
      <c r="R2521" t="s">
        <v>8353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 t="str">
        <f t="shared" si="157"/>
        <v>N/A</v>
      </c>
      <c r="Q2522" s="11" t="s">
        <v>8336</v>
      </c>
      <c r="R2522" t="s">
        <v>8353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s="11" t="s">
        <v>8325</v>
      </c>
      <c r="R2523" t="s">
        <v>8354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s="11" t="s">
        <v>8325</v>
      </c>
      <c r="R2524" t="s">
        <v>8354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s="11" t="s">
        <v>8325</v>
      </c>
      <c r="R2525" t="s">
        <v>8354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s="11" t="s">
        <v>8325</v>
      </c>
      <c r="R2526" t="s">
        <v>8354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s="11" t="s">
        <v>8325</v>
      </c>
      <c r="R2527" t="s">
        <v>8354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s="11" t="s">
        <v>8325</v>
      </c>
      <c r="R2528" t="s">
        <v>8354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s="11" t="s">
        <v>8325</v>
      </c>
      <c r="R2529" t="s">
        <v>8354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s="11" t="s">
        <v>8325</v>
      </c>
      <c r="R2530" t="s">
        <v>8354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s="11" t="s">
        <v>8325</v>
      </c>
      <c r="R2531" t="s">
        <v>8354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s="11" t="s">
        <v>8325</v>
      </c>
      <c r="R2532" t="s">
        <v>8354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s="11" t="s">
        <v>8325</v>
      </c>
      <c r="R2533" t="s">
        <v>8354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s="11" t="s">
        <v>8325</v>
      </c>
      <c r="R2534" t="s">
        <v>8354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s="11" t="s">
        <v>8325</v>
      </c>
      <c r="R2535" t="s">
        <v>8354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s="11" t="s">
        <v>8325</v>
      </c>
      <c r="R2536" t="s">
        <v>8354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s="11" t="s">
        <v>8325</v>
      </c>
      <c r="R2537" t="s">
        <v>8354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s="11" t="s">
        <v>8325</v>
      </c>
      <c r="R2538" t="s">
        <v>8354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s="11" t="s">
        <v>8325</v>
      </c>
      <c r="R2539" t="s">
        <v>8354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s="11" t="s">
        <v>8325</v>
      </c>
      <c r="R2540" t="s">
        <v>8354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s="11" t="s">
        <v>8325</v>
      </c>
      <c r="R2541" t="s">
        <v>8354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s="11" t="s">
        <v>8325</v>
      </c>
      <c r="R2542" t="s">
        <v>8354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s="11" t="s">
        <v>8325</v>
      </c>
      <c r="R2543" t="s">
        <v>8354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s="11" t="s">
        <v>8325</v>
      </c>
      <c r="R2544" t="s">
        <v>8354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s="11" t="s">
        <v>8325</v>
      </c>
      <c r="R2545" t="s">
        <v>8354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s="11" t="s">
        <v>8325</v>
      </c>
      <c r="R2546" t="s">
        <v>8354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s="11" t="s">
        <v>8325</v>
      </c>
      <c r="R2547" t="s">
        <v>8354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s="11" t="s">
        <v>8325</v>
      </c>
      <c r="R2548" t="s">
        <v>8354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s="11" t="s">
        <v>8325</v>
      </c>
      <c r="R2549" t="s">
        <v>8354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s="11" t="s">
        <v>8325</v>
      </c>
      <c r="R2550" t="s">
        <v>8354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s="11" t="s">
        <v>8325</v>
      </c>
      <c r="R2551" t="s">
        <v>8354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s="11" t="s">
        <v>8325</v>
      </c>
      <c r="R2552" t="s">
        <v>8354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s="11" t="s">
        <v>8325</v>
      </c>
      <c r="R2553" t="s">
        <v>8354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s="11" t="s">
        <v>8325</v>
      </c>
      <c r="R2554" t="s">
        <v>8354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s="11" t="s">
        <v>8325</v>
      </c>
      <c r="R2555" t="s">
        <v>8354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s="11" t="s">
        <v>8325</v>
      </c>
      <c r="R2556" t="s">
        <v>8354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s="11" t="s">
        <v>8325</v>
      </c>
      <c r="R2557" t="s">
        <v>8354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s="11" t="s">
        <v>8325</v>
      </c>
      <c r="R2558" t="s">
        <v>8354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s="11" t="s">
        <v>8325</v>
      </c>
      <c r="R2559" t="s">
        <v>8354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s="11" t="s">
        <v>8325</v>
      </c>
      <c r="R2560" t="s">
        <v>8354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s="11" t="s">
        <v>8325</v>
      </c>
      <c r="R2561" t="s">
        <v>8354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10">
        <f t="shared" si="157"/>
        <v>143</v>
      </c>
      <c r="Q2562" s="11" t="s">
        <v>8325</v>
      </c>
      <c r="R2562" t="s">
        <v>8354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10" t="str">
        <f t="shared" ref="P2563:P2626" si="161">IFERROR(ROUND(E2563/L2563,2),"N/A")</f>
        <v>N/A</v>
      </c>
      <c r="Q2563" s="11" t="s">
        <v>8336</v>
      </c>
      <c r="R2563" t="s">
        <v>8337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s="11" t="s">
        <v>8336</v>
      </c>
      <c r="R2564" t="s">
        <v>8337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 t="str">
        <f t="shared" si="161"/>
        <v>N/A</v>
      </c>
      <c r="Q2565" s="11" t="s">
        <v>8336</v>
      </c>
      <c r="R2565" t="s">
        <v>8337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 t="str">
        <f t="shared" si="161"/>
        <v>N/A</v>
      </c>
      <c r="Q2566" s="11" t="s">
        <v>8336</v>
      </c>
      <c r="R2566" t="s">
        <v>8337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s="11" t="s">
        <v>8336</v>
      </c>
      <c r="R2567" t="s">
        <v>8337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 t="str">
        <f t="shared" si="161"/>
        <v>N/A</v>
      </c>
      <c r="Q2568" s="11" t="s">
        <v>8336</v>
      </c>
      <c r="R2568" t="s">
        <v>8337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s="11" t="s">
        <v>8336</v>
      </c>
      <c r="R2569" t="s">
        <v>8337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s="11" t="s">
        <v>8336</v>
      </c>
      <c r="R2570" t="s">
        <v>8337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s="11" t="s">
        <v>8336</v>
      </c>
      <c r="R2571" t="s">
        <v>8337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s="11" t="s">
        <v>8336</v>
      </c>
      <c r="R2572" t="s">
        <v>8337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s="11" t="s">
        <v>8336</v>
      </c>
      <c r="R2573" t="s">
        <v>8337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 t="str">
        <f t="shared" si="161"/>
        <v>N/A</v>
      </c>
      <c r="Q2574" s="11" t="s">
        <v>8336</v>
      </c>
      <c r="R2574" t="s">
        <v>8337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 t="str">
        <f t="shared" si="161"/>
        <v>N/A</v>
      </c>
      <c r="Q2575" s="11" t="s">
        <v>8336</v>
      </c>
      <c r="R2575" t="s">
        <v>8337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 t="str">
        <f t="shared" si="161"/>
        <v>N/A</v>
      </c>
      <c r="Q2576" s="11" t="s">
        <v>8336</v>
      </c>
      <c r="R2576" t="s">
        <v>8337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 t="str">
        <f t="shared" si="161"/>
        <v>N/A</v>
      </c>
      <c r="Q2577" s="11" t="s">
        <v>8336</v>
      </c>
      <c r="R2577" t="s">
        <v>8337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 t="str">
        <f t="shared" si="161"/>
        <v>N/A</v>
      </c>
      <c r="Q2578" s="11" t="s">
        <v>8336</v>
      </c>
      <c r="R2578" t="s">
        <v>8337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 t="str">
        <f t="shared" si="161"/>
        <v>N/A</v>
      </c>
      <c r="Q2579" s="11" t="s">
        <v>8336</v>
      </c>
      <c r="R2579" t="s">
        <v>8337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 t="str">
        <f t="shared" si="161"/>
        <v>N/A</v>
      </c>
      <c r="Q2580" s="11" t="s">
        <v>8336</v>
      </c>
      <c r="R2580" t="s">
        <v>8337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s="11" t="s">
        <v>8336</v>
      </c>
      <c r="R2581" t="s">
        <v>8337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s="11" t="s">
        <v>8336</v>
      </c>
      <c r="R2582" t="s">
        <v>8337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s="11" t="s">
        <v>8336</v>
      </c>
      <c r="R2583" t="s">
        <v>8337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s="11" t="s">
        <v>8336</v>
      </c>
      <c r="R2584" t="s">
        <v>8337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s="11" t="s">
        <v>8336</v>
      </c>
      <c r="R2585" t="s">
        <v>8337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 t="str">
        <f t="shared" si="161"/>
        <v>N/A</v>
      </c>
      <c r="Q2586" s="11" t="s">
        <v>8336</v>
      </c>
      <c r="R2586" t="s">
        <v>8337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s="11" t="s">
        <v>8336</v>
      </c>
      <c r="R2587" t="s">
        <v>8337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s="11" t="s">
        <v>8336</v>
      </c>
      <c r="R2588" t="s">
        <v>8337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s="11" t="s">
        <v>8336</v>
      </c>
      <c r="R2589" t="s">
        <v>8337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s="11" t="s">
        <v>8336</v>
      </c>
      <c r="R2590" t="s">
        <v>8337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s="11" t="s">
        <v>8336</v>
      </c>
      <c r="R2591" t="s">
        <v>8337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 t="str">
        <f t="shared" si="161"/>
        <v>N/A</v>
      </c>
      <c r="Q2592" s="11" t="s">
        <v>8336</v>
      </c>
      <c r="R2592" t="s">
        <v>8337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s="11" t="s">
        <v>8336</v>
      </c>
      <c r="R2593" t="s">
        <v>8337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s="11" t="s">
        <v>8336</v>
      </c>
      <c r="R2594" t="s">
        <v>8337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 t="str">
        <f t="shared" si="161"/>
        <v>N/A</v>
      </c>
      <c r="Q2595" s="11" t="s">
        <v>8336</v>
      </c>
      <c r="R2595" t="s">
        <v>8337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s="11" t="s">
        <v>8336</v>
      </c>
      <c r="R2596" t="s">
        <v>8337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s="11" t="s">
        <v>8336</v>
      </c>
      <c r="R2597" t="s">
        <v>8337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s="11" t="s">
        <v>8336</v>
      </c>
      <c r="R2598" t="s">
        <v>8337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s="11" t="s">
        <v>8336</v>
      </c>
      <c r="R2599" t="s">
        <v>8337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s="11" t="s">
        <v>8336</v>
      </c>
      <c r="R2600" t="s">
        <v>8337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s="11" t="s">
        <v>8336</v>
      </c>
      <c r="R2601" t="s">
        <v>8337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s="11" t="s">
        <v>8336</v>
      </c>
      <c r="R2602" t="s">
        <v>8337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s="11" t="s">
        <v>8319</v>
      </c>
      <c r="R2603" t="s">
        <v>8355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s="11" t="s">
        <v>8319</v>
      </c>
      <c r="R2604" t="s">
        <v>8355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s="11" t="s">
        <v>8319</v>
      </c>
      <c r="R2605" t="s">
        <v>8355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s="11" t="s">
        <v>8319</v>
      </c>
      <c r="R2606" t="s">
        <v>8355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s="11" t="s">
        <v>8319</v>
      </c>
      <c r="R2607" t="s">
        <v>8355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s="11" t="s">
        <v>8319</v>
      </c>
      <c r="R2608" t="s">
        <v>8355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s="11" t="s">
        <v>8319</v>
      </c>
      <c r="R2609" t="s">
        <v>8355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s="11" t="s">
        <v>8319</v>
      </c>
      <c r="R2610" t="s">
        <v>8355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s="11" t="s">
        <v>8319</v>
      </c>
      <c r="R2611" t="s">
        <v>8355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s="11" t="s">
        <v>8319</v>
      </c>
      <c r="R2612" t="s">
        <v>8355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s="11" t="s">
        <v>8319</v>
      </c>
      <c r="R2613" t="s">
        <v>8355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s="11" t="s">
        <v>8319</v>
      </c>
      <c r="R2614" t="s">
        <v>8355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s="11" t="s">
        <v>8319</v>
      </c>
      <c r="R2615" t="s">
        <v>8355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s="11" t="s">
        <v>8319</v>
      </c>
      <c r="R2616" t="s">
        <v>8355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s="11" t="s">
        <v>8319</v>
      </c>
      <c r="R2617" t="s">
        <v>8355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s="11" t="s">
        <v>8319</v>
      </c>
      <c r="R2618" t="s">
        <v>8355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s="11" t="s">
        <v>8319</v>
      </c>
      <c r="R2619" t="s">
        <v>8355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s="11" t="s">
        <v>8319</v>
      </c>
      <c r="R2620" t="s">
        <v>8355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s="11" t="s">
        <v>8319</v>
      </c>
      <c r="R2621" t="s">
        <v>8355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s="11" t="s">
        <v>8319</v>
      </c>
      <c r="R2622" t="s">
        <v>8355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s="11" t="s">
        <v>8319</v>
      </c>
      <c r="R2623" t="s">
        <v>8355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s="11" t="s">
        <v>8319</v>
      </c>
      <c r="R2624" t="s">
        <v>8355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s="11" t="s">
        <v>8319</v>
      </c>
      <c r="R2625" t="s">
        <v>8355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10">
        <f t="shared" si="161"/>
        <v>31.82</v>
      </c>
      <c r="Q2626" s="11" t="s">
        <v>8319</v>
      </c>
      <c r="R2626" t="s">
        <v>8355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10">
        <f t="shared" ref="P2627:P2690" si="165">IFERROR(ROUND(E2627/L2627,2),"N/A")</f>
        <v>27.58</v>
      </c>
      <c r="Q2627" s="11" t="s">
        <v>8319</v>
      </c>
      <c r="R2627" t="s">
        <v>8355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s="11" t="s">
        <v>8319</v>
      </c>
      <c r="R2628" t="s">
        <v>8355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s="11" t="s">
        <v>8319</v>
      </c>
      <c r="R2629" t="s">
        <v>8355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s="11" t="s">
        <v>8319</v>
      </c>
      <c r="R2630" t="s">
        <v>8355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s="11" t="s">
        <v>8319</v>
      </c>
      <c r="R2631" t="s">
        <v>8355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s="11" t="s">
        <v>8319</v>
      </c>
      <c r="R2632" t="s">
        <v>8355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s="11" t="s">
        <v>8319</v>
      </c>
      <c r="R2633" t="s">
        <v>8355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s="11" t="s">
        <v>8319</v>
      </c>
      <c r="R2634" t="s">
        <v>8355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s="11" t="s">
        <v>8319</v>
      </c>
      <c r="R2635" t="s">
        <v>8355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s="11" t="s">
        <v>8319</v>
      </c>
      <c r="R2636" t="s">
        <v>8355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s="11" t="s">
        <v>8319</v>
      </c>
      <c r="R2637" t="s">
        <v>8355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s="11" t="s">
        <v>8319</v>
      </c>
      <c r="R2638" t="s">
        <v>8355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s="11" t="s">
        <v>8319</v>
      </c>
      <c r="R2639" t="s">
        <v>8355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s="11" t="s">
        <v>8319</v>
      </c>
      <c r="R2640" t="s">
        <v>8355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s="11" t="s">
        <v>8319</v>
      </c>
      <c r="R2641" t="s">
        <v>8355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s="11" t="s">
        <v>8319</v>
      </c>
      <c r="R2642" t="s">
        <v>8355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s="11" t="s">
        <v>8319</v>
      </c>
      <c r="R2643" t="s">
        <v>8355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 t="str">
        <f t="shared" si="165"/>
        <v>N/A</v>
      </c>
      <c r="Q2644" s="11" t="s">
        <v>8319</v>
      </c>
      <c r="R2644" t="s">
        <v>8355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s="11" t="s">
        <v>8319</v>
      </c>
      <c r="R2645" t="s">
        <v>8355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s="11" t="s">
        <v>8319</v>
      </c>
      <c r="R2646" t="s">
        <v>8355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s="11" t="s">
        <v>8319</v>
      </c>
      <c r="R2647" t="s">
        <v>8355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s="11" t="s">
        <v>8319</v>
      </c>
      <c r="R2648" t="s">
        <v>8355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s="11" t="s">
        <v>8319</v>
      </c>
      <c r="R2649" t="s">
        <v>8355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s="11" t="s">
        <v>8319</v>
      </c>
      <c r="R2650" t="s">
        <v>8355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s="11" t="s">
        <v>8319</v>
      </c>
      <c r="R2651" t="s">
        <v>8355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s="11" t="s">
        <v>8319</v>
      </c>
      <c r="R2652" t="s">
        <v>8355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s="11" t="s">
        <v>8319</v>
      </c>
      <c r="R2653" t="s">
        <v>8355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s="11" t="s">
        <v>8319</v>
      </c>
      <c r="R2654" t="s">
        <v>8355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s="11" t="s">
        <v>8319</v>
      </c>
      <c r="R2655" t="s">
        <v>8355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s="11" t="s">
        <v>8319</v>
      </c>
      <c r="R2656" t="s">
        <v>8355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s="11" t="s">
        <v>8319</v>
      </c>
      <c r="R2657" t="s">
        <v>8355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s="11" t="s">
        <v>8319</v>
      </c>
      <c r="R2658" t="s">
        <v>8355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s="11" t="s">
        <v>8319</v>
      </c>
      <c r="R2659" t="s">
        <v>8355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s="11" t="s">
        <v>8319</v>
      </c>
      <c r="R2660" t="s">
        <v>8355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s="11" t="s">
        <v>8319</v>
      </c>
      <c r="R2661" t="s">
        <v>8355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s="11" t="s">
        <v>8319</v>
      </c>
      <c r="R2662" t="s">
        <v>8355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s="11" t="s">
        <v>8319</v>
      </c>
      <c r="R2663" t="s">
        <v>8356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s="11" t="s">
        <v>8319</v>
      </c>
      <c r="R2664" t="s">
        <v>8356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s="11" t="s">
        <v>8319</v>
      </c>
      <c r="R2665" t="s">
        <v>8356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s="11" t="s">
        <v>8319</v>
      </c>
      <c r="R2666" t="s">
        <v>8356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s="11" t="s">
        <v>8319</v>
      </c>
      <c r="R2667" t="s">
        <v>8356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s="11" t="s">
        <v>8319</v>
      </c>
      <c r="R2668" t="s">
        <v>8356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s="11" t="s">
        <v>8319</v>
      </c>
      <c r="R2669" t="s">
        <v>8356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s="11" t="s">
        <v>8319</v>
      </c>
      <c r="R2670" t="s">
        <v>8356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s="11" t="s">
        <v>8319</v>
      </c>
      <c r="R2671" t="s">
        <v>8356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s="11" t="s">
        <v>8319</v>
      </c>
      <c r="R2672" t="s">
        <v>8356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s="11" t="s">
        <v>8319</v>
      </c>
      <c r="R2673" t="s">
        <v>8356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s="11" t="s">
        <v>8319</v>
      </c>
      <c r="R2674" t="s">
        <v>8356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s="11" t="s">
        <v>8319</v>
      </c>
      <c r="R2675" t="s">
        <v>8356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s="11" t="s">
        <v>8319</v>
      </c>
      <c r="R2676" t="s">
        <v>8356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s="11" t="s">
        <v>8319</v>
      </c>
      <c r="R2677" t="s">
        <v>8356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s="11" t="s">
        <v>8319</v>
      </c>
      <c r="R2678" t="s">
        <v>8356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s="11" t="s">
        <v>8319</v>
      </c>
      <c r="R2679" t="s">
        <v>8356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s="11" t="s">
        <v>8319</v>
      </c>
      <c r="R2680" t="s">
        <v>8356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s="11" t="s">
        <v>8319</v>
      </c>
      <c r="R2681" t="s">
        <v>8356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s="11" t="s">
        <v>8319</v>
      </c>
      <c r="R2682" t="s">
        <v>8356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s="11" t="s">
        <v>8336</v>
      </c>
      <c r="R2683" t="s">
        <v>8337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s="11" t="s">
        <v>8336</v>
      </c>
      <c r="R2684" t="s">
        <v>8337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s="11" t="s">
        <v>8336</v>
      </c>
      <c r="R2685" t="s">
        <v>8337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s="11" t="s">
        <v>8336</v>
      </c>
      <c r="R2686" t="s">
        <v>8337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s="11" t="s">
        <v>8336</v>
      </c>
      <c r="R2687" t="s">
        <v>8337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 t="str">
        <f t="shared" si="165"/>
        <v>N/A</v>
      </c>
      <c r="Q2688" s="11" t="s">
        <v>8336</v>
      </c>
      <c r="R2688" t="s">
        <v>8337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 t="str">
        <f t="shared" si="165"/>
        <v>N/A</v>
      </c>
      <c r="Q2689" s="11" t="s">
        <v>8336</v>
      </c>
      <c r="R2689" t="s">
        <v>8337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10">
        <f t="shared" si="165"/>
        <v>5.29</v>
      </c>
      <c r="Q2690" s="11" t="s">
        <v>8336</v>
      </c>
      <c r="R2690" t="s">
        <v>8337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10">
        <f t="shared" ref="P2691:P2754" si="169">IFERROR(ROUND(E2691/L2691,2),"N/A")</f>
        <v>1</v>
      </c>
      <c r="Q2691" s="11" t="s">
        <v>8336</v>
      </c>
      <c r="R2691" t="s">
        <v>8337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s="11" t="s">
        <v>8336</v>
      </c>
      <c r="R2692" t="s">
        <v>8337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s="11" t="s">
        <v>8336</v>
      </c>
      <c r="R2693" t="s">
        <v>8337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s="11" t="s">
        <v>8336</v>
      </c>
      <c r="R2694" t="s">
        <v>8337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s="11" t="s">
        <v>8336</v>
      </c>
      <c r="R2695" t="s">
        <v>8337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s="11" t="s">
        <v>8336</v>
      </c>
      <c r="R2696" t="s">
        <v>8337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s="11" t="s">
        <v>8336</v>
      </c>
      <c r="R2697" t="s">
        <v>8337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s="11" t="s">
        <v>8336</v>
      </c>
      <c r="R2698" t="s">
        <v>8337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s="11" t="s">
        <v>8336</v>
      </c>
      <c r="R2699" t="s">
        <v>8337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s="11" t="s">
        <v>8336</v>
      </c>
      <c r="R2700" t="s">
        <v>8337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 t="str">
        <f t="shared" si="169"/>
        <v>N/A</v>
      </c>
      <c r="Q2701" s="11" t="s">
        <v>8336</v>
      </c>
      <c r="R2701" t="s">
        <v>8337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s="11" t="s">
        <v>8336</v>
      </c>
      <c r="R2702" t="s">
        <v>8337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s="11" t="s">
        <v>8317</v>
      </c>
      <c r="R2703" t="s">
        <v>8357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s="11" t="s">
        <v>8317</v>
      </c>
      <c r="R2704" t="s">
        <v>8357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s="11" t="s">
        <v>8317</v>
      </c>
      <c r="R2705" t="s">
        <v>8357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s="11" t="s">
        <v>8317</v>
      </c>
      <c r="R2706" t="s">
        <v>8357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s="11" t="s">
        <v>8317</v>
      </c>
      <c r="R2707" t="s">
        <v>8357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s="11" t="s">
        <v>8317</v>
      </c>
      <c r="R2708" t="s">
        <v>8357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s="11" t="s">
        <v>8317</v>
      </c>
      <c r="R2709" t="s">
        <v>8357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s="11" t="s">
        <v>8317</v>
      </c>
      <c r="R2710" t="s">
        <v>8357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s="11" t="s">
        <v>8317</v>
      </c>
      <c r="R2711" t="s">
        <v>8357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s="11" t="s">
        <v>8317</v>
      </c>
      <c r="R2712" t="s">
        <v>8357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s="11" t="s">
        <v>8317</v>
      </c>
      <c r="R2713" t="s">
        <v>8357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s="11" t="s">
        <v>8317</v>
      </c>
      <c r="R2714" t="s">
        <v>8357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s="11" t="s">
        <v>8317</v>
      </c>
      <c r="R2715" t="s">
        <v>8357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s="11" t="s">
        <v>8317</v>
      </c>
      <c r="R2716" t="s">
        <v>8357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s="11" t="s">
        <v>8317</v>
      </c>
      <c r="R2717" t="s">
        <v>8357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s="11" t="s">
        <v>8317</v>
      </c>
      <c r="R2718" t="s">
        <v>8357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s="11" t="s">
        <v>8317</v>
      </c>
      <c r="R2719" t="s">
        <v>8357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s="11" t="s">
        <v>8317</v>
      </c>
      <c r="R2720" t="s">
        <v>8357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s="11" t="s">
        <v>8317</v>
      </c>
      <c r="R2721" t="s">
        <v>8357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s="11" t="s">
        <v>8317</v>
      </c>
      <c r="R2722" t="s">
        <v>8357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s="11" t="s">
        <v>8319</v>
      </c>
      <c r="R2723" t="s">
        <v>8349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s="11" t="s">
        <v>8319</v>
      </c>
      <c r="R2724" t="s">
        <v>8349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s="11" t="s">
        <v>8319</v>
      </c>
      <c r="R2725" t="s">
        <v>8349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s="11" t="s">
        <v>8319</v>
      </c>
      <c r="R2726" t="s">
        <v>8349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s="11" t="s">
        <v>8319</v>
      </c>
      <c r="R2727" t="s">
        <v>8349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s="11" t="s">
        <v>8319</v>
      </c>
      <c r="R2728" t="s">
        <v>8349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s="11" t="s">
        <v>8319</v>
      </c>
      <c r="R2729" t="s">
        <v>8349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s="11" t="s">
        <v>8319</v>
      </c>
      <c r="R2730" t="s">
        <v>8349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s="11" t="s">
        <v>8319</v>
      </c>
      <c r="R2731" t="s">
        <v>8349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s="11" t="s">
        <v>8319</v>
      </c>
      <c r="R2732" t="s">
        <v>8349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s="11" t="s">
        <v>8319</v>
      </c>
      <c r="R2733" t="s">
        <v>8349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s="11" t="s">
        <v>8319</v>
      </c>
      <c r="R2734" t="s">
        <v>8349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s="11" t="s">
        <v>8319</v>
      </c>
      <c r="R2735" t="s">
        <v>8349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s="11" t="s">
        <v>8319</v>
      </c>
      <c r="R2736" t="s">
        <v>8349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s="11" t="s">
        <v>8319</v>
      </c>
      <c r="R2737" t="s">
        <v>8349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s="11" t="s">
        <v>8319</v>
      </c>
      <c r="R2738" t="s">
        <v>8349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s="11" t="s">
        <v>8319</v>
      </c>
      <c r="R2739" t="s">
        <v>8349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s="11" t="s">
        <v>8319</v>
      </c>
      <c r="R2740" t="s">
        <v>8349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s="11" t="s">
        <v>8319</v>
      </c>
      <c r="R2741" t="s">
        <v>8349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s="11" t="s">
        <v>8319</v>
      </c>
      <c r="R2742" t="s">
        <v>8349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s="11" t="s">
        <v>8322</v>
      </c>
      <c r="R2743" t="s">
        <v>8358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s="11" t="s">
        <v>8322</v>
      </c>
      <c r="R2744" t="s">
        <v>8358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 t="str">
        <f t="shared" si="169"/>
        <v>N/A</v>
      </c>
      <c r="Q2745" s="11" t="s">
        <v>8322</v>
      </c>
      <c r="R2745" t="s">
        <v>8358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s="11" t="s">
        <v>8322</v>
      </c>
      <c r="R2746" t="s">
        <v>8358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s="11" t="s">
        <v>8322</v>
      </c>
      <c r="R2747" t="s">
        <v>8358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s="11" t="s">
        <v>8322</v>
      </c>
      <c r="R2748" t="s">
        <v>8358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s="11" t="s">
        <v>8322</v>
      </c>
      <c r="R2749" t="s">
        <v>8358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s="11" t="s">
        <v>8322</v>
      </c>
      <c r="R2750" t="s">
        <v>8358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s="11" t="s">
        <v>8322</v>
      </c>
      <c r="R2751" t="s">
        <v>8358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 t="str">
        <f t="shared" si="169"/>
        <v>N/A</v>
      </c>
      <c r="Q2752" s="11" t="s">
        <v>8322</v>
      </c>
      <c r="R2752" t="s">
        <v>8358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 t="str">
        <f t="shared" si="169"/>
        <v>N/A</v>
      </c>
      <c r="Q2753" s="11" t="s">
        <v>8322</v>
      </c>
      <c r="R2753" t="s">
        <v>8358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10">
        <f t="shared" si="169"/>
        <v>39.29</v>
      </c>
      <c r="Q2754" s="11" t="s">
        <v>8322</v>
      </c>
      <c r="R2754" t="s">
        <v>8358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10">
        <f t="shared" ref="P2755:P2818" si="173">IFERROR(ROUND(E2755/L2755,2),"N/A")</f>
        <v>47.5</v>
      </c>
      <c r="Q2755" s="11" t="s">
        <v>8322</v>
      </c>
      <c r="R2755" t="s">
        <v>8358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 t="str">
        <f t="shared" si="173"/>
        <v>N/A</v>
      </c>
      <c r="Q2756" s="11" t="s">
        <v>8322</v>
      </c>
      <c r="R2756" t="s">
        <v>8358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s="11" t="s">
        <v>8322</v>
      </c>
      <c r="R2757" t="s">
        <v>8358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s="11" t="s">
        <v>8322</v>
      </c>
      <c r="R2758" t="s">
        <v>8358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s="11" t="s">
        <v>8322</v>
      </c>
      <c r="R2759" t="s">
        <v>8358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s="11" t="s">
        <v>8322</v>
      </c>
      <c r="R2760" t="s">
        <v>8358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s="11" t="s">
        <v>8322</v>
      </c>
      <c r="R2761" t="s">
        <v>8358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 t="str">
        <f t="shared" si="173"/>
        <v>N/A</v>
      </c>
      <c r="Q2762" s="11" t="s">
        <v>8322</v>
      </c>
      <c r="R2762" t="s">
        <v>8358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s="11" t="s">
        <v>8322</v>
      </c>
      <c r="R2763" t="s">
        <v>8358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s="11" t="s">
        <v>8322</v>
      </c>
      <c r="R2764" t="s">
        <v>8358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s="11" t="s">
        <v>8322</v>
      </c>
      <c r="R2765" t="s">
        <v>8358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s="11" t="s">
        <v>8322</v>
      </c>
      <c r="R2766" t="s">
        <v>8358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 t="str">
        <f t="shared" si="173"/>
        <v>N/A</v>
      </c>
      <c r="Q2767" s="11" t="s">
        <v>8322</v>
      </c>
      <c r="R2767" t="s">
        <v>8358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s="11" t="s">
        <v>8322</v>
      </c>
      <c r="R2768" t="s">
        <v>8358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s="11" t="s">
        <v>8322</v>
      </c>
      <c r="R2769" t="s">
        <v>8358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s="11" t="s">
        <v>8322</v>
      </c>
      <c r="R2770" t="s">
        <v>8358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s="11" t="s">
        <v>8322</v>
      </c>
      <c r="R2771" t="s">
        <v>8358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s="11" t="s">
        <v>8322</v>
      </c>
      <c r="R2772" t="s">
        <v>8358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 t="str">
        <f t="shared" si="173"/>
        <v>N/A</v>
      </c>
      <c r="Q2773" s="11" t="s">
        <v>8322</v>
      </c>
      <c r="R2773" t="s">
        <v>8358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 t="str">
        <f t="shared" si="173"/>
        <v>N/A</v>
      </c>
      <c r="Q2774" s="11" t="s">
        <v>8322</v>
      </c>
      <c r="R2774" t="s">
        <v>8358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s="11" t="s">
        <v>8322</v>
      </c>
      <c r="R2775" t="s">
        <v>8358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s="11" t="s">
        <v>8322</v>
      </c>
      <c r="R2776" t="s">
        <v>8358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s="11" t="s">
        <v>8322</v>
      </c>
      <c r="R2777" t="s">
        <v>8358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s="11" t="s">
        <v>8322</v>
      </c>
      <c r="R2778" t="s">
        <v>8358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s="11" t="s">
        <v>8322</v>
      </c>
      <c r="R2779" t="s">
        <v>8358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s="11" t="s">
        <v>8322</v>
      </c>
      <c r="R2780" t="s">
        <v>8358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s="11" t="s">
        <v>8322</v>
      </c>
      <c r="R2781" t="s">
        <v>8358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 t="str">
        <f t="shared" si="173"/>
        <v>N/A</v>
      </c>
      <c r="Q2782" s="11" t="s">
        <v>8322</v>
      </c>
      <c r="R2782" t="s">
        <v>8358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s="11" t="s">
        <v>8317</v>
      </c>
      <c r="R2783" t="s">
        <v>8318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s="11" t="s">
        <v>8317</v>
      </c>
      <c r="R2784" t="s">
        <v>8318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s="11" t="s">
        <v>8317</v>
      </c>
      <c r="R2785" t="s">
        <v>8318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s="11" t="s">
        <v>8317</v>
      </c>
      <c r="R2786" t="s">
        <v>8318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s="11" t="s">
        <v>8317</v>
      </c>
      <c r="R2787" t="s">
        <v>8318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s="11" t="s">
        <v>8317</v>
      </c>
      <c r="R2788" t="s">
        <v>8318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s="11" t="s">
        <v>8317</v>
      </c>
      <c r="R2789" t="s">
        <v>8318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s="11" t="s">
        <v>8317</v>
      </c>
      <c r="R2790" t="s">
        <v>8318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s="11" t="s">
        <v>8317</v>
      </c>
      <c r="R2791" t="s">
        <v>8318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s="11" t="s">
        <v>8317</v>
      </c>
      <c r="R2792" t="s">
        <v>8318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s="11" t="s">
        <v>8317</v>
      </c>
      <c r="R2793" t="s">
        <v>8318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s="11" t="s">
        <v>8317</v>
      </c>
      <c r="R2794" t="s">
        <v>8318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s="11" t="s">
        <v>8317</v>
      </c>
      <c r="R2795" t="s">
        <v>8318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s="11" t="s">
        <v>8317</v>
      </c>
      <c r="R2796" t="s">
        <v>8318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s="11" t="s">
        <v>8317</v>
      </c>
      <c r="R2797" t="s">
        <v>8318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s="11" t="s">
        <v>8317</v>
      </c>
      <c r="R2798" t="s">
        <v>8318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s="11" t="s">
        <v>8317</v>
      </c>
      <c r="R2799" t="s">
        <v>8318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s="11" t="s">
        <v>8317</v>
      </c>
      <c r="R2800" t="s">
        <v>8318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s="11" t="s">
        <v>8317</v>
      </c>
      <c r="R2801" t="s">
        <v>8318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s="11" t="s">
        <v>8317</v>
      </c>
      <c r="R2802" t="s">
        <v>8318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s="11" t="s">
        <v>8317</v>
      </c>
      <c r="R2803" t="s">
        <v>8318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s="11" t="s">
        <v>8317</v>
      </c>
      <c r="R2804" t="s">
        <v>8318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s="11" t="s">
        <v>8317</v>
      </c>
      <c r="R2805" t="s">
        <v>8318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s="11" t="s">
        <v>8317</v>
      </c>
      <c r="R2806" t="s">
        <v>8318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s="11" t="s">
        <v>8317</v>
      </c>
      <c r="R2807" t="s">
        <v>8318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s="11" t="s">
        <v>8317</v>
      </c>
      <c r="R2808" t="s">
        <v>8318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s="11" t="s">
        <v>8317</v>
      </c>
      <c r="R2809" t="s">
        <v>8318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s="11" t="s">
        <v>8317</v>
      </c>
      <c r="R2810" t="s">
        <v>8318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s="11" t="s">
        <v>8317</v>
      </c>
      <c r="R2811" t="s">
        <v>8318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s="11" t="s">
        <v>8317</v>
      </c>
      <c r="R2812" t="s">
        <v>8318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s="11" t="s">
        <v>8317</v>
      </c>
      <c r="R2813" t="s">
        <v>8318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s="11" t="s">
        <v>8317</v>
      </c>
      <c r="R2814" t="s">
        <v>8318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s="11" t="s">
        <v>8317</v>
      </c>
      <c r="R2815" t="s">
        <v>8318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s="11" t="s">
        <v>8317</v>
      </c>
      <c r="R2816" t="s">
        <v>8318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s="11" t="s">
        <v>8317</v>
      </c>
      <c r="R2817" t="s">
        <v>8318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10">
        <f t="shared" si="173"/>
        <v>25.13</v>
      </c>
      <c r="Q2818" s="11" t="s">
        <v>8317</v>
      </c>
      <c r="R2818" t="s">
        <v>8318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10">
        <f t="shared" ref="P2819:P2882" si="177">IFERROR(ROUND(E2819/L2819,2),"N/A")</f>
        <v>23.64</v>
      </c>
      <c r="Q2819" s="11" t="s">
        <v>8317</v>
      </c>
      <c r="R2819" t="s">
        <v>8318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s="11" t="s">
        <v>8317</v>
      </c>
      <c r="R2820" t="s">
        <v>8318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s="11" t="s">
        <v>8317</v>
      </c>
      <c r="R2821" t="s">
        <v>8318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s="11" t="s">
        <v>8317</v>
      </c>
      <c r="R2822" t="s">
        <v>8318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s="11" t="s">
        <v>8317</v>
      </c>
      <c r="R2823" t="s">
        <v>8318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s="11" t="s">
        <v>8317</v>
      </c>
      <c r="R2824" t="s">
        <v>8318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s="11" t="s">
        <v>8317</v>
      </c>
      <c r="R2825" t="s">
        <v>8318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s="11" t="s">
        <v>8317</v>
      </c>
      <c r="R2826" t="s">
        <v>8318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s="11" t="s">
        <v>8317</v>
      </c>
      <c r="R2827" t="s">
        <v>8318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s="11" t="s">
        <v>8317</v>
      </c>
      <c r="R2828" t="s">
        <v>8318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s="11" t="s">
        <v>8317</v>
      </c>
      <c r="R2829" t="s">
        <v>8318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s="11" t="s">
        <v>8317</v>
      </c>
      <c r="R2830" t="s">
        <v>8318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s="11" t="s">
        <v>8317</v>
      </c>
      <c r="R2831" t="s">
        <v>8318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s="11" t="s">
        <v>8317</v>
      </c>
      <c r="R2832" t="s">
        <v>8318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s="11" t="s">
        <v>8317</v>
      </c>
      <c r="R2833" t="s">
        <v>8318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s="11" t="s">
        <v>8317</v>
      </c>
      <c r="R2834" t="s">
        <v>8318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s="11" t="s">
        <v>8317</v>
      </c>
      <c r="R2835" t="s">
        <v>8318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s="11" t="s">
        <v>8317</v>
      </c>
      <c r="R2836" t="s">
        <v>8318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s="11" t="s">
        <v>8317</v>
      </c>
      <c r="R2837" t="s">
        <v>8318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s="11" t="s">
        <v>8317</v>
      </c>
      <c r="R2838" t="s">
        <v>8318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s="11" t="s">
        <v>8317</v>
      </c>
      <c r="R2839" t="s">
        <v>8318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s="11" t="s">
        <v>8317</v>
      </c>
      <c r="R2840" t="s">
        <v>8318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s="11" t="s">
        <v>8317</v>
      </c>
      <c r="R2841" t="s">
        <v>8318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s="11" t="s">
        <v>8317</v>
      </c>
      <c r="R2842" t="s">
        <v>8318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s="11" t="s">
        <v>8317</v>
      </c>
      <c r="R2843" t="s">
        <v>8318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 t="str">
        <f t="shared" si="177"/>
        <v>N/A</v>
      </c>
      <c r="Q2844" s="11" t="s">
        <v>8317</v>
      </c>
      <c r="R2844" t="s">
        <v>8318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 t="str">
        <f t="shared" si="177"/>
        <v>N/A</v>
      </c>
      <c r="Q2845" s="11" t="s">
        <v>8317</v>
      </c>
      <c r="R2845" t="s">
        <v>8318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77"/>
        <v>30</v>
      </c>
      <c r="Q2846" s="11" t="s">
        <v>8317</v>
      </c>
      <c r="R2846" t="s">
        <v>8318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77"/>
        <v>60.67</v>
      </c>
      <c r="Q2847" s="11" t="s">
        <v>8317</v>
      </c>
      <c r="R2847" t="s">
        <v>8318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 t="str">
        <f t="shared" si="177"/>
        <v>N/A</v>
      </c>
      <c r="Q2848" s="11" t="s">
        <v>8317</v>
      </c>
      <c r="R2848" t="s">
        <v>8318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 t="str">
        <f t="shared" si="177"/>
        <v>N/A</v>
      </c>
      <c r="Q2849" s="11" t="s">
        <v>8317</v>
      </c>
      <c r="R2849" t="s">
        <v>8318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s="11" t="s">
        <v>8317</v>
      </c>
      <c r="R2850" t="s">
        <v>8318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77"/>
        <v>5</v>
      </c>
      <c r="Q2851" s="11" t="s">
        <v>8317</v>
      </c>
      <c r="R2851" t="s">
        <v>8318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77"/>
        <v>23.92</v>
      </c>
      <c r="Q2852" s="11" t="s">
        <v>8317</v>
      </c>
      <c r="R2852" t="s">
        <v>8318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 t="str">
        <f t="shared" si="177"/>
        <v>N/A</v>
      </c>
      <c r="Q2853" s="11" t="s">
        <v>8317</v>
      </c>
      <c r="R2853" t="s">
        <v>8318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77"/>
        <v>15.83</v>
      </c>
      <c r="Q2854" s="11" t="s">
        <v>8317</v>
      </c>
      <c r="R2854" t="s">
        <v>8318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 t="str">
        <f t="shared" si="177"/>
        <v>N/A</v>
      </c>
      <c r="Q2855" s="11" t="s">
        <v>8317</v>
      </c>
      <c r="R2855" t="s">
        <v>8318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77"/>
        <v>29.79</v>
      </c>
      <c r="Q2856" s="11" t="s">
        <v>8317</v>
      </c>
      <c r="R2856" t="s">
        <v>8318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77"/>
        <v>60</v>
      </c>
      <c r="Q2857" s="11" t="s">
        <v>8317</v>
      </c>
      <c r="R2857" t="s">
        <v>8318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77"/>
        <v>24.33</v>
      </c>
      <c r="Q2858" s="11" t="s">
        <v>8317</v>
      </c>
      <c r="R2858" t="s">
        <v>8318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77"/>
        <v>500</v>
      </c>
      <c r="Q2859" s="11" t="s">
        <v>8317</v>
      </c>
      <c r="R2859" t="s">
        <v>8318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 t="str">
        <f t="shared" si="177"/>
        <v>N/A</v>
      </c>
      <c r="Q2860" s="11" t="s">
        <v>8317</v>
      </c>
      <c r="R2860" t="s">
        <v>8318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77"/>
        <v>35</v>
      </c>
      <c r="Q2861" s="11" t="s">
        <v>8317</v>
      </c>
      <c r="R2861" t="s">
        <v>8318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77"/>
        <v>29.56</v>
      </c>
      <c r="Q2862" s="11" t="s">
        <v>8317</v>
      </c>
      <c r="R2862" t="s">
        <v>8318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77"/>
        <v>26.67</v>
      </c>
      <c r="Q2863" s="11" t="s">
        <v>8317</v>
      </c>
      <c r="R2863" t="s">
        <v>8318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s="11" t="s">
        <v>8317</v>
      </c>
      <c r="R2864" t="s">
        <v>8318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s="11" t="s">
        <v>8317</v>
      </c>
      <c r="R2865" t="s">
        <v>8318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77"/>
        <v>13.33</v>
      </c>
      <c r="Q2866" s="11" t="s">
        <v>8317</v>
      </c>
      <c r="R2866" t="s">
        <v>8318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 t="str">
        <f t="shared" si="177"/>
        <v>N/A</v>
      </c>
      <c r="Q2867" s="11" t="s">
        <v>8317</v>
      </c>
      <c r="R2867" t="s">
        <v>8318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77"/>
        <v>22.5</v>
      </c>
      <c r="Q2868" s="11" t="s">
        <v>8317</v>
      </c>
      <c r="R2868" t="s">
        <v>8318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77"/>
        <v>50.4</v>
      </c>
      <c r="Q2869" s="11" t="s">
        <v>8317</v>
      </c>
      <c r="R2869" t="s">
        <v>8318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77"/>
        <v>105.03</v>
      </c>
      <c r="Q2870" s="11" t="s">
        <v>8317</v>
      </c>
      <c r="R2870" t="s">
        <v>8318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77"/>
        <v>35.4</v>
      </c>
      <c r="Q2871" s="11" t="s">
        <v>8317</v>
      </c>
      <c r="R2871" t="s">
        <v>8318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77"/>
        <v>83.33</v>
      </c>
      <c r="Q2872" s="11" t="s">
        <v>8317</v>
      </c>
      <c r="R2872" t="s">
        <v>8318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77"/>
        <v>35.92</v>
      </c>
      <c r="Q2873" s="11" t="s">
        <v>8317</v>
      </c>
      <c r="R2873" t="s">
        <v>8318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 t="str">
        <f t="shared" si="177"/>
        <v>N/A</v>
      </c>
      <c r="Q2874" s="11" t="s">
        <v>8317</v>
      </c>
      <c r="R2874" t="s">
        <v>8318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77"/>
        <v>119.13</v>
      </c>
      <c r="Q2875" s="11" t="s">
        <v>8317</v>
      </c>
      <c r="R2875" t="s">
        <v>8318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77"/>
        <v>90.33</v>
      </c>
      <c r="Q2876" s="11" t="s">
        <v>8317</v>
      </c>
      <c r="R2876" t="s">
        <v>8318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s="11" t="s">
        <v>8317</v>
      </c>
      <c r="R2877" t="s">
        <v>8318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 t="str">
        <f t="shared" si="177"/>
        <v>N/A</v>
      </c>
      <c r="Q2878" s="11" t="s">
        <v>8317</v>
      </c>
      <c r="R2878" t="s">
        <v>8318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77"/>
        <v>108.33</v>
      </c>
      <c r="Q2879" s="11" t="s">
        <v>8317</v>
      </c>
      <c r="R2879" t="s">
        <v>8318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77"/>
        <v>15.75</v>
      </c>
      <c r="Q2880" s="11" t="s">
        <v>8317</v>
      </c>
      <c r="R2880" t="s">
        <v>8318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s="11" t="s">
        <v>8317</v>
      </c>
      <c r="R2881" t="s">
        <v>8318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10">
        <f t="shared" si="177"/>
        <v>96.55</v>
      </c>
      <c r="Q2882" s="11" t="s">
        <v>8317</v>
      </c>
      <c r="R2882" t="s">
        <v>8318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10" t="str">
        <f t="shared" ref="P2883:P2946" si="181">IFERROR(ROUND(E2883/L2883,2),"N/A")</f>
        <v>N/A</v>
      </c>
      <c r="Q2883" s="11" t="s">
        <v>8317</v>
      </c>
      <c r="R2883" t="s">
        <v>8318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s="11" t="s">
        <v>8317</v>
      </c>
      <c r="R2884" t="s">
        <v>8318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s="11" t="s">
        <v>8317</v>
      </c>
      <c r="R2885" t="s">
        <v>8318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s="11" t="s">
        <v>8317</v>
      </c>
      <c r="R2886" t="s">
        <v>8318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s="11" t="s">
        <v>8317</v>
      </c>
      <c r="R2887" t="s">
        <v>8318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s="11" t="s">
        <v>8317</v>
      </c>
      <c r="R2888" t="s">
        <v>8318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s="11" t="s">
        <v>8317</v>
      </c>
      <c r="R2889" t="s">
        <v>8318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 t="str">
        <f t="shared" si="181"/>
        <v>N/A</v>
      </c>
      <c r="Q2890" s="11" t="s">
        <v>8317</v>
      </c>
      <c r="R2890" t="s">
        <v>8318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>
        <f t="shared" si="181"/>
        <v>81.569999999999993</v>
      </c>
      <c r="Q2891" s="11" t="s">
        <v>8317</v>
      </c>
      <c r="R2891" t="s">
        <v>8318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>
        <f t="shared" si="181"/>
        <v>7</v>
      </c>
      <c r="Q2892" s="11" t="s">
        <v>8317</v>
      </c>
      <c r="R2892" t="s">
        <v>8318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>
        <f t="shared" si="181"/>
        <v>27.3</v>
      </c>
      <c r="Q2893" s="11" t="s">
        <v>8317</v>
      </c>
      <c r="R2893" t="s">
        <v>8318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>
        <f t="shared" si="181"/>
        <v>29.41</v>
      </c>
      <c r="Q2894" s="11" t="s">
        <v>8317</v>
      </c>
      <c r="R2894" t="s">
        <v>8318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>
        <f t="shared" si="181"/>
        <v>12.5</v>
      </c>
      <c r="Q2895" s="11" t="s">
        <v>8317</v>
      </c>
      <c r="R2895" t="s">
        <v>8318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 t="str">
        <f t="shared" si="181"/>
        <v>N/A</v>
      </c>
      <c r="Q2896" s="11" t="s">
        <v>8317</v>
      </c>
      <c r="R2896" t="s">
        <v>8318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>
        <f t="shared" si="181"/>
        <v>5.75</v>
      </c>
      <c r="Q2897" s="11" t="s">
        <v>8317</v>
      </c>
      <c r="R2897" t="s">
        <v>8318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>
        <f t="shared" si="181"/>
        <v>52.08</v>
      </c>
      <c r="Q2898" s="11" t="s">
        <v>8317</v>
      </c>
      <c r="R2898" t="s">
        <v>8318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>
        <f t="shared" si="181"/>
        <v>183.33</v>
      </c>
      <c r="Q2899" s="11" t="s">
        <v>8317</v>
      </c>
      <c r="R2899" t="s">
        <v>8318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>
        <f t="shared" si="181"/>
        <v>26.33</v>
      </c>
      <c r="Q2900" s="11" t="s">
        <v>8317</v>
      </c>
      <c r="R2900" t="s">
        <v>8318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 t="str">
        <f t="shared" si="181"/>
        <v>N/A</v>
      </c>
      <c r="Q2901" s="11" t="s">
        <v>8317</v>
      </c>
      <c r="R2901" t="s">
        <v>8318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>
        <f t="shared" si="181"/>
        <v>486.43</v>
      </c>
      <c r="Q2902" s="11" t="s">
        <v>8317</v>
      </c>
      <c r="R2902" t="s">
        <v>8318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>
        <f t="shared" si="181"/>
        <v>3</v>
      </c>
      <c r="Q2903" s="11" t="s">
        <v>8317</v>
      </c>
      <c r="R2903" t="s">
        <v>8318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s="11" t="s">
        <v>8317</v>
      </c>
      <c r="R2904" t="s">
        <v>8318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>
        <f t="shared" si="181"/>
        <v>9.75</v>
      </c>
      <c r="Q2905" s="11" t="s">
        <v>8317</v>
      </c>
      <c r="R2905" t="s">
        <v>8318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>
        <f t="shared" si="181"/>
        <v>18.75</v>
      </c>
      <c r="Q2906" s="11" t="s">
        <v>8317</v>
      </c>
      <c r="R2906" t="s">
        <v>8318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>
        <f t="shared" si="181"/>
        <v>36.590000000000003</v>
      </c>
      <c r="Q2907" s="11" t="s">
        <v>8317</v>
      </c>
      <c r="R2907" t="s">
        <v>8318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>
        <f t="shared" si="181"/>
        <v>80.709999999999994</v>
      </c>
      <c r="Q2908" s="11" t="s">
        <v>8317</v>
      </c>
      <c r="R2908" t="s">
        <v>8318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s="11" t="s">
        <v>8317</v>
      </c>
      <c r="R2909" t="s">
        <v>8318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>
        <f t="shared" si="181"/>
        <v>52.8</v>
      </c>
      <c r="Q2910" s="11" t="s">
        <v>8317</v>
      </c>
      <c r="R2910" t="s">
        <v>8318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s="11" t="s">
        <v>8317</v>
      </c>
      <c r="R2911" t="s">
        <v>8318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s="11" t="s">
        <v>8317</v>
      </c>
      <c r="R2912" t="s">
        <v>8318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>
        <f t="shared" si="181"/>
        <v>46.93</v>
      </c>
      <c r="Q2913" s="11" t="s">
        <v>8317</v>
      </c>
      <c r="R2913" t="s">
        <v>8318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>
        <f t="shared" si="181"/>
        <v>78.08</v>
      </c>
      <c r="Q2914" s="11" t="s">
        <v>8317</v>
      </c>
      <c r="R2914" t="s">
        <v>8318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s="11" t="s">
        <v>8317</v>
      </c>
      <c r="R2915" t="s">
        <v>8318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s="11" t="s">
        <v>8317</v>
      </c>
      <c r="R2916" t="s">
        <v>8318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>
        <f t="shared" si="181"/>
        <v>203.67</v>
      </c>
      <c r="Q2917" s="11" t="s">
        <v>8317</v>
      </c>
      <c r="R2917" t="s">
        <v>8318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>
        <f t="shared" si="181"/>
        <v>20.71</v>
      </c>
      <c r="Q2918" s="11" t="s">
        <v>8317</v>
      </c>
      <c r="R2918" t="s">
        <v>8318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>
        <f t="shared" si="181"/>
        <v>48.56</v>
      </c>
      <c r="Q2919" s="11" t="s">
        <v>8317</v>
      </c>
      <c r="R2919" t="s">
        <v>8318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>
        <f t="shared" si="181"/>
        <v>68.099999999999994</v>
      </c>
      <c r="Q2920" s="11" t="s">
        <v>8317</v>
      </c>
      <c r="R2920" t="s">
        <v>8318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>
        <f t="shared" si="181"/>
        <v>8.5</v>
      </c>
      <c r="Q2921" s="11" t="s">
        <v>8317</v>
      </c>
      <c r="R2921" t="s">
        <v>8318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>
        <f t="shared" si="181"/>
        <v>51.62</v>
      </c>
      <c r="Q2922" s="11" t="s">
        <v>8317</v>
      </c>
      <c r="R2922" t="s">
        <v>8318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>
        <f t="shared" si="181"/>
        <v>43</v>
      </c>
      <c r="Q2923" s="11" t="s">
        <v>8317</v>
      </c>
      <c r="R2923" t="s">
        <v>8359</v>
      </c>
      <c r="S2923" s="16">
        <f t="shared" si="182"/>
        <v>41877.886620370373</v>
      </c>
      <c r="T2923" s="16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>
        <f t="shared" si="181"/>
        <v>83.33</v>
      </c>
      <c r="Q2924" s="11" t="s">
        <v>8317</v>
      </c>
      <c r="R2924" t="s">
        <v>8359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>
        <f t="shared" si="181"/>
        <v>30</v>
      </c>
      <c r="Q2925" s="11" t="s">
        <v>8317</v>
      </c>
      <c r="R2925" t="s">
        <v>8359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>
        <f t="shared" si="181"/>
        <v>175.51</v>
      </c>
      <c r="Q2926" s="11" t="s">
        <v>8317</v>
      </c>
      <c r="R2926" t="s">
        <v>8359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>
        <f t="shared" si="181"/>
        <v>231.66</v>
      </c>
      <c r="Q2927" s="11" t="s">
        <v>8317</v>
      </c>
      <c r="R2927" t="s">
        <v>8359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>
        <f t="shared" si="181"/>
        <v>75</v>
      </c>
      <c r="Q2928" s="11" t="s">
        <v>8317</v>
      </c>
      <c r="R2928" t="s">
        <v>8359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>
        <f t="shared" si="181"/>
        <v>112.14</v>
      </c>
      <c r="Q2929" s="11" t="s">
        <v>8317</v>
      </c>
      <c r="R2929" t="s">
        <v>8359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>
        <f t="shared" si="181"/>
        <v>41.67</v>
      </c>
      <c r="Q2930" s="11" t="s">
        <v>8317</v>
      </c>
      <c r="R2930" t="s">
        <v>8359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>
        <f t="shared" si="181"/>
        <v>255.17</v>
      </c>
      <c r="Q2931" s="11" t="s">
        <v>8317</v>
      </c>
      <c r="R2931" t="s">
        <v>8359</v>
      </c>
      <c r="S2931" s="16">
        <f t="shared" si="182"/>
        <v>41754.564328703702</v>
      </c>
      <c r="T2931" s="16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>
        <f t="shared" si="181"/>
        <v>162.77000000000001</v>
      </c>
      <c r="Q2932" s="11" t="s">
        <v>8317</v>
      </c>
      <c r="R2932" t="s">
        <v>8359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>
        <f t="shared" si="181"/>
        <v>88.33</v>
      </c>
      <c r="Q2933" s="11" t="s">
        <v>8317</v>
      </c>
      <c r="R2933" t="s">
        <v>8359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>
        <f t="shared" si="181"/>
        <v>85.74</v>
      </c>
      <c r="Q2934" s="11" t="s">
        <v>8317</v>
      </c>
      <c r="R2934" t="s">
        <v>8359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>
        <f t="shared" si="181"/>
        <v>47.57</v>
      </c>
      <c r="Q2935" s="11" t="s">
        <v>8317</v>
      </c>
      <c r="R2935" t="s">
        <v>8359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>
        <f t="shared" si="181"/>
        <v>72.97</v>
      </c>
      <c r="Q2936" s="11" t="s">
        <v>8317</v>
      </c>
      <c r="R2936" t="s">
        <v>8359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>
        <f t="shared" si="181"/>
        <v>90.54</v>
      </c>
      <c r="Q2937" s="11" t="s">
        <v>8317</v>
      </c>
      <c r="R2937" t="s">
        <v>8359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>
        <f t="shared" si="181"/>
        <v>37.65</v>
      </c>
      <c r="Q2938" s="11" t="s">
        <v>8317</v>
      </c>
      <c r="R2938" t="s">
        <v>8359</v>
      </c>
      <c r="S2938" s="16">
        <f t="shared" si="182"/>
        <v>41912.650729166664</v>
      </c>
      <c r="T2938" s="16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>
        <f t="shared" si="181"/>
        <v>36.36</v>
      </c>
      <c r="Q2939" s="11" t="s">
        <v>8317</v>
      </c>
      <c r="R2939" t="s">
        <v>8359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>
        <f t="shared" si="181"/>
        <v>126.72</v>
      </c>
      <c r="Q2940" s="11" t="s">
        <v>8317</v>
      </c>
      <c r="R2940" t="s">
        <v>8359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>
        <f t="shared" si="181"/>
        <v>329.2</v>
      </c>
      <c r="Q2941" s="11" t="s">
        <v>8317</v>
      </c>
      <c r="R2941" t="s">
        <v>8359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>
        <f t="shared" si="181"/>
        <v>81.239999999999995</v>
      </c>
      <c r="Q2942" s="11" t="s">
        <v>8317</v>
      </c>
      <c r="R2942" t="s">
        <v>8359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s="11" t="s">
        <v>8317</v>
      </c>
      <c r="R2943" t="s">
        <v>8357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>
        <f t="shared" si="181"/>
        <v>202.23</v>
      </c>
      <c r="Q2944" s="11" t="s">
        <v>8317</v>
      </c>
      <c r="R2944" t="s">
        <v>8357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 t="str">
        <f t="shared" si="181"/>
        <v>N/A</v>
      </c>
      <c r="Q2945" s="11" t="s">
        <v>8317</v>
      </c>
      <c r="R2945" t="s">
        <v>8357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10">
        <f t="shared" si="181"/>
        <v>100</v>
      </c>
      <c r="Q2946" s="11" t="s">
        <v>8317</v>
      </c>
      <c r="R2946" t="s">
        <v>8357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10" t="str">
        <f t="shared" ref="P2947:P3010" si="185">IFERROR(ROUND(E2947/L2947,2),"N/A")</f>
        <v>N/A</v>
      </c>
      <c r="Q2947" s="11" t="s">
        <v>8317</v>
      </c>
      <c r="R2947" t="s">
        <v>8357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s="11" t="s">
        <v>8317</v>
      </c>
      <c r="R2948" t="s">
        <v>8357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s="11" t="s">
        <v>8317</v>
      </c>
      <c r="R2949" t="s">
        <v>8357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s="11" t="s">
        <v>8317</v>
      </c>
      <c r="R2950" t="s">
        <v>8357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s="11" t="s">
        <v>8317</v>
      </c>
      <c r="R2951" t="s">
        <v>8357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 t="str">
        <f t="shared" si="185"/>
        <v>N/A</v>
      </c>
      <c r="Q2952" s="11" t="s">
        <v>8317</v>
      </c>
      <c r="R2952" t="s">
        <v>8357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s="11" t="s">
        <v>8317</v>
      </c>
      <c r="R2953" t="s">
        <v>8357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s="11" t="s">
        <v>8317</v>
      </c>
      <c r="R2954" t="s">
        <v>8357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s="11" t="s">
        <v>8317</v>
      </c>
      <c r="R2955" t="s">
        <v>8357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 t="str">
        <f t="shared" si="185"/>
        <v>N/A</v>
      </c>
      <c r="Q2956" s="11" t="s">
        <v>8317</v>
      </c>
      <c r="R2956" t="s">
        <v>8357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>
        <f t="shared" si="185"/>
        <v>65</v>
      </c>
      <c r="Q2957" s="11" t="s">
        <v>8317</v>
      </c>
      <c r="R2957" t="s">
        <v>8357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>
        <f t="shared" si="185"/>
        <v>66.099999999999994</v>
      </c>
      <c r="Q2958" s="11" t="s">
        <v>8317</v>
      </c>
      <c r="R2958" t="s">
        <v>8357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>
        <f t="shared" si="185"/>
        <v>93.33</v>
      </c>
      <c r="Q2959" s="11" t="s">
        <v>8317</v>
      </c>
      <c r="R2959" t="s">
        <v>8357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 t="str">
        <f t="shared" si="185"/>
        <v>N/A</v>
      </c>
      <c r="Q2960" s="11" t="s">
        <v>8317</v>
      </c>
      <c r="R2960" t="s">
        <v>8357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 t="str">
        <f t="shared" si="185"/>
        <v>N/A</v>
      </c>
      <c r="Q2961" s="11" t="s">
        <v>8317</v>
      </c>
      <c r="R2961" t="s">
        <v>8357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 t="str">
        <f t="shared" si="185"/>
        <v>N/A</v>
      </c>
      <c r="Q2962" s="11" t="s">
        <v>8317</v>
      </c>
      <c r="R2962" t="s">
        <v>8357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>
        <f t="shared" si="185"/>
        <v>50.75</v>
      </c>
      <c r="Q2963" s="11" t="s">
        <v>8317</v>
      </c>
      <c r="R2963" t="s">
        <v>8318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>
        <f t="shared" si="185"/>
        <v>60.9</v>
      </c>
      <c r="Q2964" s="11" t="s">
        <v>8317</v>
      </c>
      <c r="R2964" t="s">
        <v>8318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>
        <f t="shared" si="185"/>
        <v>109.03</v>
      </c>
      <c r="Q2965" s="11" t="s">
        <v>8317</v>
      </c>
      <c r="R2965" t="s">
        <v>8318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25.69</v>
      </c>
      <c r="Q2966" s="11" t="s">
        <v>8317</v>
      </c>
      <c r="R2966" t="s">
        <v>8318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>
        <f t="shared" si="185"/>
        <v>41.92</v>
      </c>
      <c r="Q2967" s="11" t="s">
        <v>8317</v>
      </c>
      <c r="R2967" t="s">
        <v>8318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>
        <f t="shared" si="185"/>
        <v>88.77</v>
      </c>
      <c r="Q2968" s="11" t="s">
        <v>8317</v>
      </c>
      <c r="R2968" t="s">
        <v>8318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>
        <f t="shared" si="185"/>
        <v>80.23</v>
      </c>
      <c r="Q2969" s="11" t="s">
        <v>8317</v>
      </c>
      <c r="R2969" t="s">
        <v>8318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>
        <f t="shared" si="185"/>
        <v>78.94</v>
      </c>
      <c r="Q2970" s="11" t="s">
        <v>8317</v>
      </c>
      <c r="R2970" t="s">
        <v>8318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>
        <f t="shared" si="185"/>
        <v>95.59</v>
      </c>
      <c r="Q2971" s="11" t="s">
        <v>8317</v>
      </c>
      <c r="R2971" t="s">
        <v>8318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>
        <f t="shared" si="185"/>
        <v>69.89</v>
      </c>
      <c r="Q2972" s="11" t="s">
        <v>8317</v>
      </c>
      <c r="R2972" t="s">
        <v>8318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>
        <f t="shared" si="185"/>
        <v>74.53</v>
      </c>
      <c r="Q2973" s="11" t="s">
        <v>8317</v>
      </c>
      <c r="R2973" t="s">
        <v>8318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>
        <f t="shared" si="185"/>
        <v>123.94</v>
      </c>
      <c r="Q2974" s="11" t="s">
        <v>8317</v>
      </c>
      <c r="R2974" t="s">
        <v>8318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>
        <f t="shared" si="185"/>
        <v>264.85000000000002</v>
      </c>
      <c r="Q2975" s="11" t="s">
        <v>8317</v>
      </c>
      <c r="R2975" t="s">
        <v>8318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>
        <f t="shared" si="185"/>
        <v>58.62</v>
      </c>
      <c r="Q2976" s="11" t="s">
        <v>8317</v>
      </c>
      <c r="R2976" t="s">
        <v>8318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>
        <f t="shared" si="185"/>
        <v>70.88</v>
      </c>
      <c r="Q2977" s="11" t="s">
        <v>8317</v>
      </c>
      <c r="R2977" t="s">
        <v>8318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>
        <f t="shared" si="185"/>
        <v>8.57</v>
      </c>
      <c r="Q2978" s="11" t="s">
        <v>8317</v>
      </c>
      <c r="R2978" t="s">
        <v>8318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>
        <f t="shared" si="185"/>
        <v>113.57</v>
      </c>
      <c r="Q2979" s="11" t="s">
        <v>8317</v>
      </c>
      <c r="R2979" t="s">
        <v>8318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>
        <f t="shared" si="185"/>
        <v>60.69</v>
      </c>
      <c r="Q2980" s="11" t="s">
        <v>8317</v>
      </c>
      <c r="R2980" t="s">
        <v>8318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>
        <f t="shared" si="185"/>
        <v>110.22</v>
      </c>
      <c r="Q2981" s="11" t="s">
        <v>8317</v>
      </c>
      <c r="R2981" t="s">
        <v>8318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>
        <f t="shared" si="185"/>
        <v>136.46</v>
      </c>
      <c r="Q2982" s="11" t="s">
        <v>8317</v>
      </c>
      <c r="R2982" t="s">
        <v>8318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>
        <f t="shared" si="185"/>
        <v>53.16</v>
      </c>
      <c r="Q2983" s="11" t="s">
        <v>8317</v>
      </c>
      <c r="R2983" t="s">
        <v>8357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>
        <f t="shared" si="185"/>
        <v>86.49</v>
      </c>
      <c r="Q2984" s="11" t="s">
        <v>8317</v>
      </c>
      <c r="R2984" t="s">
        <v>8357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>
        <f t="shared" si="185"/>
        <v>155.24</v>
      </c>
      <c r="Q2985" s="11" t="s">
        <v>8317</v>
      </c>
      <c r="R2985" t="s">
        <v>8357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>
        <f t="shared" si="185"/>
        <v>115.08</v>
      </c>
      <c r="Q2986" s="11" t="s">
        <v>8317</v>
      </c>
      <c r="R2986" t="s">
        <v>8357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>
        <f t="shared" si="185"/>
        <v>109.59</v>
      </c>
      <c r="Q2987" s="11" t="s">
        <v>8317</v>
      </c>
      <c r="R2987" t="s">
        <v>8357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>
        <f t="shared" si="185"/>
        <v>45.21</v>
      </c>
      <c r="Q2988" s="11" t="s">
        <v>8317</v>
      </c>
      <c r="R2988" t="s">
        <v>8357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>
        <f t="shared" si="185"/>
        <v>104.15</v>
      </c>
      <c r="Q2989" s="11" t="s">
        <v>8317</v>
      </c>
      <c r="R2989" t="s">
        <v>8357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>
        <f t="shared" si="185"/>
        <v>35.71</v>
      </c>
      <c r="Q2990" s="11" t="s">
        <v>8317</v>
      </c>
      <c r="R2990" t="s">
        <v>8357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>
        <f t="shared" si="185"/>
        <v>97</v>
      </c>
      <c r="Q2991" s="11" t="s">
        <v>8317</v>
      </c>
      <c r="R2991" t="s">
        <v>8357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>
        <f t="shared" si="185"/>
        <v>370.37</v>
      </c>
      <c r="Q2992" s="11" t="s">
        <v>8317</v>
      </c>
      <c r="R2992" t="s">
        <v>8357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>
        <f t="shared" si="185"/>
        <v>94.41</v>
      </c>
      <c r="Q2993" s="11" t="s">
        <v>8317</v>
      </c>
      <c r="R2993" t="s">
        <v>8357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>
        <f t="shared" si="185"/>
        <v>48.98</v>
      </c>
      <c r="Q2994" s="11" t="s">
        <v>8317</v>
      </c>
      <c r="R2994" t="s">
        <v>8357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>
        <f t="shared" si="185"/>
        <v>45.59</v>
      </c>
      <c r="Q2995" s="11" t="s">
        <v>8317</v>
      </c>
      <c r="R2995" t="s">
        <v>8357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>
        <f t="shared" si="185"/>
        <v>23.28</v>
      </c>
      <c r="Q2996" s="11" t="s">
        <v>8317</v>
      </c>
      <c r="R2996" t="s">
        <v>8357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>
        <f t="shared" si="185"/>
        <v>63.23</v>
      </c>
      <c r="Q2997" s="11" t="s">
        <v>8317</v>
      </c>
      <c r="R2997" t="s">
        <v>8357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>
        <f t="shared" si="185"/>
        <v>153.52000000000001</v>
      </c>
      <c r="Q2998" s="11" t="s">
        <v>8317</v>
      </c>
      <c r="R2998" t="s">
        <v>8357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>
        <f t="shared" si="185"/>
        <v>90.2</v>
      </c>
      <c r="Q2999" s="11" t="s">
        <v>8317</v>
      </c>
      <c r="R2999" t="s">
        <v>8357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>
        <f t="shared" si="185"/>
        <v>118.97</v>
      </c>
      <c r="Q3000" s="11" t="s">
        <v>8317</v>
      </c>
      <c r="R3000" t="s">
        <v>8357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>
        <f t="shared" si="185"/>
        <v>80.25</v>
      </c>
      <c r="Q3001" s="11" t="s">
        <v>8317</v>
      </c>
      <c r="R3001" t="s">
        <v>8357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>
        <f t="shared" si="185"/>
        <v>62.5</v>
      </c>
      <c r="Q3002" s="11" t="s">
        <v>8317</v>
      </c>
      <c r="R3002" t="s">
        <v>8357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>
        <f t="shared" si="185"/>
        <v>131.38</v>
      </c>
      <c r="Q3003" s="11" t="s">
        <v>8317</v>
      </c>
      <c r="R3003" t="s">
        <v>8357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>
        <f t="shared" si="185"/>
        <v>73.03</v>
      </c>
      <c r="Q3004" s="11" t="s">
        <v>8317</v>
      </c>
      <c r="R3004" t="s">
        <v>8357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>
        <f t="shared" si="185"/>
        <v>178.53</v>
      </c>
      <c r="Q3005" s="11" t="s">
        <v>8317</v>
      </c>
      <c r="R3005" t="s">
        <v>8357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>
        <f t="shared" si="185"/>
        <v>162.91</v>
      </c>
      <c r="Q3006" s="11" t="s">
        <v>8317</v>
      </c>
      <c r="R3006" t="s">
        <v>8357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>
        <f t="shared" si="185"/>
        <v>108.24</v>
      </c>
      <c r="Q3007" s="11" t="s">
        <v>8317</v>
      </c>
      <c r="R3007" t="s">
        <v>8357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>
        <f t="shared" si="185"/>
        <v>88.87</v>
      </c>
      <c r="Q3008" s="11" t="s">
        <v>8317</v>
      </c>
      <c r="R3008" t="s">
        <v>8357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>
        <f t="shared" si="185"/>
        <v>54</v>
      </c>
      <c r="Q3009" s="11" t="s">
        <v>8317</v>
      </c>
      <c r="R3009" t="s">
        <v>8357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10">
        <f t="shared" si="185"/>
        <v>116.73</v>
      </c>
      <c r="Q3010" s="11" t="s">
        <v>8317</v>
      </c>
      <c r="R3010" t="s">
        <v>8357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10">
        <f t="shared" ref="P3011:P3074" si="189">IFERROR(ROUND(E3011/L3011,2),"N/A")</f>
        <v>233.9</v>
      </c>
      <c r="Q3011" s="11" t="s">
        <v>8317</v>
      </c>
      <c r="R3011" t="s">
        <v>8357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s="11" t="s">
        <v>8317</v>
      </c>
      <c r="R3012" t="s">
        <v>8357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s="11" t="s">
        <v>8317</v>
      </c>
      <c r="R3013" t="s">
        <v>8357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s="11" t="s">
        <v>8317</v>
      </c>
      <c r="R3014" t="s">
        <v>8357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s="11" t="s">
        <v>8317</v>
      </c>
      <c r="R3015" t="s">
        <v>8357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s="11" t="s">
        <v>8317</v>
      </c>
      <c r="R3016" t="s">
        <v>8357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s="11" t="s">
        <v>8317</v>
      </c>
      <c r="R3017" t="s">
        <v>8357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s="11" t="s">
        <v>8317</v>
      </c>
      <c r="R3018" t="s">
        <v>8357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>
        <f t="shared" si="189"/>
        <v>146.44999999999999</v>
      </c>
      <c r="Q3019" s="11" t="s">
        <v>8317</v>
      </c>
      <c r="R3019" t="s">
        <v>8357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>
        <f t="shared" si="189"/>
        <v>103.17</v>
      </c>
      <c r="Q3020" s="11" t="s">
        <v>8317</v>
      </c>
      <c r="R3020" t="s">
        <v>8357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>
        <f t="shared" si="189"/>
        <v>80.459999999999994</v>
      </c>
      <c r="Q3021" s="11" t="s">
        <v>8317</v>
      </c>
      <c r="R3021" t="s">
        <v>8357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>
        <f t="shared" si="189"/>
        <v>234.67</v>
      </c>
      <c r="Q3022" s="11" t="s">
        <v>8317</v>
      </c>
      <c r="R3022" t="s">
        <v>8357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>
        <f t="shared" si="189"/>
        <v>50.69</v>
      </c>
      <c r="Q3023" s="11" t="s">
        <v>8317</v>
      </c>
      <c r="R3023" t="s">
        <v>8357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>
        <f t="shared" si="189"/>
        <v>162.71</v>
      </c>
      <c r="Q3024" s="11" t="s">
        <v>8317</v>
      </c>
      <c r="R3024" t="s">
        <v>8357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>
        <f t="shared" si="189"/>
        <v>120.17</v>
      </c>
      <c r="Q3025" s="11" t="s">
        <v>8317</v>
      </c>
      <c r="R3025" t="s">
        <v>8357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>
        <f t="shared" si="189"/>
        <v>67.7</v>
      </c>
      <c r="Q3026" s="11" t="s">
        <v>8317</v>
      </c>
      <c r="R3026" t="s">
        <v>8357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>
        <f t="shared" si="189"/>
        <v>52.1</v>
      </c>
      <c r="Q3027" s="11" t="s">
        <v>8317</v>
      </c>
      <c r="R3027" t="s">
        <v>8357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>
        <f t="shared" si="189"/>
        <v>51.6</v>
      </c>
      <c r="Q3028" s="11" t="s">
        <v>8317</v>
      </c>
      <c r="R3028" t="s">
        <v>8357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>
        <f t="shared" si="189"/>
        <v>164.3</v>
      </c>
      <c r="Q3029" s="11" t="s">
        <v>8317</v>
      </c>
      <c r="R3029" t="s">
        <v>8357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>
        <f t="shared" si="189"/>
        <v>84.86</v>
      </c>
      <c r="Q3030" s="11" t="s">
        <v>8317</v>
      </c>
      <c r="R3030" t="s">
        <v>8357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>
        <f t="shared" si="189"/>
        <v>94.55</v>
      </c>
      <c r="Q3031" s="11" t="s">
        <v>8317</v>
      </c>
      <c r="R3031" t="s">
        <v>8357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>
        <f t="shared" si="189"/>
        <v>45.54</v>
      </c>
      <c r="Q3032" s="11" t="s">
        <v>8317</v>
      </c>
      <c r="R3032" t="s">
        <v>8357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>
        <f t="shared" si="189"/>
        <v>51.72</v>
      </c>
      <c r="Q3033" s="11" t="s">
        <v>8317</v>
      </c>
      <c r="R3033" t="s">
        <v>8357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>
        <f t="shared" si="189"/>
        <v>50.88</v>
      </c>
      <c r="Q3034" s="11" t="s">
        <v>8317</v>
      </c>
      <c r="R3034" t="s">
        <v>8357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>
        <f t="shared" si="189"/>
        <v>191.13</v>
      </c>
      <c r="Q3035" s="11" t="s">
        <v>8317</v>
      </c>
      <c r="R3035" t="s">
        <v>8357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>
        <f t="shared" si="189"/>
        <v>89.31</v>
      </c>
      <c r="Q3036" s="11" t="s">
        <v>8317</v>
      </c>
      <c r="R3036" t="s">
        <v>8357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>
        <f t="shared" si="189"/>
        <v>88.59</v>
      </c>
      <c r="Q3037" s="11" t="s">
        <v>8317</v>
      </c>
      <c r="R3037" t="s">
        <v>8357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>
        <f t="shared" si="189"/>
        <v>96.3</v>
      </c>
      <c r="Q3038" s="11" t="s">
        <v>8317</v>
      </c>
      <c r="R3038" t="s">
        <v>8357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>
        <f t="shared" si="189"/>
        <v>33.31</v>
      </c>
      <c r="Q3039" s="11" t="s">
        <v>8317</v>
      </c>
      <c r="R3039" t="s">
        <v>8357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>
        <f t="shared" si="189"/>
        <v>37.22</v>
      </c>
      <c r="Q3040" s="11" t="s">
        <v>8317</v>
      </c>
      <c r="R3040" t="s">
        <v>8357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>
        <f t="shared" si="189"/>
        <v>92.13</v>
      </c>
      <c r="Q3041" s="11" t="s">
        <v>8317</v>
      </c>
      <c r="R3041" t="s">
        <v>8357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>
        <f t="shared" si="189"/>
        <v>76.790000000000006</v>
      </c>
      <c r="Q3042" s="11" t="s">
        <v>8317</v>
      </c>
      <c r="R3042" t="s">
        <v>8357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>
        <f t="shared" si="189"/>
        <v>96.53</v>
      </c>
      <c r="Q3043" s="11" t="s">
        <v>8317</v>
      </c>
      <c r="R3043" t="s">
        <v>8357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>
        <f t="shared" si="189"/>
        <v>51.89</v>
      </c>
      <c r="Q3044" s="11" t="s">
        <v>8317</v>
      </c>
      <c r="R3044" t="s">
        <v>8357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>
        <f t="shared" si="189"/>
        <v>128.91</v>
      </c>
      <c r="Q3045" s="11" t="s">
        <v>8317</v>
      </c>
      <c r="R3045" t="s">
        <v>8357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>
        <f t="shared" si="189"/>
        <v>84.11</v>
      </c>
      <c r="Q3046" s="11" t="s">
        <v>8317</v>
      </c>
      <c r="R3046" t="s">
        <v>8357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>
        <f t="shared" si="189"/>
        <v>82.94</v>
      </c>
      <c r="Q3047" s="11" t="s">
        <v>8317</v>
      </c>
      <c r="R3047" t="s">
        <v>8357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>
        <f t="shared" si="189"/>
        <v>259.95</v>
      </c>
      <c r="Q3048" s="11" t="s">
        <v>8317</v>
      </c>
      <c r="R3048" t="s">
        <v>8357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>
        <f t="shared" si="189"/>
        <v>37.25</v>
      </c>
      <c r="Q3049" s="11" t="s">
        <v>8317</v>
      </c>
      <c r="R3049" t="s">
        <v>8357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>
        <f t="shared" si="189"/>
        <v>177.02</v>
      </c>
      <c r="Q3050" s="11" t="s">
        <v>8317</v>
      </c>
      <c r="R3050" t="s">
        <v>8357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>
        <f t="shared" si="189"/>
        <v>74.069999999999993</v>
      </c>
      <c r="Q3051" s="11" t="s">
        <v>8317</v>
      </c>
      <c r="R3051" t="s">
        <v>8357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>
        <f t="shared" si="189"/>
        <v>70.67</v>
      </c>
      <c r="Q3052" s="11" t="s">
        <v>8317</v>
      </c>
      <c r="R3052" t="s">
        <v>8357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>
        <f t="shared" si="189"/>
        <v>23.63</v>
      </c>
      <c r="Q3053" s="11" t="s">
        <v>8317</v>
      </c>
      <c r="R3053" t="s">
        <v>8357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s="11" t="s">
        <v>8317</v>
      </c>
      <c r="R3054" t="s">
        <v>8357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s="11" t="s">
        <v>8317</v>
      </c>
      <c r="R3055" t="s">
        <v>8357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 t="str">
        <f t="shared" si="189"/>
        <v>N/A</v>
      </c>
      <c r="Q3056" s="11" t="s">
        <v>8317</v>
      </c>
      <c r="R3056" t="s">
        <v>8357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s="11" t="s">
        <v>8317</v>
      </c>
      <c r="R3057" t="s">
        <v>8357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 t="str">
        <f t="shared" si="189"/>
        <v>N/A</v>
      </c>
      <c r="Q3058" s="11" t="s">
        <v>8317</v>
      </c>
      <c r="R3058" t="s">
        <v>8357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 t="str">
        <f t="shared" si="189"/>
        <v>N/A</v>
      </c>
      <c r="Q3059" s="11" t="s">
        <v>8317</v>
      </c>
      <c r="R3059" t="s">
        <v>8357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s="11" t="s">
        <v>8317</v>
      </c>
      <c r="R3060" t="s">
        <v>8357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>
        <f t="shared" si="189"/>
        <v>41</v>
      </c>
      <c r="Q3061" s="11" t="s">
        <v>8317</v>
      </c>
      <c r="R3061" t="s">
        <v>8357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s="11" t="s">
        <v>8317</v>
      </c>
      <c r="R3062" t="s">
        <v>8357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 t="str">
        <f t="shared" si="189"/>
        <v>N/A</v>
      </c>
      <c r="Q3063" s="11" t="s">
        <v>8317</v>
      </c>
      <c r="R3063" t="s">
        <v>8357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>
        <f t="shared" si="189"/>
        <v>99.76</v>
      </c>
      <c r="Q3064" s="11" t="s">
        <v>8317</v>
      </c>
      <c r="R3064" t="s">
        <v>8357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>
        <f t="shared" si="189"/>
        <v>25.52</v>
      </c>
      <c r="Q3065" s="11" t="s">
        <v>8317</v>
      </c>
      <c r="R3065" t="s">
        <v>8357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>
        <f t="shared" si="189"/>
        <v>117.65</v>
      </c>
      <c r="Q3066" s="11" t="s">
        <v>8317</v>
      </c>
      <c r="R3066" t="s">
        <v>8357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s="11" t="s">
        <v>8317</v>
      </c>
      <c r="R3067" t="s">
        <v>8357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>
        <f t="shared" si="189"/>
        <v>2796.67</v>
      </c>
      <c r="Q3068" s="11" t="s">
        <v>8317</v>
      </c>
      <c r="R3068" t="s">
        <v>8357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>
        <f t="shared" si="189"/>
        <v>200</v>
      </c>
      <c r="Q3069" s="11" t="s">
        <v>8317</v>
      </c>
      <c r="R3069" t="s">
        <v>8357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s="11" t="s">
        <v>8317</v>
      </c>
      <c r="R3070" t="s">
        <v>8357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>
        <f t="shared" si="189"/>
        <v>20.14</v>
      </c>
      <c r="Q3071" s="11" t="s">
        <v>8317</v>
      </c>
      <c r="R3071" t="s">
        <v>8357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>
        <f t="shared" si="189"/>
        <v>20.88</v>
      </c>
      <c r="Q3072" s="11" t="s">
        <v>8317</v>
      </c>
      <c r="R3072" t="s">
        <v>8357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>
        <f t="shared" si="189"/>
        <v>61.31</v>
      </c>
      <c r="Q3073" s="11" t="s">
        <v>8317</v>
      </c>
      <c r="R3073" t="s">
        <v>8357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10">
        <f t="shared" si="189"/>
        <v>1</v>
      </c>
      <c r="Q3074" s="11" t="s">
        <v>8317</v>
      </c>
      <c r="R3074" t="s">
        <v>8357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10">
        <f t="shared" ref="P3075:P3138" si="193">IFERROR(ROUND(E3075/L3075,2),"N/A")</f>
        <v>92.14</v>
      </c>
      <c r="Q3075" s="11" t="s">
        <v>8317</v>
      </c>
      <c r="R3075" t="s">
        <v>8357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s="11" t="s">
        <v>8317</v>
      </c>
      <c r="R3076" t="s">
        <v>8357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s="11" t="s">
        <v>8317</v>
      </c>
      <c r="R3077" t="s">
        <v>8357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s="11" t="s">
        <v>8317</v>
      </c>
      <c r="R3078" t="s">
        <v>8357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s="11" t="s">
        <v>8317</v>
      </c>
      <c r="R3079" t="s">
        <v>8357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s="11" t="s">
        <v>8317</v>
      </c>
      <c r="R3080" t="s">
        <v>8357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s="11" t="s">
        <v>8317</v>
      </c>
      <c r="R3081" t="s">
        <v>8357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s="11" t="s">
        <v>8317</v>
      </c>
      <c r="R3082" t="s">
        <v>8357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s="11" t="s">
        <v>8317</v>
      </c>
      <c r="R3083" t="s">
        <v>8357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 t="str">
        <f t="shared" si="193"/>
        <v>N/A</v>
      </c>
      <c r="Q3084" s="11" t="s">
        <v>8317</v>
      </c>
      <c r="R3084" t="s">
        <v>8357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s="11" t="s">
        <v>8317</v>
      </c>
      <c r="R3085" t="s">
        <v>8357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>
        <f t="shared" si="193"/>
        <v>78.33</v>
      </c>
      <c r="Q3086" s="11" t="s">
        <v>8317</v>
      </c>
      <c r="R3086" t="s">
        <v>8357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>
        <f t="shared" si="193"/>
        <v>67.78</v>
      </c>
      <c r="Q3087" s="11" t="s">
        <v>8317</v>
      </c>
      <c r="R3087" t="s">
        <v>8357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s="11" t="s">
        <v>8317</v>
      </c>
      <c r="R3088" t="s">
        <v>8357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>
        <f t="shared" si="193"/>
        <v>62.5</v>
      </c>
      <c r="Q3089" s="11" t="s">
        <v>8317</v>
      </c>
      <c r="R3089" t="s">
        <v>8357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s="11" t="s">
        <v>8317</v>
      </c>
      <c r="R3090" t="s">
        <v>8357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>
        <f t="shared" si="193"/>
        <v>130.09</v>
      </c>
      <c r="Q3091" s="11" t="s">
        <v>8317</v>
      </c>
      <c r="R3091" t="s">
        <v>8357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>
        <f t="shared" si="193"/>
        <v>1270.22</v>
      </c>
      <c r="Q3092" s="11" t="s">
        <v>8317</v>
      </c>
      <c r="R3092" t="s">
        <v>8357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>
        <f t="shared" si="193"/>
        <v>88.44</v>
      </c>
      <c r="Q3093" s="11" t="s">
        <v>8317</v>
      </c>
      <c r="R3093" t="s">
        <v>8357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>
        <f t="shared" si="193"/>
        <v>56.34</v>
      </c>
      <c r="Q3094" s="11" t="s">
        <v>8317</v>
      </c>
      <c r="R3094" t="s">
        <v>8357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>
        <f t="shared" si="193"/>
        <v>53.53</v>
      </c>
      <c r="Q3095" s="11" t="s">
        <v>8317</v>
      </c>
      <c r="R3095" t="s">
        <v>8357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s="11" t="s">
        <v>8317</v>
      </c>
      <c r="R3096" t="s">
        <v>8357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s="11" t="s">
        <v>8317</v>
      </c>
      <c r="R3097" t="s">
        <v>8357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>
        <f t="shared" si="193"/>
        <v>56.79</v>
      </c>
      <c r="Q3098" s="11" t="s">
        <v>8317</v>
      </c>
      <c r="R3098" t="s">
        <v>8357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>
        <f t="shared" si="193"/>
        <v>40.83</v>
      </c>
      <c r="Q3099" s="11" t="s">
        <v>8317</v>
      </c>
      <c r="R3099" t="s">
        <v>8357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>
        <f t="shared" si="193"/>
        <v>65.11</v>
      </c>
      <c r="Q3100" s="11" t="s">
        <v>8317</v>
      </c>
      <c r="R3100" t="s">
        <v>8357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>
        <f t="shared" si="193"/>
        <v>55.6</v>
      </c>
      <c r="Q3101" s="11" t="s">
        <v>8317</v>
      </c>
      <c r="R3101" t="s">
        <v>8357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>
        <f t="shared" si="193"/>
        <v>140.54</v>
      </c>
      <c r="Q3102" s="11" t="s">
        <v>8317</v>
      </c>
      <c r="R3102" t="s">
        <v>8357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>
        <f t="shared" si="193"/>
        <v>25</v>
      </c>
      <c r="Q3103" s="11" t="s">
        <v>8317</v>
      </c>
      <c r="R3103" t="s">
        <v>8357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>
        <f t="shared" si="193"/>
        <v>69.53</v>
      </c>
      <c r="Q3104" s="11" t="s">
        <v>8317</v>
      </c>
      <c r="R3104" t="s">
        <v>8357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s="11" t="s">
        <v>8317</v>
      </c>
      <c r="R3105" t="s">
        <v>8357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>
        <f t="shared" si="193"/>
        <v>237</v>
      </c>
      <c r="Q3106" s="11" t="s">
        <v>8317</v>
      </c>
      <c r="R3106" t="s">
        <v>8357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>
        <f t="shared" si="193"/>
        <v>79.87</v>
      </c>
      <c r="Q3107" s="11" t="s">
        <v>8317</v>
      </c>
      <c r="R3107" t="s">
        <v>8357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>
        <f t="shared" si="193"/>
        <v>10.25</v>
      </c>
      <c r="Q3108" s="11" t="s">
        <v>8317</v>
      </c>
      <c r="R3108" t="s">
        <v>8357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>
        <f t="shared" si="193"/>
        <v>272.58999999999997</v>
      </c>
      <c r="Q3109" s="11" t="s">
        <v>8317</v>
      </c>
      <c r="R3109" t="s">
        <v>8357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s="11" t="s">
        <v>8317</v>
      </c>
      <c r="R3110" t="s">
        <v>8357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>
        <f t="shared" si="193"/>
        <v>58.18</v>
      </c>
      <c r="Q3111" s="11" t="s">
        <v>8317</v>
      </c>
      <c r="R3111" t="s">
        <v>8357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s="11" t="s">
        <v>8317</v>
      </c>
      <c r="R3112" t="s">
        <v>8357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>
        <f t="shared" si="193"/>
        <v>70.11</v>
      </c>
      <c r="Q3113" s="11" t="s">
        <v>8317</v>
      </c>
      <c r="R3113" t="s">
        <v>8357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>
        <f t="shared" si="193"/>
        <v>57.89</v>
      </c>
      <c r="Q3114" s="11" t="s">
        <v>8317</v>
      </c>
      <c r="R3114" t="s">
        <v>8357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>
        <f t="shared" si="193"/>
        <v>125.27</v>
      </c>
      <c r="Q3115" s="11" t="s">
        <v>8317</v>
      </c>
      <c r="R3115" t="s">
        <v>8357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 t="str">
        <f t="shared" si="193"/>
        <v>N/A</v>
      </c>
      <c r="Q3116" s="11" t="s">
        <v>8317</v>
      </c>
      <c r="R3116" t="s">
        <v>8357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>
        <f t="shared" si="193"/>
        <v>300</v>
      </c>
      <c r="Q3117" s="11" t="s">
        <v>8317</v>
      </c>
      <c r="R3117" t="s">
        <v>8357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>
        <f t="shared" si="193"/>
        <v>43</v>
      </c>
      <c r="Q3118" s="11" t="s">
        <v>8317</v>
      </c>
      <c r="R3118" t="s">
        <v>8357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s="11" t="s">
        <v>8317</v>
      </c>
      <c r="R3119" t="s">
        <v>8357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s="11" t="s">
        <v>8317</v>
      </c>
      <c r="R3120" t="s">
        <v>8357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s="11" t="s">
        <v>8317</v>
      </c>
      <c r="R3121" t="s">
        <v>8357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s="11" t="s">
        <v>8317</v>
      </c>
      <c r="R3122" t="s">
        <v>8357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>
        <f t="shared" si="193"/>
        <v>10</v>
      </c>
      <c r="Q3123" s="11" t="s">
        <v>8317</v>
      </c>
      <c r="R3123" t="s">
        <v>8357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>
        <f t="shared" si="193"/>
        <v>58</v>
      </c>
      <c r="Q3124" s="11" t="s">
        <v>8317</v>
      </c>
      <c r="R3124" t="s">
        <v>8357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>
        <f t="shared" si="193"/>
        <v>244.8</v>
      </c>
      <c r="Q3125" s="11" t="s">
        <v>8317</v>
      </c>
      <c r="R3125" t="s">
        <v>8357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s="11" t="s">
        <v>8317</v>
      </c>
      <c r="R3126" t="s">
        <v>8357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 t="str">
        <f t="shared" si="193"/>
        <v>N/A</v>
      </c>
      <c r="Q3127" s="11" t="s">
        <v>8317</v>
      </c>
      <c r="R3127" t="s">
        <v>8357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>
        <f t="shared" si="193"/>
        <v>61.18</v>
      </c>
      <c r="Q3128" s="11" t="s">
        <v>8317</v>
      </c>
      <c r="R3128" t="s">
        <v>8357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 t="str">
        <f t="shared" si="193"/>
        <v>N/A</v>
      </c>
      <c r="Q3129" s="11" t="s">
        <v>8317</v>
      </c>
      <c r="R3129" t="s">
        <v>8357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>
        <f t="shared" si="193"/>
        <v>139.24</v>
      </c>
      <c r="Q3130" s="11" t="s">
        <v>8317</v>
      </c>
      <c r="R3130" t="s">
        <v>8318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>
        <f t="shared" si="193"/>
        <v>10</v>
      </c>
      <c r="Q3131" s="11" t="s">
        <v>8317</v>
      </c>
      <c r="R3131" t="s">
        <v>8318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>
        <f t="shared" si="193"/>
        <v>93.75</v>
      </c>
      <c r="Q3132" s="11" t="s">
        <v>8317</v>
      </c>
      <c r="R3132" t="s">
        <v>8318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>
        <f t="shared" si="193"/>
        <v>53.75</v>
      </c>
      <c r="Q3133" s="11" t="s">
        <v>8317</v>
      </c>
      <c r="R3133" t="s">
        <v>8318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s="11" t="s">
        <v>8317</v>
      </c>
      <c r="R3134" t="s">
        <v>8318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>
        <f t="shared" si="193"/>
        <v>33.75</v>
      </c>
      <c r="Q3135" s="11" t="s">
        <v>8317</v>
      </c>
      <c r="R3135" t="s">
        <v>8318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>
        <f t="shared" si="193"/>
        <v>18.75</v>
      </c>
      <c r="Q3136" s="11" t="s">
        <v>8317</v>
      </c>
      <c r="R3136" t="s">
        <v>8318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>
        <f t="shared" si="193"/>
        <v>23.14</v>
      </c>
      <c r="Q3137" s="11" t="s">
        <v>8317</v>
      </c>
      <c r="R3137" t="s">
        <v>8318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10">
        <f t="shared" si="193"/>
        <v>29.05</v>
      </c>
      <c r="Q3138" s="11" t="s">
        <v>8317</v>
      </c>
      <c r="R3138" t="s">
        <v>8318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10">
        <f t="shared" ref="P3139:P3202" si="197">IFERROR(ROUND(E3139/L3139,2),"N/A")</f>
        <v>50</v>
      </c>
      <c r="Q3139" s="11" t="s">
        <v>8317</v>
      </c>
      <c r="R3139" t="s">
        <v>8318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 t="str">
        <f t="shared" si="197"/>
        <v>N/A</v>
      </c>
      <c r="Q3140" s="11" t="s">
        <v>8317</v>
      </c>
      <c r="R3140" t="s">
        <v>8318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s="11" t="s">
        <v>8317</v>
      </c>
      <c r="R3141" t="s">
        <v>8318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s="11" t="s">
        <v>8317</v>
      </c>
      <c r="R3142" t="s">
        <v>8318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s="11" t="s">
        <v>8317</v>
      </c>
      <c r="R3143" t="s">
        <v>8318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s="11" t="s">
        <v>8317</v>
      </c>
      <c r="R3144" t="s">
        <v>8318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 t="str">
        <f t="shared" si="197"/>
        <v>N/A</v>
      </c>
      <c r="Q3145" s="11" t="s">
        <v>8317</v>
      </c>
      <c r="R3145" t="s">
        <v>8318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s="11" t="s">
        <v>8317</v>
      </c>
      <c r="R3146" t="s">
        <v>8318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 t="str">
        <f t="shared" si="197"/>
        <v>N/A</v>
      </c>
      <c r="Q3147" s="11" t="s">
        <v>8317</v>
      </c>
      <c r="R3147" t="s">
        <v>8318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>
        <f t="shared" si="197"/>
        <v>437.5</v>
      </c>
      <c r="Q3148" s="11" t="s">
        <v>8317</v>
      </c>
      <c r="R3148" t="s">
        <v>8318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>
        <f t="shared" si="197"/>
        <v>110.35</v>
      </c>
      <c r="Q3149" s="11" t="s">
        <v>8317</v>
      </c>
      <c r="R3149" t="s">
        <v>8318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>
        <f t="shared" si="197"/>
        <v>41.42</v>
      </c>
      <c r="Q3150" s="11" t="s">
        <v>8317</v>
      </c>
      <c r="R3150" t="s">
        <v>8318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>
        <f t="shared" si="197"/>
        <v>52</v>
      </c>
      <c r="Q3151" s="11" t="s">
        <v>8317</v>
      </c>
      <c r="R3151" t="s">
        <v>8318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33.99</v>
      </c>
      <c r="Q3152" s="11" t="s">
        <v>8317</v>
      </c>
      <c r="R3152" t="s">
        <v>8318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>
        <f t="shared" si="197"/>
        <v>103.35</v>
      </c>
      <c r="Q3153" s="11" t="s">
        <v>8317</v>
      </c>
      <c r="R3153" t="s">
        <v>8318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>
        <f t="shared" si="197"/>
        <v>34.79</v>
      </c>
      <c r="Q3154" s="11" t="s">
        <v>8317</v>
      </c>
      <c r="R3154" t="s">
        <v>8318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>
        <f t="shared" si="197"/>
        <v>41.77</v>
      </c>
      <c r="Q3155" s="11" t="s">
        <v>8317</v>
      </c>
      <c r="R3155" t="s">
        <v>8318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>
        <f t="shared" si="197"/>
        <v>64.27</v>
      </c>
      <c r="Q3156" s="11" t="s">
        <v>8317</v>
      </c>
      <c r="R3156" t="s">
        <v>8318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>
        <f t="shared" si="197"/>
        <v>31.21</v>
      </c>
      <c r="Q3157" s="11" t="s">
        <v>8317</v>
      </c>
      <c r="R3157" t="s">
        <v>8318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>
        <f t="shared" si="197"/>
        <v>62.92</v>
      </c>
      <c r="Q3158" s="11" t="s">
        <v>8317</v>
      </c>
      <c r="R3158" t="s">
        <v>8318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>
        <f t="shared" si="197"/>
        <v>98.54</v>
      </c>
      <c r="Q3159" s="11" t="s">
        <v>8317</v>
      </c>
      <c r="R3159" t="s">
        <v>8318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>
        <f t="shared" si="197"/>
        <v>82.61</v>
      </c>
      <c r="Q3160" s="11" t="s">
        <v>8317</v>
      </c>
      <c r="R3160" t="s">
        <v>8318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>
        <f t="shared" si="197"/>
        <v>38.5</v>
      </c>
      <c r="Q3161" s="11" t="s">
        <v>8317</v>
      </c>
      <c r="R3161" t="s">
        <v>8318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>
        <f t="shared" si="197"/>
        <v>80.16</v>
      </c>
      <c r="Q3162" s="11" t="s">
        <v>8317</v>
      </c>
      <c r="R3162" t="s">
        <v>8318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>
        <f t="shared" si="197"/>
        <v>28.41</v>
      </c>
      <c r="Q3163" s="11" t="s">
        <v>8317</v>
      </c>
      <c r="R3163" t="s">
        <v>8318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>
        <f t="shared" si="197"/>
        <v>80.73</v>
      </c>
      <c r="Q3164" s="11" t="s">
        <v>8317</v>
      </c>
      <c r="R3164" t="s">
        <v>8318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>
        <f t="shared" si="197"/>
        <v>200.69</v>
      </c>
      <c r="Q3165" s="11" t="s">
        <v>8317</v>
      </c>
      <c r="R3165" t="s">
        <v>8318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>
        <f t="shared" si="197"/>
        <v>37.590000000000003</v>
      </c>
      <c r="Q3166" s="11" t="s">
        <v>8317</v>
      </c>
      <c r="R3166" t="s">
        <v>8318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>
        <f t="shared" si="197"/>
        <v>58.1</v>
      </c>
      <c r="Q3167" s="11" t="s">
        <v>8317</v>
      </c>
      <c r="R3167" t="s">
        <v>8318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>
        <f t="shared" si="197"/>
        <v>60.3</v>
      </c>
      <c r="Q3168" s="11" t="s">
        <v>8317</v>
      </c>
      <c r="R3168" t="s">
        <v>8318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>
        <f t="shared" si="197"/>
        <v>63.36</v>
      </c>
      <c r="Q3169" s="11" t="s">
        <v>8317</v>
      </c>
      <c r="R3169" t="s">
        <v>8318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>
        <f t="shared" si="197"/>
        <v>50.9</v>
      </c>
      <c r="Q3170" s="11" t="s">
        <v>8317</v>
      </c>
      <c r="R3170" t="s">
        <v>8318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>
        <f t="shared" si="197"/>
        <v>100.5</v>
      </c>
      <c r="Q3171" s="11" t="s">
        <v>8317</v>
      </c>
      <c r="R3171" t="s">
        <v>8318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>
        <f t="shared" si="197"/>
        <v>31.62</v>
      </c>
      <c r="Q3172" s="11" t="s">
        <v>8317</v>
      </c>
      <c r="R3172" t="s">
        <v>8318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>
        <f t="shared" si="197"/>
        <v>65.099999999999994</v>
      </c>
      <c r="Q3173" s="11" t="s">
        <v>8317</v>
      </c>
      <c r="R3173" t="s">
        <v>8318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>
        <f t="shared" si="197"/>
        <v>79.31</v>
      </c>
      <c r="Q3174" s="11" t="s">
        <v>8317</v>
      </c>
      <c r="R3174" t="s">
        <v>8318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>
        <f t="shared" si="197"/>
        <v>139.19</v>
      </c>
      <c r="Q3175" s="11" t="s">
        <v>8317</v>
      </c>
      <c r="R3175" t="s">
        <v>8318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>
        <f t="shared" si="197"/>
        <v>131.91</v>
      </c>
      <c r="Q3176" s="11" t="s">
        <v>8317</v>
      </c>
      <c r="R3176" t="s">
        <v>8318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>
        <f t="shared" si="197"/>
        <v>91.3</v>
      </c>
      <c r="Q3177" s="11" t="s">
        <v>8317</v>
      </c>
      <c r="R3177" t="s">
        <v>8318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>
        <f t="shared" si="197"/>
        <v>39.67</v>
      </c>
      <c r="Q3178" s="11" t="s">
        <v>8317</v>
      </c>
      <c r="R3178" t="s">
        <v>8318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>
        <f t="shared" si="197"/>
        <v>57.55</v>
      </c>
      <c r="Q3179" s="11" t="s">
        <v>8317</v>
      </c>
      <c r="R3179" t="s">
        <v>8318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>
        <f t="shared" si="197"/>
        <v>33.03</v>
      </c>
      <c r="Q3180" s="11" t="s">
        <v>8317</v>
      </c>
      <c r="R3180" t="s">
        <v>8318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>
        <f t="shared" si="197"/>
        <v>77.34</v>
      </c>
      <c r="Q3181" s="11" t="s">
        <v>8317</v>
      </c>
      <c r="R3181" t="s">
        <v>8318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>
        <f t="shared" si="197"/>
        <v>31.93</v>
      </c>
      <c r="Q3182" s="11" t="s">
        <v>8317</v>
      </c>
      <c r="R3182" t="s">
        <v>8318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>
        <f t="shared" si="197"/>
        <v>36.33</v>
      </c>
      <c r="Q3183" s="11" t="s">
        <v>8317</v>
      </c>
      <c r="R3183" t="s">
        <v>8318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>
        <f t="shared" si="197"/>
        <v>46.77</v>
      </c>
      <c r="Q3184" s="11" t="s">
        <v>8317</v>
      </c>
      <c r="R3184" t="s">
        <v>8318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>
        <f t="shared" si="197"/>
        <v>40.07</v>
      </c>
      <c r="Q3185" s="11" t="s">
        <v>8317</v>
      </c>
      <c r="R3185" t="s">
        <v>8318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>
        <f t="shared" si="197"/>
        <v>100.22</v>
      </c>
      <c r="Q3186" s="11" t="s">
        <v>8317</v>
      </c>
      <c r="R3186" t="s">
        <v>8318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>
        <f t="shared" si="197"/>
        <v>41.67</v>
      </c>
      <c r="Q3187" s="11" t="s">
        <v>8317</v>
      </c>
      <c r="R3187" t="s">
        <v>8318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>
        <f t="shared" si="197"/>
        <v>46.71</v>
      </c>
      <c r="Q3188" s="11" t="s">
        <v>8317</v>
      </c>
      <c r="R3188" t="s">
        <v>8318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>
        <f t="shared" si="197"/>
        <v>71.489999999999995</v>
      </c>
      <c r="Q3189" s="11" t="s">
        <v>8317</v>
      </c>
      <c r="R3189" t="s">
        <v>8318</v>
      </c>
      <c r="S3189" s="16">
        <f t="shared" si="198"/>
        <v>41835.666354166664</v>
      </c>
      <c r="T3189" s="16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>
        <f t="shared" si="197"/>
        <v>14.44</v>
      </c>
      <c r="Q3190" s="11" t="s">
        <v>8317</v>
      </c>
      <c r="R3190" t="s">
        <v>8359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>
        <f t="shared" si="197"/>
        <v>356.84</v>
      </c>
      <c r="Q3191" s="11" t="s">
        <v>8317</v>
      </c>
      <c r="R3191" t="s">
        <v>8359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 t="str">
        <f t="shared" si="197"/>
        <v>N/A</v>
      </c>
      <c r="Q3192" s="11" t="s">
        <v>8317</v>
      </c>
      <c r="R3192" t="s">
        <v>8359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>
        <f t="shared" si="197"/>
        <v>37.75</v>
      </c>
      <c r="Q3193" s="11" t="s">
        <v>8317</v>
      </c>
      <c r="R3193" t="s">
        <v>8359</v>
      </c>
      <c r="S3193" s="16">
        <f t="shared" si="198"/>
        <v>42538.755428240736</v>
      </c>
      <c r="T3193" s="16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>
        <f t="shared" si="197"/>
        <v>12.75</v>
      </c>
      <c r="Q3194" s="11" t="s">
        <v>8317</v>
      </c>
      <c r="R3194" t="s">
        <v>8359</v>
      </c>
      <c r="S3194" s="16">
        <f t="shared" si="198"/>
        <v>42018.94049768518</v>
      </c>
      <c r="T3194" s="16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>
        <f t="shared" si="197"/>
        <v>24.46</v>
      </c>
      <c r="Q3195" s="11" t="s">
        <v>8317</v>
      </c>
      <c r="R3195" t="s">
        <v>8359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 t="str">
        <f t="shared" si="197"/>
        <v>N/A</v>
      </c>
      <c r="Q3196" s="11" t="s">
        <v>8317</v>
      </c>
      <c r="R3196" t="s">
        <v>8359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>
        <f t="shared" si="197"/>
        <v>53.08</v>
      </c>
      <c r="Q3197" s="11" t="s">
        <v>8317</v>
      </c>
      <c r="R3197" t="s">
        <v>8359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s="11" t="s">
        <v>8317</v>
      </c>
      <c r="R3198" t="s">
        <v>8359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>
        <f t="shared" si="197"/>
        <v>286.25</v>
      </c>
      <c r="Q3199" s="11" t="s">
        <v>8317</v>
      </c>
      <c r="R3199" t="s">
        <v>8359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s="11" t="s">
        <v>8317</v>
      </c>
      <c r="R3200" t="s">
        <v>8359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>
        <f t="shared" si="197"/>
        <v>49.21</v>
      </c>
      <c r="Q3201" s="11" t="s">
        <v>8317</v>
      </c>
      <c r="R3201" t="s">
        <v>8359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10">
        <f t="shared" si="197"/>
        <v>1</v>
      </c>
      <c r="Q3202" s="11" t="s">
        <v>8317</v>
      </c>
      <c r="R3202" t="s">
        <v>8359</v>
      </c>
      <c r="S3202" s="16">
        <f t="shared" si="198"/>
        <v>42460.320613425924</v>
      </c>
      <c r="T3202" s="16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10">
        <f t="shared" ref="P3203:P3266" si="201">IFERROR(ROUND(E3203/L3203,2),"N/A")</f>
        <v>12.5</v>
      </c>
      <c r="Q3203" s="11" t="s">
        <v>8317</v>
      </c>
      <c r="R3203" t="s">
        <v>8359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0">
        <f t="shared" si="201"/>
        <v>109.04</v>
      </c>
      <c r="Q3204" s="11" t="s">
        <v>8317</v>
      </c>
      <c r="R3204" t="s">
        <v>8359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0">
        <f t="shared" si="201"/>
        <v>41.67</v>
      </c>
      <c r="Q3205" s="11" t="s">
        <v>8317</v>
      </c>
      <c r="R3205" t="s">
        <v>8359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0" t="str">
        <f t="shared" si="201"/>
        <v>N/A</v>
      </c>
      <c r="Q3206" s="11" t="s">
        <v>8317</v>
      </c>
      <c r="R3206" t="s">
        <v>8359</v>
      </c>
      <c r="S3206" s="16">
        <f t="shared" si="202"/>
        <v>42172.686099537037</v>
      </c>
      <c r="T3206" s="16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0">
        <f t="shared" si="201"/>
        <v>22.75</v>
      </c>
      <c r="Q3207" s="11" t="s">
        <v>8317</v>
      </c>
      <c r="R3207" t="s">
        <v>8359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0" t="str">
        <f t="shared" si="201"/>
        <v>N/A</v>
      </c>
      <c r="Q3208" s="11" t="s">
        <v>8317</v>
      </c>
      <c r="R3208" t="s">
        <v>8359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0">
        <f t="shared" si="201"/>
        <v>70.83</v>
      </c>
      <c r="Q3209" s="11" t="s">
        <v>8317</v>
      </c>
      <c r="R3209" t="s">
        <v>8359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0">
        <f t="shared" si="201"/>
        <v>63.11</v>
      </c>
      <c r="Q3210" s="11" t="s">
        <v>8317</v>
      </c>
      <c r="R3210" t="s">
        <v>8318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0">
        <f t="shared" si="201"/>
        <v>50.16</v>
      </c>
      <c r="Q3211" s="11" t="s">
        <v>8317</v>
      </c>
      <c r="R3211" t="s">
        <v>8318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0">
        <f t="shared" si="201"/>
        <v>62.88</v>
      </c>
      <c r="Q3212" s="11" t="s">
        <v>8317</v>
      </c>
      <c r="R3212" t="s">
        <v>8318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0">
        <f t="shared" si="201"/>
        <v>85.53</v>
      </c>
      <c r="Q3213" s="11" t="s">
        <v>8317</v>
      </c>
      <c r="R3213" t="s">
        <v>8318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0">
        <f t="shared" si="201"/>
        <v>53.72</v>
      </c>
      <c r="Q3214" s="11" t="s">
        <v>8317</v>
      </c>
      <c r="R3214" t="s">
        <v>8318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0">
        <f t="shared" si="201"/>
        <v>127.81</v>
      </c>
      <c r="Q3215" s="11" t="s">
        <v>8317</v>
      </c>
      <c r="R3215" t="s">
        <v>8318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0">
        <f t="shared" si="201"/>
        <v>106.57</v>
      </c>
      <c r="Q3216" s="11" t="s">
        <v>8317</v>
      </c>
      <c r="R3216" t="s">
        <v>8318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0">
        <f t="shared" si="201"/>
        <v>262.11</v>
      </c>
      <c r="Q3217" s="11" t="s">
        <v>8317</v>
      </c>
      <c r="R3217" t="s">
        <v>8318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0">
        <f t="shared" si="201"/>
        <v>57.17</v>
      </c>
      <c r="Q3218" s="11" t="s">
        <v>8317</v>
      </c>
      <c r="R3218" t="s">
        <v>8318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0">
        <f t="shared" si="201"/>
        <v>50.2</v>
      </c>
      <c r="Q3219" s="11" t="s">
        <v>8317</v>
      </c>
      <c r="R3219" t="s">
        <v>8318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0">
        <f t="shared" si="201"/>
        <v>66.59</v>
      </c>
      <c r="Q3220" s="11" t="s">
        <v>8317</v>
      </c>
      <c r="R3220" t="s">
        <v>8318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0">
        <f t="shared" si="201"/>
        <v>168.25</v>
      </c>
      <c r="Q3221" s="11" t="s">
        <v>8317</v>
      </c>
      <c r="R3221" t="s">
        <v>8318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0">
        <f t="shared" si="201"/>
        <v>256.37</v>
      </c>
      <c r="Q3222" s="11" t="s">
        <v>8317</v>
      </c>
      <c r="R3222" t="s">
        <v>8318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0">
        <f t="shared" si="201"/>
        <v>36.61</v>
      </c>
      <c r="Q3223" s="11" t="s">
        <v>8317</v>
      </c>
      <c r="R3223" t="s">
        <v>8318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0">
        <f t="shared" si="201"/>
        <v>37.14</v>
      </c>
      <c r="Q3224" s="11" t="s">
        <v>8317</v>
      </c>
      <c r="R3224" t="s">
        <v>8318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0">
        <f t="shared" si="201"/>
        <v>45.88</v>
      </c>
      <c r="Q3225" s="11" t="s">
        <v>8317</v>
      </c>
      <c r="R3225" t="s">
        <v>8318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0">
        <f t="shared" si="201"/>
        <v>141.71</v>
      </c>
      <c r="Q3226" s="11" t="s">
        <v>8317</v>
      </c>
      <c r="R3226" t="s">
        <v>8318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0">
        <f t="shared" si="201"/>
        <v>52.49</v>
      </c>
      <c r="Q3227" s="11" t="s">
        <v>8317</v>
      </c>
      <c r="R3227" t="s">
        <v>8318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0">
        <f t="shared" si="201"/>
        <v>59.52</v>
      </c>
      <c r="Q3228" s="11" t="s">
        <v>8317</v>
      </c>
      <c r="R3228" t="s">
        <v>8318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0">
        <f t="shared" si="201"/>
        <v>50</v>
      </c>
      <c r="Q3229" s="11" t="s">
        <v>8317</v>
      </c>
      <c r="R3229" t="s">
        <v>8318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0">
        <f t="shared" si="201"/>
        <v>193.62</v>
      </c>
      <c r="Q3230" s="11" t="s">
        <v>8317</v>
      </c>
      <c r="R3230" t="s">
        <v>8318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0">
        <f t="shared" si="201"/>
        <v>106.8</v>
      </c>
      <c r="Q3231" s="11" t="s">
        <v>8317</v>
      </c>
      <c r="R3231" t="s">
        <v>8318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0">
        <f t="shared" si="201"/>
        <v>77.22</v>
      </c>
      <c r="Q3232" s="11" t="s">
        <v>8317</v>
      </c>
      <c r="R3232" t="s">
        <v>8318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0">
        <f t="shared" si="201"/>
        <v>57.5</v>
      </c>
      <c r="Q3233" s="11" t="s">
        <v>8317</v>
      </c>
      <c r="R3233" t="s">
        <v>8318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0">
        <f t="shared" si="201"/>
        <v>50.46</v>
      </c>
      <c r="Q3234" s="11" t="s">
        <v>8317</v>
      </c>
      <c r="R3234" t="s">
        <v>8318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0">
        <f t="shared" si="201"/>
        <v>97.38</v>
      </c>
      <c r="Q3235" s="11" t="s">
        <v>8317</v>
      </c>
      <c r="R3235" t="s">
        <v>8318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0">
        <f t="shared" si="201"/>
        <v>34.92</v>
      </c>
      <c r="Q3236" s="11" t="s">
        <v>8317</v>
      </c>
      <c r="R3236" t="s">
        <v>8318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0">
        <f t="shared" si="201"/>
        <v>85.53</v>
      </c>
      <c r="Q3237" s="11" t="s">
        <v>8317</v>
      </c>
      <c r="R3237" t="s">
        <v>8318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0">
        <f t="shared" si="201"/>
        <v>182.91</v>
      </c>
      <c r="Q3238" s="11" t="s">
        <v>8317</v>
      </c>
      <c r="R3238" t="s">
        <v>8318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0">
        <f t="shared" si="201"/>
        <v>131.13999999999999</v>
      </c>
      <c r="Q3239" s="11" t="s">
        <v>8317</v>
      </c>
      <c r="R3239" t="s">
        <v>8318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0">
        <f t="shared" si="201"/>
        <v>39.81</v>
      </c>
      <c r="Q3240" s="11" t="s">
        <v>8317</v>
      </c>
      <c r="R3240" t="s">
        <v>8318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0">
        <f t="shared" si="201"/>
        <v>59.7</v>
      </c>
      <c r="Q3241" s="11" t="s">
        <v>8317</v>
      </c>
      <c r="R3241" t="s">
        <v>8318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0">
        <f t="shared" si="201"/>
        <v>88.74</v>
      </c>
      <c r="Q3242" s="11" t="s">
        <v>8317</v>
      </c>
      <c r="R3242" t="s">
        <v>8318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0">
        <f t="shared" si="201"/>
        <v>58.69</v>
      </c>
      <c r="Q3243" s="11" t="s">
        <v>8317</v>
      </c>
      <c r="R3243" t="s">
        <v>8318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0">
        <f t="shared" si="201"/>
        <v>69.569999999999993</v>
      </c>
      <c r="Q3244" s="11" t="s">
        <v>8317</v>
      </c>
      <c r="R3244" t="s">
        <v>8318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0">
        <f t="shared" si="201"/>
        <v>115.87</v>
      </c>
      <c r="Q3245" s="11" t="s">
        <v>8317</v>
      </c>
      <c r="R3245" t="s">
        <v>8318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0">
        <f t="shared" si="201"/>
        <v>23.87</v>
      </c>
      <c r="Q3246" s="11" t="s">
        <v>8317</v>
      </c>
      <c r="R3246" t="s">
        <v>8318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0">
        <f t="shared" si="201"/>
        <v>81.13</v>
      </c>
      <c r="Q3247" s="11" t="s">
        <v>8317</v>
      </c>
      <c r="R3247" t="s">
        <v>8318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0">
        <f t="shared" si="201"/>
        <v>57.63</v>
      </c>
      <c r="Q3248" s="11" t="s">
        <v>8317</v>
      </c>
      <c r="R3248" t="s">
        <v>8318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0">
        <f t="shared" si="201"/>
        <v>46.43</v>
      </c>
      <c r="Q3249" s="11" t="s">
        <v>8317</v>
      </c>
      <c r="R3249" t="s">
        <v>8318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0">
        <f t="shared" si="201"/>
        <v>60.48</v>
      </c>
      <c r="Q3250" s="11" t="s">
        <v>8317</v>
      </c>
      <c r="R3250" t="s">
        <v>8318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0">
        <f t="shared" si="201"/>
        <v>65.58</v>
      </c>
      <c r="Q3251" s="11" t="s">
        <v>8317</v>
      </c>
      <c r="R3251" t="s">
        <v>8318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0">
        <f t="shared" si="201"/>
        <v>119.19</v>
      </c>
      <c r="Q3252" s="11" t="s">
        <v>8317</v>
      </c>
      <c r="R3252" t="s">
        <v>8318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0">
        <f t="shared" si="201"/>
        <v>83.05</v>
      </c>
      <c r="Q3253" s="11" t="s">
        <v>8317</v>
      </c>
      <c r="R3253" t="s">
        <v>8318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0">
        <f t="shared" si="201"/>
        <v>57.52</v>
      </c>
      <c r="Q3254" s="11" t="s">
        <v>8317</v>
      </c>
      <c r="R3254" t="s">
        <v>8318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0">
        <f t="shared" si="201"/>
        <v>177.09</v>
      </c>
      <c r="Q3255" s="11" t="s">
        <v>8317</v>
      </c>
      <c r="R3255" t="s">
        <v>8318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0">
        <f t="shared" si="201"/>
        <v>70.77</v>
      </c>
      <c r="Q3256" s="11" t="s">
        <v>8317</v>
      </c>
      <c r="R3256" t="s">
        <v>8318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0">
        <f t="shared" si="201"/>
        <v>29.17</v>
      </c>
      <c r="Q3257" s="11" t="s">
        <v>8317</v>
      </c>
      <c r="R3257" t="s">
        <v>8318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0">
        <f t="shared" si="201"/>
        <v>72.760000000000005</v>
      </c>
      <c r="Q3258" s="11" t="s">
        <v>8317</v>
      </c>
      <c r="R3258" t="s">
        <v>8318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0">
        <f t="shared" si="201"/>
        <v>51.85</v>
      </c>
      <c r="Q3259" s="11" t="s">
        <v>8317</v>
      </c>
      <c r="R3259" t="s">
        <v>8318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0">
        <f t="shared" si="201"/>
        <v>98.2</v>
      </c>
      <c r="Q3260" s="11" t="s">
        <v>8317</v>
      </c>
      <c r="R3260" t="s">
        <v>8318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0">
        <f t="shared" si="201"/>
        <v>251.74</v>
      </c>
      <c r="Q3261" s="11" t="s">
        <v>8317</v>
      </c>
      <c r="R3261" t="s">
        <v>8318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0">
        <f t="shared" si="201"/>
        <v>74.819999999999993</v>
      </c>
      <c r="Q3262" s="11" t="s">
        <v>8317</v>
      </c>
      <c r="R3262" t="s">
        <v>8318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0">
        <f t="shared" si="201"/>
        <v>67.650000000000006</v>
      </c>
      <c r="Q3263" s="11" t="s">
        <v>8317</v>
      </c>
      <c r="R3263" t="s">
        <v>8318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0">
        <f t="shared" si="201"/>
        <v>93.81</v>
      </c>
      <c r="Q3264" s="11" t="s">
        <v>8317</v>
      </c>
      <c r="R3264" t="s">
        <v>8318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0">
        <f t="shared" si="201"/>
        <v>41.24</v>
      </c>
      <c r="Q3265" s="11" t="s">
        <v>8317</v>
      </c>
      <c r="R3265" t="s">
        <v>8318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10">
        <f t="shared" si="201"/>
        <v>52.55</v>
      </c>
      <c r="Q3266" s="11" t="s">
        <v>8317</v>
      </c>
      <c r="R3266" t="s">
        <v>8318</v>
      </c>
      <c r="S3266" s="16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10">
        <f t="shared" ref="P3267:P3330" si="205">IFERROR(ROUND(E3267/L3267,2),"N/A")</f>
        <v>70.290000000000006</v>
      </c>
      <c r="Q3267" s="11" t="s">
        <v>8317</v>
      </c>
      <c r="R3267" t="s">
        <v>8318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0">
        <f t="shared" si="205"/>
        <v>48.33</v>
      </c>
      <c r="Q3268" s="11" t="s">
        <v>8317</v>
      </c>
      <c r="R3268" t="s">
        <v>8318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0">
        <f t="shared" si="205"/>
        <v>53.18</v>
      </c>
      <c r="Q3269" s="11" t="s">
        <v>8317</v>
      </c>
      <c r="R3269" t="s">
        <v>8318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0">
        <f t="shared" si="205"/>
        <v>60.95</v>
      </c>
      <c r="Q3270" s="11" t="s">
        <v>8317</v>
      </c>
      <c r="R3270" t="s">
        <v>8318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0">
        <f t="shared" si="205"/>
        <v>116</v>
      </c>
      <c r="Q3271" s="11" t="s">
        <v>8317</v>
      </c>
      <c r="R3271" t="s">
        <v>8318</v>
      </c>
      <c r="S3271" s="16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0">
        <f t="shared" si="205"/>
        <v>61</v>
      </c>
      <c r="Q3272" s="11" t="s">
        <v>8317</v>
      </c>
      <c r="R3272" t="s">
        <v>8318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0">
        <f t="shared" si="205"/>
        <v>38.24</v>
      </c>
      <c r="Q3273" s="11" t="s">
        <v>8317</v>
      </c>
      <c r="R3273" t="s">
        <v>8318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0">
        <f t="shared" si="205"/>
        <v>106.5</v>
      </c>
      <c r="Q3274" s="11" t="s">
        <v>8317</v>
      </c>
      <c r="R3274" t="s">
        <v>8318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0">
        <f t="shared" si="205"/>
        <v>204.57</v>
      </c>
      <c r="Q3275" s="11" t="s">
        <v>8317</v>
      </c>
      <c r="R3275" t="s">
        <v>8318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0">
        <f t="shared" si="205"/>
        <v>54.91</v>
      </c>
      <c r="Q3276" s="11" t="s">
        <v>8317</v>
      </c>
      <c r="R3276" t="s">
        <v>8318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0">
        <f t="shared" si="205"/>
        <v>150.41999999999999</v>
      </c>
      <c r="Q3277" s="11" t="s">
        <v>8317</v>
      </c>
      <c r="R3277" t="s">
        <v>8318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0">
        <f t="shared" si="205"/>
        <v>52.58</v>
      </c>
      <c r="Q3278" s="11" t="s">
        <v>8317</v>
      </c>
      <c r="R3278" t="s">
        <v>8318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0">
        <f t="shared" si="205"/>
        <v>54.3</v>
      </c>
      <c r="Q3279" s="11" t="s">
        <v>8317</v>
      </c>
      <c r="R3279" t="s">
        <v>8318</v>
      </c>
      <c r="S3279" s="16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0">
        <f t="shared" si="205"/>
        <v>76.03</v>
      </c>
      <c r="Q3280" s="11" t="s">
        <v>8317</v>
      </c>
      <c r="R3280" t="s">
        <v>8318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0">
        <f t="shared" si="205"/>
        <v>105.21</v>
      </c>
      <c r="Q3281" s="11" t="s">
        <v>8317</v>
      </c>
      <c r="R3281" t="s">
        <v>8318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0">
        <f t="shared" si="205"/>
        <v>68.67</v>
      </c>
      <c r="Q3282" s="11" t="s">
        <v>8317</v>
      </c>
      <c r="R3282" t="s">
        <v>8318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0">
        <f t="shared" si="205"/>
        <v>129.36000000000001</v>
      </c>
      <c r="Q3283" s="11" t="s">
        <v>8317</v>
      </c>
      <c r="R3283" t="s">
        <v>8318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0">
        <f t="shared" si="205"/>
        <v>134.26</v>
      </c>
      <c r="Q3284" s="11" t="s">
        <v>8317</v>
      </c>
      <c r="R3284" t="s">
        <v>8318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0">
        <f t="shared" si="205"/>
        <v>17.829999999999998</v>
      </c>
      <c r="Q3285" s="11" t="s">
        <v>8317</v>
      </c>
      <c r="R3285" t="s">
        <v>8318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0">
        <f t="shared" si="205"/>
        <v>203.2</v>
      </c>
      <c r="Q3286" s="11" t="s">
        <v>8317</v>
      </c>
      <c r="R3286" t="s">
        <v>8318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0">
        <f t="shared" si="205"/>
        <v>69.19</v>
      </c>
      <c r="Q3287" s="11" t="s">
        <v>8317</v>
      </c>
      <c r="R3287" t="s">
        <v>8318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0">
        <f t="shared" si="205"/>
        <v>125.12</v>
      </c>
      <c r="Q3288" s="11" t="s">
        <v>8317</v>
      </c>
      <c r="R3288" t="s">
        <v>8318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0">
        <f t="shared" si="205"/>
        <v>73.53</v>
      </c>
      <c r="Q3289" s="11" t="s">
        <v>8317</v>
      </c>
      <c r="R3289" t="s">
        <v>8318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0">
        <f t="shared" si="205"/>
        <v>48.44</v>
      </c>
      <c r="Q3290" s="11" t="s">
        <v>8317</v>
      </c>
      <c r="R3290" t="s">
        <v>8318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0">
        <f t="shared" si="205"/>
        <v>26.61</v>
      </c>
      <c r="Q3291" s="11" t="s">
        <v>8317</v>
      </c>
      <c r="R3291" t="s">
        <v>8318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0">
        <f t="shared" si="205"/>
        <v>33.67</v>
      </c>
      <c r="Q3292" s="11" t="s">
        <v>8317</v>
      </c>
      <c r="R3292" t="s">
        <v>8318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0">
        <f t="shared" si="205"/>
        <v>40.71</v>
      </c>
      <c r="Q3293" s="11" t="s">
        <v>8317</v>
      </c>
      <c r="R3293" t="s">
        <v>8318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0">
        <f t="shared" si="205"/>
        <v>19.27</v>
      </c>
      <c r="Q3294" s="11" t="s">
        <v>8317</v>
      </c>
      <c r="R3294" t="s">
        <v>8318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0">
        <f t="shared" si="205"/>
        <v>84.29</v>
      </c>
      <c r="Q3295" s="11" t="s">
        <v>8317</v>
      </c>
      <c r="R3295" t="s">
        <v>8318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0">
        <f t="shared" si="205"/>
        <v>29.58</v>
      </c>
      <c r="Q3296" s="11" t="s">
        <v>8317</v>
      </c>
      <c r="R3296" t="s">
        <v>8318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0">
        <f t="shared" si="205"/>
        <v>26.67</v>
      </c>
      <c r="Q3297" s="11" t="s">
        <v>8317</v>
      </c>
      <c r="R3297" t="s">
        <v>8318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0">
        <f t="shared" si="205"/>
        <v>45.98</v>
      </c>
      <c r="Q3298" s="11" t="s">
        <v>8317</v>
      </c>
      <c r="R3298" t="s">
        <v>8318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0">
        <f t="shared" si="205"/>
        <v>125.09</v>
      </c>
      <c r="Q3299" s="11" t="s">
        <v>8317</v>
      </c>
      <c r="R3299" t="s">
        <v>8318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0">
        <f t="shared" si="205"/>
        <v>141.29</v>
      </c>
      <c r="Q3300" s="11" t="s">
        <v>8317</v>
      </c>
      <c r="R3300" t="s">
        <v>8318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0">
        <f t="shared" si="205"/>
        <v>55.33</v>
      </c>
      <c r="Q3301" s="11" t="s">
        <v>8317</v>
      </c>
      <c r="R3301" t="s">
        <v>8318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0">
        <f t="shared" si="205"/>
        <v>46.42</v>
      </c>
      <c r="Q3302" s="11" t="s">
        <v>8317</v>
      </c>
      <c r="R3302" t="s">
        <v>8318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0">
        <f t="shared" si="205"/>
        <v>57.2</v>
      </c>
      <c r="Q3303" s="11" t="s">
        <v>8317</v>
      </c>
      <c r="R3303" t="s">
        <v>8318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0">
        <f t="shared" si="205"/>
        <v>173.7</v>
      </c>
      <c r="Q3304" s="11" t="s">
        <v>8317</v>
      </c>
      <c r="R3304" t="s">
        <v>8318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0">
        <f t="shared" si="205"/>
        <v>59.6</v>
      </c>
      <c r="Q3305" s="11" t="s">
        <v>8317</v>
      </c>
      <c r="R3305" t="s">
        <v>8318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89.59</v>
      </c>
      <c r="Q3306" s="11" t="s">
        <v>8317</v>
      </c>
      <c r="R3306" t="s">
        <v>8318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0">
        <f t="shared" si="205"/>
        <v>204.05</v>
      </c>
      <c r="Q3307" s="11" t="s">
        <v>8317</v>
      </c>
      <c r="R3307" t="s">
        <v>8318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0">
        <f t="shared" si="205"/>
        <v>48.7</v>
      </c>
      <c r="Q3308" s="11" t="s">
        <v>8317</v>
      </c>
      <c r="R3308" t="s">
        <v>8318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0">
        <f t="shared" si="205"/>
        <v>53.34</v>
      </c>
      <c r="Q3309" s="11" t="s">
        <v>8317</v>
      </c>
      <c r="R3309" t="s">
        <v>8318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0">
        <f t="shared" si="205"/>
        <v>75.09</v>
      </c>
      <c r="Q3310" s="11" t="s">
        <v>8317</v>
      </c>
      <c r="R3310" t="s">
        <v>8318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0">
        <f t="shared" si="205"/>
        <v>18</v>
      </c>
      <c r="Q3311" s="11" t="s">
        <v>8317</v>
      </c>
      <c r="R3311" t="s">
        <v>8318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0">
        <f t="shared" si="205"/>
        <v>209.84</v>
      </c>
      <c r="Q3312" s="11" t="s">
        <v>8317</v>
      </c>
      <c r="R3312" t="s">
        <v>8318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0">
        <f t="shared" si="205"/>
        <v>61.02</v>
      </c>
      <c r="Q3313" s="11" t="s">
        <v>8317</v>
      </c>
      <c r="R3313" t="s">
        <v>8318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0">
        <f t="shared" si="205"/>
        <v>61</v>
      </c>
      <c r="Q3314" s="11" t="s">
        <v>8317</v>
      </c>
      <c r="R3314" t="s">
        <v>8318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0">
        <f t="shared" si="205"/>
        <v>80.03</v>
      </c>
      <c r="Q3315" s="11" t="s">
        <v>8317</v>
      </c>
      <c r="R3315" t="s">
        <v>8318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0">
        <f t="shared" si="205"/>
        <v>29.07</v>
      </c>
      <c r="Q3316" s="11" t="s">
        <v>8317</v>
      </c>
      <c r="R3316" t="s">
        <v>8318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0">
        <f t="shared" si="205"/>
        <v>49.44</v>
      </c>
      <c r="Q3317" s="11" t="s">
        <v>8317</v>
      </c>
      <c r="R3317" t="s">
        <v>8318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0">
        <f t="shared" si="205"/>
        <v>93.98</v>
      </c>
      <c r="Q3318" s="11" t="s">
        <v>8317</v>
      </c>
      <c r="R3318" t="s">
        <v>8318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0">
        <f t="shared" si="205"/>
        <v>61.94</v>
      </c>
      <c r="Q3319" s="11" t="s">
        <v>8317</v>
      </c>
      <c r="R3319" t="s">
        <v>8318</v>
      </c>
      <c r="S3319" s="16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0">
        <f t="shared" si="205"/>
        <v>78.5</v>
      </c>
      <c r="Q3320" s="11" t="s">
        <v>8317</v>
      </c>
      <c r="R3320" t="s">
        <v>8318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0">
        <f t="shared" si="205"/>
        <v>33.75</v>
      </c>
      <c r="Q3321" s="11" t="s">
        <v>8317</v>
      </c>
      <c r="R3321" t="s">
        <v>8318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0">
        <f t="shared" si="205"/>
        <v>66.45</v>
      </c>
      <c r="Q3322" s="11" t="s">
        <v>8317</v>
      </c>
      <c r="R3322" t="s">
        <v>8318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0">
        <f t="shared" si="205"/>
        <v>35.799999999999997</v>
      </c>
      <c r="Q3323" s="11" t="s">
        <v>8317</v>
      </c>
      <c r="R3323" t="s">
        <v>8318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0">
        <f t="shared" si="205"/>
        <v>145.65</v>
      </c>
      <c r="Q3324" s="11" t="s">
        <v>8317</v>
      </c>
      <c r="R3324" t="s">
        <v>8318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0">
        <f t="shared" si="205"/>
        <v>25.69</v>
      </c>
      <c r="Q3325" s="11" t="s">
        <v>8317</v>
      </c>
      <c r="R3325" t="s">
        <v>8318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0">
        <f t="shared" si="205"/>
        <v>152.5</v>
      </c>
      <c r="Q3326" s="11" t="s">
        <v>8317</v>
      </c>
      <c r="R3326" t="s">
        <v>8318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0">
        <f t="shared" si="205"/>
        <v>30</v>
      </c>
      <c r="Q3327" s="11" t="s">
        <v>8317</v>
      </c>
      <c r="R3327" t="s">
        <v>8318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0">
        <f t="shared" si="205"/>
        <v>142.28</v>
      </c>
      <c r="Q3328" s="11" t="s">
        <v>8317</v>
      </c>
      <c r="R3328" t="s">
        <v>8318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0">
        <f t="shared" si="205"/>
        <v>24.55</v>
      </c>
      <c r="Q3329" s="11" t="s">
        <v>8317</v>
      </c>
      <c r="R3329" t="s">
        <v>8318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10">
        <f t="shared" si="205"/>
        <v>292.77999999999997</v>
      </c>
      <c r="Q3330" s="11" t="s">
        <v>8317</v>
      </c>
      <c r="R3330" t="s">
        <v>8318</v>
      </c>
      <c r="S3330" s="16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10">
        <f t="shared" ref="P3331:P3394" si="209">IFERROR(ROUND(E3331/L3331,2),"N/A")</f>
        <v>44.92</v>
      </c>
      <c r="Q3331" s="11" t="s">
        <v>8317</v>
      </c>
      <c r="R3331" t="s">
        <v>8318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0">
        <f t="shared" si="209"/>
        <v>23.1</v>
      </c>
      <c r="Q3332" s="11" t="s">
        <v>8317</v>
      </c>
      <c r="R3332" t="s">
        <v>8318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0">
        <f t="shared" si="209"/>
        <v>80.400000000000006</v>
      </c>
      <c r="Q3333" s="11" t="s">
        <v>8317</v>
      </c>
      <c r="R3333" t="s">
        <v>8318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0">
        <f t="shared" si="209"/>
        <v>72.290000000000006</v>
      </c>
      <c r="Q3334" s="11" t="s">
        <v>8317</v>
      </c>
      <c r="R3334" t="s">
        <v>8318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0">
        <f t="shared" si="209"/>
        <v>32.97</v>
      </c>
      <c r="Q3335" s="11" t="s">
        <v>8317</v>
      </c>
      <c r="R3335" t="s">
        <v>8318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0">
        <f t="shared" si="209"/>
        <v>116.65</v>
      </c>
      <c r="Q3336" s="11" t="s">
        <v>8317</v>
      </c>
      <c r="R3336" t="s">
        <v>8318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0">
        <f t="shared" si="209"/>
        <v>79.62</v>
      </c>
      <c r="Q3337" s="11" t="s">
        <v>8317</v>
      </c>
      <c r="R3337" t="s">
        <v>8318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0">
        <f t="shared" si="209"/>
        <v>27.78</v>
      </c>
      <c r="Q3338" s="11" t="s">
        <v>8317</v>
      </c>
      <c r="R3338" t="s">
        <v>8318</v>
      </c>
      <c r="S3338" s="16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0">
        <f t="shared" si="209"/>
        <v>81.03</v>
      </c>
      <c r="Q3339" s="11" t="s">
        <v>8317</v>
      </c>
      <c r="R3339" t="s">
        <v>8318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0">
        <f t="shared" si="209"/>
        <v>136.85</v>
      </c>
      <c r="Q3340" s="11" t="s">
        <v>8317</v>
      </c>
      <c r="R3340" t="s">
        <v>8318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0">
        <f t="shared" si="209"/>
        <v>177.62</v>
      </c>
      <c r="Q3341" s="11" t="s">
        <v>8317</v>
      </c>
      <c r="R3341" t="s">
        <v>8318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0">
        <f t="shared" si="209"/>
        <v>109.08</v>
      </c>
      <c r="Q3342" s="11" t="s">
        <v>8317</v>
      </c>
      <c r="R3342" t="s">
        <v>8318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0">
        <f t="shared" si="209"/>
        <v>119.64</v>
      </c>
      <c r="Q3343" s="11" t="s">
        <v>8317</v>
      </c>
      <c r="R3343" t="s">
        <v>8318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0">
        <f t="shared" si="209"/>
        <v>78.209999999999994</v>
      </c>
      <c r="Q3344" s="11" t="s">
        <v>8317</v>
      </c>
      <c r="R3344" t="s">
        <v>8318</v>
      </c>
      <c r="S3344" s="16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0">
        <f t="shared" si="209"/>
        <v>52.17</v>
      </c>
      <c r="Q3345" s="11" t="s">
        <v>8317</v>
      </c>
      <c r="R3345" t="s">
        <v>8318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0">
        <f t="shared" si="209"/>
        <v>114.13</v>
      </c>
      <c r="Q3346" s="11" t="s">
        <v>8317</v>
      </c>
      <c r="R3346" t="s">
        <v>8318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0">
        <f t="shared" si="209"/>
        <v>50</v>
      </c>
      <c r="Q3347" s="11" t="s">
        <v>8317</v>
      </c>
      <c r="R3347" t="s">
        <v>8318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0">
        <f t="shared" si="209"/>
        <v>91.67</v>
      </c>
      <c r="Q3348" s="11" t="s">
        <v>8317</v>
      </c>
      <c r="R3348" t="s">
        <v>8318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0">
        <f t="shared" si="209"/>
        <v>108.59</v>
      </c>
      <c r="Q3349" s="11" t="s">
        <v>8317</v>
      </c>
      <c r="R3349" t="s">
        <v>8318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0">
        <f t="shared" si="209"/>
        <v>69.819999999999993</v>
      </c>
      <c r="Q3350" s="11" t="s">
        <v>8317</v>
      </c>
      <c r="R3350" t="s">
        <v>8318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0">
        <f t="shared" si="209"/>
        <v>109.57</v>
      </c>
      <c r="Q3351" s="11" t="s">
        <v>8317</v>
      </c>
      <c r="R3351" t="s">
        <v>8318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0">
        <f t="shared" si="209"/>
        <v>71.67</v>
      </c>
      <c r="Q3352" s="11" t="s">
        <v>8317</v>
      </c>
      <c r="R3352" t="s">
        <v>8318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0">
        <f t="shared" si="209"/>
        <v>93.61</v>
      </c>
      <c r="Q3353" s="11" t="s">
        <v>8317</v>
      </c>
      <c r="R3353" t="s">
        <v>8318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0">
        <f t="shared" si="209"/>
        <v>76.8</v>
      </c>
      <c r="Q3354" s="11" t="s">
        <v>8317</v>
      </c>
      <c r="R3354" t="s">
        <v>8318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0">
        <f t="shared" si="209"/>
        <v>35.799999999999997</v>
      </c>
      <c r="Q3355" s="11" t="s">
        <v>8317</v>
      </c>
      <c r="R3355" t="s">
        <v>8318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0">
        <f t="shared" si="209"/>
        <v>55.6</v>
      </c>
      <c r="Q3356" s="11" t="s">
        <v>8317</v>
      </c>
      <c r="R3356" t="s">
        <v>8318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0">
        <f t="shared" si="209"/>
        <v>147.33000000000001</v>
      </c>
      <c r="Q3357" s="11" t="s">
        <v>8317</v>
      </c>
      <c r="R3357" t="s">
        <v>8318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0">
        <f t="shared" si="209"/>
        <v>56.33</v>
      </c>
      <c r="Q3358" s="11" t="s">
        <v>8317</v>
      </c>
      <c r="R3358" t="s">
        <v>8318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0">
        <f t="shared" si="209"/>
        <v>96.19</v>
      </c>
      <c r="Q3359" s="11" t="s">
        <v>8317</v>
      </c>
      <c r="R3359" t="s">
        <v>8318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0">
        <f t="shared" si="209"/>
        <v>63.57</v>
      </c>
      <c r="Q3360" s="11" t="s">
        <v>8317</v>
      </c>
      <c r="R3360" t="s">
        <v>8318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0">
        <f t="shared" si="209"/>
        <v>184.78</v>
      </c>
      <c r="Q3361" s="11" t="s">
        <v>8317</v>
      </c>
      <c r="R3361" t="s">
        <v>8318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0">
        <f t="shared" si="209"/>
        <v>126.72</v>
      </c>
      <c r="Q3362" s="11" t="s">
        <v>8317</v>
      </c>
      <c r="R3362" t="s">
        <v>8318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0">
        <f t="shared" si="209"/>
        <v>83.43</v>
      </c>
      <c r="Q3363" s="11" t="s">
        <v>8317</v>
      </c>
      <c r="R3363" t="s">
        <v>8318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0">
        <f t="shared" si="209"/>
        <v>54.5</v>
      </c>
      <c r="Q3364" s="11" t="s">
        <v>8317</v>
      </c>
      <c r="R3364" t="s">
        <v>8318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0">
        <f t="shared" si="209"/>
        <v>302.31</v>
      </c>
      <c r="Q3365" s="11" t="s">
        <v>8317</v>
      </c>
      <c r="R3365" t="s">
        <v>8318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0">
        <f t="shared" si="209"/>
        <v>44.14</v>
      </c>
      <c r="Q3366" s="11" t="s">
        <v>8317</v>
      </c>
      <c r="R3366" t="s">
        <v>8318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0">
        <f t="shared" si="209"/>
        <v>866.67</v>
      </c>
      <c r="Q3367" s="11" t="s">
        <v>8317</v>
      </c>
      <c r="R3367" t="s">
        <v>8318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0">
        <f t="shared" si="209"/>
        <v>61.39</v>
      </c>
      <c r="Q3368" s="11" t="s">
        <v>8317</v>
      </c>
      <c r="R3368" t="s">
        <v>8318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0">
        <f t="shared" si="209"/>
        <v>29.67</v>
      </c>
      <c r="Q3369" s="11" t="s">
        <v>8317</v>
      </c>
      <c r="R3369" t="s">
        <v>8318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0">
        <f t="shared" si="209"/>
        <v>45.48</v>
      </c>
      <c r="Q3370" s="11" t="s">
        <v>8317</v>
      </c>
      <c r="R3370" t="s">
        <v>8318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0">
        <f t="shared" si="209"/>
        <v>96.2</v>
      </c>
      <c r="Q3371" s="11" t="s">
        <v>8317</v>
      </c>
      <c r="R3371" t="s">
        <v>8318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0">
        <f t="shared" si="209"/>
        <v>67.92</v>
      </c>
      <c r="Q3372" s="11" t="s">
        <v>8317</v>
      </c>
      <c r="R3372" t="s">
        <v>8318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0">
        <f t="shared" si="209"/>
        <v>30.78</v>
      </c>
      <c r="Q3373" s="11" t="s">
        <v>8317</v>
      </c>
      <c r="R3373" t="s">
        <v>8318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0">
        <f t="shared" si="209"/>
        <v>38.33</v>
      </c>
      <c r="Q3374" s="11" t="s">
        <v>8317</v>
      </c>
      <c r="R3374" t="s">
        <v>8318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0">
        <f t="shared" si="209"/>
        <v>66.83</v>
      </c>
      <c r="Q3375" s="11" t="s">
        <v>8317</v>
      </c>
      <c r="R3375" t="s">
        <v>8318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0">
        <f t="shared" si="209"/>
        <v>71.73</v>
      </c>
      <c r="Q3376" s="11" t="s">
        <v>8317</v>
      </c>
      <c r="R3376" t="s">
        <v>8318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0">
        <f t="shared" si="209"/>
        <v>176.47</v>
      </c>
      <c r="Q3377" s="11" t="s">
        <v>8317</v>
      </c>
      <c r="R3377" t="s">
        <v>8318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0">
        <f t="shared" si="209"/>
        <v>421.11</v>
      </c>
      <c r="Q3378" s="11" t="s">
        <v>8317</v>
      </c>
      <c r="R3378" t="s">
        <v>8318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0">
        <f t="shared" si="209"/>
        <v>104.99</v>
      </c>
      <c r="Q3379" s="11" t="s">
        <v>8317</v>
      </c>
      <c r="R3379" t="s">
        <v>8318</v>
      </c>
      <c r="S3379" s="16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0">
        <f t="shared" si="209"/>
        <v>28.19</v>
      </c>
      <c r="Q3380" s="11" t="s">
        <v>8317</v>
      </c>
      <c r="R3380" t="s">
        <v>8318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0">
        <f t="shared" si="209"/>
        <v>54.55</v>
      </c>
      <c r="Q3381" s="11" t="s">
        <v>8317</v>
      </c>
      <c r="R3381" t="s">
        <v>8318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0">
        <f t="shared" si="209"/>
        <v>111.89</v>
      </c>
      <c r="Q3382" s="11" t="s">
        <v>8317</v>
      </c>
      <c r="R3382" t="s">
        <v>8318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0">
        <f t="shared" si="209"/>
        <v>85.21</v>
      </c>
      <c r="Q3383" s="11" t="s">
        <v>8317</v>
      </c>
      <c r="R3383" t="s">
        <v>8318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0">
        <f t="shared" si="209"/>
        <v>76.650000000000006</v>
      </c>
      <c r="Q3384" s="11" t="s">
        <v>8317</v>
      </c>
      <c r="R3384" t="s">
        <v>8318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0">
        <f t="shared" si="209"/>
        <v>65.17</v>
      </c>
      <c r="Q3385" s="11" t="s">
        <v>8317</v>
      </c>
      <c r="R3385" t="s">
        <v>8318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0">
        <f t="shared" si="209"/>
        <v>93.76</v>
      </c>
      <c r="Q3386" s="11" t="s">
        <v>8317</v>
      </c>
      <c r="R3386" t="s">
        <v>8318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0">
        <f t="shared" si="209"/>
        <v>133.33000000000001</v>
      </c>
      <c r="Q3387" s="11" t="s">
        <v>8317</v>
      </c>
      <c r="R3387" t="s">
        <v>8318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0">
        <f t="shared" si="209"/>
        <v>51.22</v>
      </c>
      <c r="Q3388" s="11" t="s">
        <v>8317</v>
      </c>
      <c r="R3388" t="s">
        <v>8318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0">
        <f t="shared" si="209"/>
        <v>100.17</v>
      </c>
      <c r="Q3389" s="11" t="s">
        <v>8317</v>
      </c>
      <c r="R3389" t="s">
        <v>8318</v>
      </c>
      <c r="S3389" s="16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0">
        <f t="shared" si="209"/>
        <v>34.6</v>
      </c>
      <c r="Q3390" s="11" t="s">
        <v>8317</v>
      </c>
      <c r="R3390" t="s">
        <v>8318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0">
        <f t="shared" si="209"/>
        <v>184.68</v>
      </c>
      <c r="Q3391" s="11" t="s">
        <v>8317</v>
      </c>
      <c r="R3391" t="s">
        <v>8318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0">
        <f t="shared" si="209"/>
        <v>69.819999999999993</v>
      </c>
      <c r="Q3392" s="11" t="s">
        <v>8317</v>
      </c>
      <c r="R3392" t="s">
        <v>8318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0">
        <f t="shared" si="209"/>
        <v>61.94</v>
      </c>
      <c r="Q3393" s="11" t="s">
        <v>8317</v>
      </c>
      <c r="R3393" t="s">
        <v>8318</v>
      </c>
      <c r="S3393" s="16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10">
        <f t="shared" si="209"/>
        <v>41.67</v>
      </c>
      <c r="Q3394" s="11" t="s">
        <v>8317</v>
      </c>
      <c r="R3394" t="s">
        <v>8318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10">
        <f t="shared" ref="P3395:P3458" si="213">IFERROR(ROUND(E3395/L3395,2),"N/A")</f>
        <v>36.07</v>
      </c>
      <c r="Q3395" s="11" t="s">
        <v>8317</v>
      </c>
      <c r="R3395" t="s">
        <v>8318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0">
        <f t="shared" si="213"/>
        <v>29</v>
      </c>
      <c r="Q3396" s="11" t="s">
        <v>8317</v>
      </c>
      <c r="R3396" t="s">
        <v>8318</v>
      </c>
      <c r="S3396" s="16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0">
        <f t="shared" si="213"/>
        <v>24.21</v>
      </c>
      <c r="Q3397" s="11" t="s">
        <v>8317</v>
      </c>
      <c r="R3397" t="s">
        <v>8318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0">
        <f t="shared" si="213"/>
        <v>55.89</v>
      </c>
      <c r="Q3398" s="11" t="s">
        <v>8317</v>
      </c>
      <c r="R3398" t="s">
        <v>8318</v>
      </c>
      <c r="S3398" s="16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0">
        <f t="shared" si="213"/>
        <v>11.67</v>
      </c>
      <c r="Q3399" s="11" t="s">
        <v>8317</v>
      </c>
      <c r="R3399" t="s">
        <v>8318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0">
        <f t="shared" si="213"/>
        <v>68.349999999999994</v>
      </c>
      <c r="Q3400" s="11" t="s">
        <v>8317</v>
      </c>
      <c r="R3400" t="s">
        <v>8318</v>
      </c>
      <c r="S3400" s="16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0">
        <f t="shared" si="213"/>
        <v>27.07</v>
      </c>
      <c r="Q3401" s="11" t="s">
        <v>8317</v>
      </c>
      <c r="R3401" t="s">
        <v>8318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0">
        <f t="shared" si="213"/>
        <v>118.13</v>
      </c>
      <c r="Q3402" s="11" t="s">
        <v>8317</v>
      </c>
      <c r="R3402" t="s">
        <v>8318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0">
        <f t="shared" si="213"/>
        <v>44.76</v>
      </c>
      <c r="Q3403" s="11" t="s">
        <v>8317</v>
      </c>
      <c r="R3403" t="s">
        <v>8318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0">
        <f t="shared" si="213"/>
        <v>99.79</v>
      </c>
      <c r="Q3404" s="11" t="s">
        <v>8317</v>
      </c>
      <c r="R3404" t="s">
        <v>8318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0">
        <f t="shared" si="213"/>
        <v>117.65</v>
      </c>
      <c r="Q3405" s="11" t="s">
        <v>8317</v>
      </c>
      <c r="R3405" t="s">
        <v>8318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0">
        <f t="shared" si="213"/>
        <v>203.33</v>
      </c>
      <c r="Q3406" s="11" t="s">
        <v>8317</v>
      </c>
      <c r="R3406" t="s">
        <v>8318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0">
        <f t="shared" si="213"/>
        <v>28.32</v>
      </c>
      <c r="Q3407" s="11" t="s">
        <v>8317</v>
      </c>
      <c r="R3407" t="s">
        <v>8318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0">
        <f t="shared" si="213"/>
        <v>110.23</v>
      </c>
      <c r="Q3408" s="11" t="s">
        <v>8317</v>
      </c>
      <c r="R3408" t="s">
        <v>8318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0">
        <f t="shared" si="213"/>
        <v>31.97</v>
      </c>
      <c r="Q3409" s="11" t="s">
        <v>8317</v>
      </c>
      <c r="R3409" t="s">
        <v>8318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0">
        <f t="shared" si="213"/>
        <v>58.61</v>
      </c>
      <c r="Q3410" s="11" t="s">
        <v>8317</v>
      </c>
      <c r="R3410" t="s">
        <v>8318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0">
        <f t="shared" si="213"/>
        <v>29.43</v>
      </c>
      <c r="Q3411" s="11" t="s">
        <v>8317</v>
      </c>
      <c r="R3411" t="s">
        <v>8318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0">
        <f t="shared" si="213"/>
        <v>81.38</v>
      </c>
      <c r="Q3412" s="11" t="s">
        <v>8317</v>
      </c>
      <c r="R3412" t="s">
        <v>8318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0">
        <f t="shared" si="213"/>
        <v>199.17</v>
      </c>
      <c r="Q3413" s="11" t="s">
        <v>8317</v>
      </c>
      <c r="R3413" t="s">
        <v>8318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0">
        <f t="shared" si="213"/>
        <v>115.38</v>
      </c>
      <c r="Q3414" s="11" t="s">
        <v>8317</v>
      </c>
      <c r="R3414" t="s">
        <v>8318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0">
        <f t="shared" si="213"/>
        <v>46.43</v>
      </c>
      <c r="Q3415" s="11" t="s">
        <v>8317</v>
      </c>
      <c r="R3415" t="s">
        <v>8318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0">
        <f t="shared" si="213"/>
        <v>70.569999999999993</v>
      </c>
      <c r="Q3416" s="11" t="s">
        <v>8317</v>
      </c>
      <c r="R3416" t="s">
        <v>8318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0">
        <f t="shared" si="213"/>
        <v>22.22</v>
      </c>
      <c r="Q3417" s="11" t="s">
        <v>8317</v>
      </c>
      <c r="R3417" t="s">
        <v>8318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0">
        <f t="shared" si="213"/>
        <v>159.47</v>
      </c>
      <c r="Q3418" s="11" t="s">
        <v>8317</v>
      </c>
      <c r="R3418" t="s">
        <v>8318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0">
        <f t="shared" si="213"/>
        <v>37.78</v>
      </c>
      <c r="Q3419" s="11" t="s">
        <v>8317</v>
      </c>
      <c r="R3419" t="s">
        <v>8318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0">
        <f t="shared" si="213"/>
        <v>72.05</v>
      </c>
      <c r="Q3420" s="11" t="s">
        <v>8317</v>
      </c>
      <c r="R3420" t="s">
        <v>8318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0">
        <f t="shared" si="213"/>
        <v>63.7</v>
      </c>
      <c r="Q3421" s="11" t="s">
        <v>8317</v>
      </c>
      <c r="R3421" t="s">
        <v>8318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0">
        <f t="shared" si="213"/>
        <v>28.41</v>
      </c>
      <c r="Q3422" s="11" t="s">
        <v>8317</v>
      </c>
      <c r="R3422" t="s">
        <v>8318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0">
        <f t="shared" si="213"/>
        <v>103.21</v>
      </c>
      <c r="Q3423" s="11" t="s">
        <v>8317</v>
      </c>
      <c r="R3423" t="s">
        <v>8318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0">
        <f t="shared" si="213"/>
        <v>71.150000000000006</v>
      </c>
      <c r="Q3424" s="11" t="s">
        <v>8317</v>
      </c>
      <c r="R3424" t="s">
        <v>8318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0">
        <f t="shared" si="213"/>
        <v>35</v>
      </c>
      <c r="Q3425" s="11" t="s">
        <v>8317</v>
      </c>
      <c r="R3425" t="s">
        <v>8318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0">
        <f t="shared" si="213"/>
        <v>81.78</v>
      </c>
      <c r="Q3426" s="11" t="s">
        <v>8317</v>
      </c>
      <c r="R3426" t="s">
        <v>8318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0">
        <f t="shared" si="213"/>
        <v>297.02999999999997</v>
      </c>
      <c r="Q3427" s="11" t="s">
        <v>8317</v>
      </c>
      <c r="R3427" t="s">
        <v>8318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0">
        <f t="shared" si="213"/>
        <v>46.61</v>
      </c>
      <c r="Q3428" s="11" t="s">
        <v>8317</v>
      </c>
      <c r="R3428" t="s">
        <v>8318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0">
        <f t="shared" si="213"/>
        <v>51.72</v>
      </c>
      <c r="Q3429" s="11" t="s">
        <v>8317</v>
      </c>
      <c r="R3429" t="s">
        <v>8318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0">
        <f t="shared" si="213"/>
        <v>40.29</v>
      </c>
      <c r="Q3430" s="11" t="s">
        <v>8317</v>
      </c>
      <c r="R3430" t="s">
        <v>8318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0">
        <f t="shared" si="213"/>
        <v>16.25</v>
      </c>
      <c r="Q3431" s="11" t="s">
        <v>8317</v>
      </c>
      <c r="R3431" t="s">
        <v>8318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0">
        <f t="shared" si="213"/>
        <v>30.15</v>
      </c>
      <c r="Q3432" s="11" t="s">
        <v>8317</v>
      </c>
      <c r="R3432" t="s">
        <v>8318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95.24</v>
      </c>
      <c r="Q3433" s="11" t="s">
        <v>8317</v>
      </c>
      <c r="R3433" t="s">
        <v>8318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0">
        <f t="shared" si="213"/>
        <v>52.21</v>
      </c>
      <c r="Q3434" s="11" t="s">
        <v>8317</v>
      </c>
      <c r="R3434" t="s">
        <v>8318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0">
        <f t="shared" si="213"/>
        <v>134.15</v>
      </c>
      <c r="Q3435" s="11" t="s">
        <v>8317</v>
      </c>
      <c r="R3435" t="s">
        <v>8318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0">
        <f t="shared" si="213"/>
        <v>62.83</v>
      </c>
      <c r="Q3436" s="11" t="s">
        <v>8317</v>
      </c>
      <c r="R3436" t="s">
        <v>8318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0">
        <f t="shared" si="213"/>
        <v>58.95</v>
      </c>
      <c r="Q3437" s="11" t="s">
        <v>8317</v>
      </c>
      <c r="R3437" t="s">
        <v>8318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0">
        <f t="shared" si="213"/>
        <v>143.11000000000001</v>
      </c>
      <c r="Q3438" s="11" t="s">
        <v>8317</v>
      </c>
      <c r="R3438" t="s">
        <v>8318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0">
        <f t="shared" si="213"/>
        <v>84.17</v>
      </c>
      <c r="Q3439" s="11" t="s">
        <v>8317</v>
      </c>
      <c r="R3439" t="s">
        <v>8318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0">
        <f t="shared" si="213"/>
        <v>186.07</v>
      </c>
      <c r="Q3440" s="11" t="s">
        <v>8317</v>
      </c>
      <c r="R3440" t="s">
        <v>8318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0">
        <f t="shared" si="213"/>
        <v>89.79</v>
      </c>
      <c r="Q3441" s="11" t="s">
        <v>8317</v>
      </c>
      <c r="R3441" t="s">
        <v>8318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0">
        <f t="shared" si="213"/>
        <v>64.16</v>
      </c>
      <c r="Q3442" s="11" t="s">
        <v>8317</v>
      </c>
      <c r="R3442" t="s">
        <v>8318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0">
        <f t="shared" si="213"/>
        <v>59.65</v>
      </c>
      <c r="Q3443" s="11" t="s">
        <v>8317</v>
      </c>
      <c r="R3443" t="s">
        <v>8318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0">
        <f t="shared" si="213"/>
        <v>31.25</v>
      </c>
      <c r="Q3444" s="11" t="s">
        <v>8317</v>
      </c>
      <c r="R3444" t="s">
        <v>8318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0">
        <f t="shared" si="213"/>
        <v>41.22</v>
      </c>
      <c r="Q3445" s="11" t="s">
        <v>8317</v>
      </c>
      <c r="R3445" t="s">
        <v>8318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0">
        <f t="shared" si="213"/>
        <v>43.35</v>
      </c>
      <c r="Q3446" s="11" t="s">
        <v>8317</v>
      </c>
      <c r="R3446" t="s">
        <v>8318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0">
        <f t="shared" si="213"/>
        <v>64.52</v>
      </c>
      <c r="Q3447" s="11" t="s">
        <v>8317</v>
      </c>
      <c r="R3447" t="s">
        <v>8318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0">
        <f t="shared" si="213"/>
        <v>43.28</v>
      </c>
      <c r="Q3448" s="11" t="s">
        <v>8317</v>
      </c>
      <c r="R3448" t="s">
        <v>8318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0">
        <f t="shared" si="213"/>
        <v>77</v>
      </c>
      <c r="Q3449" s="11" t="s">
        <v>8317</v>
      </c>
      <c r="R3449" t="s">
        <v>8318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0">
        <f t="shared" si="213"/>
        <v>51.22</v>
      </c>
      <c r="Q3450" s="11" t="s">
        <v>8317</v>
      </c>
      <c r="R3450" t="s">
        <v>8318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0">
        <f t="shared" si="213"/>
        <v>68.25</v>
      </c>
      <c r="Q3451" s="11" t="s">
        <v>8317</v>
      </c>
      <c r="R3451" t="s">
        <v>8318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0">
        <f t="shared" si="213"/>
        <v>19.489999999999998</v>
      </c>
      <c r="Q3452" s="11" t="s">
        <v>8317</v>
      </c>
      <c r="R3452" t="s">
        <v>8318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0">
        <f t="shared" si="213"/>
        <v>41.13</v>
      </c>
      <c r="Q3453" s="11" t="s">
        <v>8317</v>
      </c>
      <c r="R3453" t="s">
        <v>8318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0">
        <f t="shared" si="213"/>
        <v>41.41</v>
      </c>
      <c r="Q3454" s="11" t="s">
        <v>8317</v>
      </c>
      <c r="R3454" t="s">
        <v>8318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0">
        <f t="shared" si="213"/>
        <v>27.5</v>
      </c>
      <c r="Q3455" s="11" t="s">
        <v>8317</v>
      </c>
      <c r="R3455" t="s">
        <v>8318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0">
        <f t="shared" si="213"/>
        <v>33.57</v>
      </c>
      <c r="Q3456" s="11" t="s">
        <v>8317</v>
      </c>
      <c r="R3456" t="s">
        <v>8318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0">
        <f t="shared" si="213"/>
        <v>145.87</v>
      </c>
      <c r="Q3457" s="11" t="s">
        <v>8317</v>
      </c>
      <c r="R3457" t="s">
        <v>8318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10">
        <f t="shared" si="213"/>
        <v>358.69</v>
      </c>
      <c r="Q3458" s="11" t="s">
        <v>8317</v>
      </c>
      <c r="R3458" t="s">
        <v>8318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10">
        <f t="shared" ref="P3459:P3522" si="217">IFERROR(ROUND(E3459/L3459,2),"N/A")</f>
        <v>50.98</v>
      </c>
      <c r="Q3459" s="11" t="s">
        <v>8317</v>
      </c>
      <c r="R3459" t="s">
        <v>8318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0">
        <f t="shared" si="217"/>
        <v>45.04</v>
      </c>
      <c r="Q3460" s="11" t="s">
        <v>8317</v>
      </c>
      <c r="R3460" t="s">
        <v>8318</v>
      </c>
      <c r="S3460" s="16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0">
        <f t="shared" si="217"/>
        <v>17.53</v>
      </c>
      <c r="Q3461" s="11" t="s">
        <v>8317</v>
      </c>
      <c r="R3461" t="s">
        <v>8318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0">
        <f t="shared" si="217"/>
        <v>50</v>
      </c>
      <c r="Q3462" s="11" t="s">
        <v>8317</v>
      </c>
      <c r="R3462" t="s">
        <v>8318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0">
        <f t="shared" si="217"/>
        <v>57.92</v>
      </c>
      <c r="Q3463" s="11" t="s">
        <v>8317</v>
      </c>
      <c r="R3463" t="s">
        <v>8318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0">
        <f t="shared" si="217"/>
        <v>29.71</v>
      </c>
      <c r="Q3464" s="11" t="s">
        <v>8317</v>
      </c>
      <c r="R3464" t="s">
        <v>8318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0">
        <f t="shared" si="217"/>
        <v>90.68</v>
      </c>
      <c r="Q3465" s="11" t="s">
        <v>8317</v>
      </c>
      <c r="R3465" t="s">
        <v>8318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0">
        <f t="shared" si="217"/>
        <v>55.01</v>
      </c>
      <c r="Q3466" s="11" t="s">
        <v>8317</v>
      </c>
      <c r="R3466" t="s">
        <v>8318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0">
        <f t="shared" si="217"/>
        <v>57.22</v>
      </c>
      <c r="Q3467" s="11" t="s">
        <v>8317</v>
      </c>
      <c r="R3467" t="s">
        <v>8318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0">
        <f t="shared" si="217"/>
        <v>72.95</v>
      </c>
      <c r="Q3468" s="11" t="s">
        <v>8317</v>
      </c>
      <c r="R3468" t="s">
        <v>8318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0">
        <f t="shared" si="217"/>
        <v>64.47</v>
      </c>
      <c r="Q3469" s="11" t="s">
        <v>8317</v>
      </c>
      <c r="R3469" t="s">
        <v>8318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0">
        <f t="shared" si="217"/>
        <v>716.35</v>
      </c>
      <c r="Q3470" s="11" t="s">
        <v>8317</v>
      </c>
      <c r="R3470" t="s">
        <v>8318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0">
        <f t="shared" si="217"/>
        <v>50.4</v>
      </c>
      <c r="Q3471" s="11" t="s">
        <v>8317</v>
      </c>
      <c r="R3471" t="s">
        <v>8318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0">
        <f t="shared" si="217"/>
        <v>41.67</v>
      </c>
      <c r="Q3472" s="11" t="s">
        <v>8317</v>
      </c>
      <c r="R3472" t="s">
        <v>8318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0">
        <f t="shared" si="217"/>
        <v>35.770000000000003</v>
      </c>
      <c r="Q3473" s="11" t="s">
        <v>8317</v>
      </c>
      <c r="R3473" t="s">
        <v>8318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0">
        <f t="shared" si="217"/>
        <v>88.74</v>
      </c>
      <c r="Q3474" s="11" t="s">
        <v>8317</v>
      </c>
      <c r="R3474" t="s">
        <v>8318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0">
        <f t="shared" si="217"/>
        <v>148.47999999999999</v>
      </c>
      <c r="Q3475" s="11" t="s">
        <v>8317</v>
      </c>
      <c r="R3475" t="s">
        <v>8318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0">
        <f t="shared" si="217"/>
        <v>51.79</v>
      </c>
      <c r="Q3476" s="11" t="s">
        <v>8317</v>
      </c>
      <c r="R3476" t="s">
        <v>8318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0">
        <f t="shared" si="217"/>
        <v>20</v>
      </c>
      <c r="Q3477" s="11" t="s">
        <v>8317</v>
      </c>
      <c r="R3477" t="s">
        <v>8318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0">
        <f t="shared" si="217"/>
        <v>52</v>
      </c>
      <c r="Q3478" s="11" t="s">
        <v>8317</v>
      </c>
      <c r="R3478" t="s">
        <v>8318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0">
        <f t="shared" si="217"/>
        <v>53.23</v>
      </c>
      <c r="Q3479" s="11" t="s">
        <v>8317</v>
      </c>
      <c r="R3479" t="s">
        <v>8318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0">
        <f t="shared" si="217"/>
        <v>39.6</v>
      </c>
      <c r="Q3480" s="11" t="s">
        <v>8317</v>
      </c>
      <c r="R3480" t="s">
        <v>8318</v>
      </c>
      <c r="S3480" s="16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0">
        <f t="shared" si="217"/>
        <v>34.25</v>
      </c>
      <c r="Q3481" s="11" t="s">
        <v>8317</v>
      </c>
      <c r="R3481" t="s">
        <v>8318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0">
        <f t="shared" si="217"/>
        <v>164.62</v>
      </c>
      <c r="Q3482" s="11" t="s">
        <v>8317</v>
      </c>
      <c r="R3482" t="s">
        <v>8318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0">
        <f t="shared" si="217"/>
        <v>125.05</v>
      </c>
      <c r="Q3483" s="11" t="s">
        <v>8317</v>
      </c>
      <c r="R3483" t="s">
        <v>8318</v>
      </c>
      <c r="S3483" s="16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0">
        <f t="shared" si="217"/>
        <v>51.88</v>
      </c>
      <c r="Q3484" s="11" t="s">
        <v>8317</v>
      </c>
      <c r="R3484" t="s">
        <v>8318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0">
        <f t="shared" si="217"/>
        <v>40.29</v>
      </c>
      <c r="Q3485" s="11" t="s">
        <v>8317</v>
      </c>
      <c r="R3485" t="s">
        <v>8318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0">
        <f t="shared" si="217"/>
        <v>64.91</v>
      </c>
      <c r="Q3486" s="11" t="s">
        <v>8317</v>
      </c>
      <c r="R3486" t="s">
        <v>8318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0">
        <f t="shared" si="217"/>
        <v>55.33</v>
      </c>
      <c r="Q3487" s="11" t="s">
        <v>8317</v>
      </c>
      <c r="R3487" t="s">
        <v>8318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0">
        <f t="shared" si="217"/>
        <v>83.14</v>
      </c>
      <c r="Q3488" s="11" t="s">
        <v>8317</v>
      </c>
      <c r="R3488" t="s">
        <v>8318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0">
        <f t="shared" si="217"/>
        <v>38.71</v>
      </c>
      <c r="Q3489" s="11" t="s">
        <v>8317</v>
      </c>
      <c r="R3489" t="s">
        <v>8318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0">
        <f t="shared" si="217"/>
        <v>125.38</v>
      </c>
      <c r="Q3490" s="11" t="s">
        <v>8317</v>
      </c>
      <c r="R3490" t="s">
        <v>8318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0">
        <f t="shared" si="217"/>
        <v>78.260000000000005</v>
      </c>
      <c r="Q3491" s="11" t="s">
        <v>8317</v>
      </c>
      <c r="R3491" t="s">
        <v>8318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0">
        <f t="shared" si="217"/>
        <v>47.22</v>
      </c>
      <c r="Q3492" s="11" t="s">
        <v>8317</v>
      </c>
      <c r="R3492" t="s">
        <v>8318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0">
        <f t="shared" si="217"/>
        <v>79.099999999999994</v>
      </c>
      <c r="Q3493" s="11" t="s">
        <v>8317</v>
      </c>
      <c r="R3493" t="s">
        <v>8318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0">
        <f t="shared" si="217"/>
        <v>114.29</v>
      </c>
      <c r="Q3494" s="11" t="s">
        <v>8317</v>
      </c>
      <c r="R3494" t="s">
        <v>8318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0">
        <f t="shared" si="217"/>
        <v>51.72</v>
      </c>
      <c r="Q3495" s="11" t="s">
        <v>8317</v>
      </c>
      <c r="R3495" t="s">
        <v>8318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0">
        <f t="shared" si="217"/>
        <v>30.77</v>
      </c>
      <c r="Q3496" s="11" t="s">
        <v>8317</v>
      </c>
      <c r="R3496" t="s">
        <v>8318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0">
        <f t="shared" si="217"/>
        <v>74.209999999999994</v>
      </c>
      <c r="Q3497" s="11" t="s">
        <v>8317</v>
      </c>
      <c r="R3497" t="s">
        <v>8318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0">
        <f t="shared" si="217"/>
        <v>47.85</v>
      </c>
      <c r="Q3498" s="11" t="s">
        <v>8317</v>
      </c>
      <c r="R3498" t="s">
        <v>8318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0">
        <f t="shared" si="217"/>
        <v>34.409999999999997</v>
      </c>
      <c r="Q3499" s="11" t="s">
        <v>8317</v>
      </c>
      <c r="R3499" t="s">
        <v>8318</v>
      </c>
      <c r="S3499" s="16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0">
        <f t="shared" si="217"/>
        <v>40.24</v>
      </c>
      <c r="Q3500" s="11" t="s">
        <v>8317</v>
      </c>
      <c r="R3500" t="s">
        <v>8318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0">
        <f t="shared" si="217"/>
        <v>60.29</v>
      </c>
      <c r="Q3501" s="11" t="s">
        <v>8317</v>
      </c>
      <c r="R3501" t="s">
        <v>8318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0">
        <f t="shared" si="217"/>
        <v>25.31</v>
      </c>
      <c r="Q3502" s="11" t="s">
        <v>8317</v>
      </c>
      <c r="R3502" t="s">
        <v>8318</v>
      </c>
      <c r="S3502" s="16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0">
        <f t="shared" si="217"/>
        <v>35.950000000000003</v>
      </c>
      <c r="Q3503" s="11" t="s">
        <v>8317</v>
      </c>
      <c r="R3503" t="s">
        <v>8318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0">
        <f t="shared" si="217"/>
        <v>136</v>
      </c>
      <c r="Q3504" s="11" t="s">
        <v>8317</v>
      </c>
      <c r="R3504" t="s">
        <v>8318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0">
        <f t="shared" si="217"/>
        <v>70.760000000000005</v>
      </c>
      <c r="Q3505" s="11" t="s">
        <v>8317</v>
      </c>
      <c r="R3505" t="s">
        <v>8318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0">
        <f t="shared" si="217"/>
        <v>125</v>
      </c>
      <c r="Q3506" s="11" t="s">
        <v>8317</v>
      </c>
      <c r="R3506" t="s">
        <v>8318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0">
        <f t="shared" si="217"/>
        <v>66.510000000000005</v>
      </c>
      <c r="Q3507" s="11" t="s">
        <v>8317</v>
      </c>
      <c r="R3507" t="s">
        <v>8318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0">
        <f t="shared" si="217"/>
        <v>105</v>
      </c>
      <c r="Q3508" s="11" t="s">
        <v>8317</v>
      </c>
      <c r="R3508" t="s">
        <v>8318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0">
        <f t="shared" si="217"/>
        <v>145</v>
      </c>
      <c r="Q3509" s="11" t="s">
        <v>8317</v>
      </c>
      <c r="R3509" t="s">
        <v>8318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0">
        <f t="shared" si="217"/>
        <v>12</v>
      </c>
      <c r="Q3510" s="11" t="s">
        <v>8317</v>
      </c>
      <c r="R3510" t="s">
        <v>8318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0">
        <f t="shared" si="217"/>
        <v>96.67</v>
      </c>
      <c r="Q3511" s="11" t="s">
        <v>8317</v>
      </c>
      <c r="R3511" t="s">
        <v>8318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0">
        <f t="shared" si="217"/>
        <v>60.33</v>
      </c>
      <c r="Q3512" s="11" t="s">
        <v>8317</v>
      </c>
      <c r="R3512" t="s">
        <v>8318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0">
        <f t="shared" si="217"/>
        <v>79.89</v>
      </c>
      <c r="Q3513" s="11" t="s">
        <v>8317</v>
      </c>
      <c r="R3513" t="s">
        <v>8318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0">
        <f t="shared" si="217"/>
        <v>58.82</v>
      </c>
      <c r="Q3514" s="11" t="s">
        <v>8317</v>
      </c>
      <c r="R3514" t="s">
        <v>8318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0">
        <f t="shared" si="217"/>
        <v>75.34</v>
      </c>
      <c r="Q3515" s="11" t="s">
        <v>8317</v>
      </c>
      <c r="R3515" t="s">
        <v>8318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0">
        <f t="shared" si="217"/>
        <v>55</v>
      </c>
      <c r="Q3516" s="11" t="s">
        <v>8317</v>
      </c>
      <c r="R3516" t="s">
        <v>8318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0">
        <f t="shared" si="217"/>
        <v>66.959999999999994</v>
      </c>
      <c r="Q3517" s="11" t="s">
        <v>8317</v>
      </c>
      <c r="R3517" t="s">
        <v>8318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0">
        <f t="shared" si="217"/>
        <v>227.27</v>
      </c>
      <c r="Q3518" s="11" t="s">
        <v>8317</v>
      </c>
      <c r="R3518" t="s">
        <v>8318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0">
        <f t="shared" si="217"/>
        <v>307.69</v>
      </c>
      <c r="Q3519" s="11" t="s">
        <v>8317</v>
      </c>
      <c r="R3519" t="s">
        <v>8318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0">
        <f t="shared" si="217"/>
        <v>50.02</v>
      </c>
      <c r="Q3520" s="11" t="s">
        <v>8317</v>
      </c>
      <c r="R3520" t="s">
        <v>8318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0">
        <f t="shared" si="217"/>
        <v>72.39</v>
      </c>
      <c r="Q3521" s="11" t="s">
        <v>8317</v>
      </c>
      <c r="R3521" t="s">
        <v>8318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10">
        <f t="shared" si="217"/>
        <v>95.95</v>
      </c>
      <c r="Q3522" s="11" t="s">
        <v>8317</v>
      </c>
      <c r="R3522" t="s">
        <v>8318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10">
        <f t="shared" ref="P3523:P3586" si="221">IFERROR(ROUND(E3523/L3523,2),"N/A")</f>
        <v>45.62</v>
      </c>
      <c r="Q3523" s="11" t="s">
        <v>8317</v>
      </c>
      <c r="R3523" t="s">
        <v>8318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0">
        <f t="shared" si="221"/>
        <v>41.03</v>
      </c>
      <c r="Q3524" s="11" t="s">
        <v>8317</v>
      </c>
      <c r="R3524" t="s">
        <v>8318</v>
      </c>
      <c r="S3524" s="16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0">
        <f t="shared" si="221"/>
        <v>56.83</v>
      </c>
      <c r="Q3525" s="11" t="s">
        <v>8317</v>
      </c>
      <c r="R3525" t="s">
        <v>8318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0">
        <f t="shared" si="221"/>
        <v>137.24</v>
      </c>
      <c r="Q3526" s="11" t="s">
        <v>8317</v>
      </c>
      <c r="R3526" t="s">
        <v>8318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0">
        <f t="shared" si="221"/>
        <v>75.709999999999994</v>
      </c>
      <c r="Q3527" s="11" t="s">
        <v>8317</v>
      </c>
      <c r="R3527" t="s">
        <v>8318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0">
        <f t="shared" si="221"/>
        <v>99</v>
      </c>
      <c r="Q3528" s="11" t="s">
        <v>8317</v>
      </c>
      <c r="R3528" t="s">
        <v>8318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0">
        <f t="shared" si="221"/>
        <v>81.569999999999993</v>
      </c>
      <c r="Q3529" s="11" t="s">
        <v>8317</v>
      </c>
      <c r="R3529" t="s">
        <v>8318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0">
        <f t="shared" si="221"/>
        <v>45.11</v>
      </c>
      <c r="Q3530" s="11" t="s">
        <v>8317</v>
      </c>
      <c r="R3530" t="s">
        <v>8318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0">
        <f t="shared" si="221"/>
        <v>36.67</v>
      </c>
      <c r="Q3531" s="11" t="s">
        <v>8317</v>
      </c>
      <c r="R3531" t="s">
        <v>8318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0">
        <f t="shared" si="221"/>
        <v>125</v>
      </c>
      <c r="Q3532" s="11" t="s">
        <v>8317</v>
      </c>
      <c r="R3532" t="s">
        <v>8318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0">
        <f t="shared" si="221"/>
        <v>49.23</v>
      </c>
      <c r="Q3533" s="11" t="s">
        <v>8317</v>
      </c>
      <c r="R3533" t="s">
        <v>8318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0">
        <f t="shared" si="221"/>
        <v>42.3</v>
      </c>
      <c r="Q3534" s="11" t="s">
        <v>8317</v>
      </c>
      <c r="R3534" t="s">
        <v>8318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0">
        <f t="shared" si="221"/>
        <v>78.88</v>
      </c>
      <c r="Q3535" s="11" t="s">
        <v>8317</v>
      </c>
      <c r="R3535" t="s">
        <v>8318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0">
        <f t="shared" si="221"/>
        <v>38.28</v>
      </c>
      <c r="Q3536" s="11" t="s">
        <v>8317</v>
      </c>
      <c r="R3536" t="s">
        <v>8318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0">
        <f t="shared" si="221"/>
        <v>44.85</v>
      </c>
      <c r="Q3537" s="11" t="s">
        <v>8317</v>
      </c>
      <c r="R3537" t="s">
        <v>8318</v>
      </c>
      <c r="S3537" s="16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0">
        <f t="shared" si="221"/>
        <v>13.53</v>
      </c>
      <c r="Q3538" s="11" t="s">
        <v>8317</v>
      </c>
      <c r="R3538" t="s">
        <v>8318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0">
        <f t="shared" si="221"/>
        <v>43.5</v>
      </c>
      <c r="Q3539" s="11" t="s">
        <v>8317</v>
      </c>
      <c r="R3539" t="s">
        <v>8318</v>
      </c>
      <c r="S3539" s="16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0">
        <f t="shared" si="221"/>
        <v>30.95</v>
      </c>
      <c r="Q3540" s="11" t="s">
        <v>8317</v>
      </c>
      <c r="R3540" t="s">
        <v>8318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0">
        <f t="shared" si="221"/>
        <v>55.23</v>
      </c>
      <c r="Q3541" s="11" t="s">
        <v>8317</v>
      </c>
      <c r="R3541" t="s">
        <v>8318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0">
        <f t="shared" si="221"/>
        <v>46.13</v>
      </c>
      <c r="Q3542" s="11" t="s">
        <v>8317</v>
      </c>
      <c r="R3542" t="s">
        <v>8318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0">
        <f t="shared" si="221"/>
        <v>39.380000000000003</v>
      </c>
      <c r="Q3543" s="11" t="s">
        <v>8317</v>
      </c>
      <c r="R3543" t="s">
        <v>8318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0">
        <f t="shared" si="221"/>
        <v>66.150000000000006</v>
      </c>
      <c r="Q3544" s="11" t="s">
        <v>8317</v>
      </c>
      <c r="R3544" t="s">
        <v>8318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0">
        <f t="shared" si="221"/>
        <v>54.14</v>
      </c>
      <c r="Q3545" s="11" t="s">
        <v>8317</v>
      </c>
      <c r="R3545" t="s">
        <v>8318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0">
        <f t="shared" si="221"/>
        <v>104.17</v>
      </c>
      <c r="Q3546" s="11" t="s">
        <v>8317</v>
      </c>
      <c r="R3546" t="s">
        <v>8318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0">
        <f t="shared" si="221"/>
        <v>31.38</v>
      </c>
      <c r="Q3547" s="11" t="s">
        <v>8317</v>
      </c>
      <c r="R3547" t="s">
        <v>8318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0">
        <f t="shared" si="221"/>
        <v>59.21</v>
      </c>
      <c r="Q3548" s="11" t="s">
        <v>8317</v>
      </c>
      <c r="R3548" t="s">
        <v>8318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0">
        <f t="shared" si="221"/>
        <v>119.18</v>
      </c>
      <c r="Q3549" s="11" t="s">
        <v>8317</v>
      </c>
      <c r="R3549" t="s">
        <v>8318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0">
        <f t="shared" si="221"/>
        <v>164.62</v>
      </c>
      <c r="Q3550" s="11" t="s">
        <v>8317</v>
      </c>
      <c r="R3550" t="s">
        <v>8318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0">
        <f t="shared" si="221"/>
        <v>24.29</v>
      </c>
      <c r="Q3551" s="11" t="s">
        <v>8317</v>
      </c>
      <c r="R3551" t="s">
        <v>8318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0">
        <f t="shared" si="221"/>
        <v>40.94</v>
      </c>
      <c r="Q3552" s="11" t="s">
        <v>8317</v>
      </c>
      <c r="R3552" t="s">
        <v>8318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0">
        <f t="shared" si="221"/>
        <v>61.1</v>
      </c>
      <c r="Q3553" s="11" t="s">
        <v>8317</v>
      </c>
      <c r="R3553" t="s">
        <v>8318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0">
        <f t="shared" si="221"/>
        <v>38.65</v>
      </c>
      <c r="Q3554" s="11" t="s">
        <v>8317</v>
      </c>
      <c r="R3554" t="s">
        <v>8318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0">
        <f t="shared" si="221"/>
        <v>56.2</v>
      </c>
      <c r="Q3555" s="11" t="s">
        <v>8317</v>
      </c>
      <c r="R3555" t="s">
        <v>8318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0">
        <f t="shared" si="221"/>
        <v>107</v>
      </c>
      <c r="Q3556" s="11" t="s">
        <v>8317</v>
      </c>
      <c r="R3556" t="s">
        <v>8318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0">
        <f t="shared" si="221"/>
        <v>171.43</v>
      </c>
      <c r="Q3557" s="11" t="s">
        <v>8317</v>
      </c>
      <c r="R3557" t="s">
        <v>8318</v>
      </c>
      <c r="S3557" s="16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0">
        <f t="shared" si="221"/>
        <v>110.5</v>
      </c>
      <c r="Q3558" s="11" t="s">
        <v>8317</v>
      </c>
      <c r="R3558" t="s">
        <v>8318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0">
        <f t="shared" si="221"/>
        <v>179.28</v>
      </c>
      <c r="Q3559" s="11" t="s">
        <v>8317</v>
      </c>
      <c r="R3559" t="s">
        <v>8318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0">
        <f t="shared" si="221"/>
        <v>22.91</v>
      </c>
      <c r="Q3560" s="11" t="s">
        <v>8317</v>
      </c>
      <c r="R3560" t="s">
        <v>8318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0">
        <f t="shared" si="221"/>
        <v>43.13</v>
      </c>
      <c r="Q3561" s="11" t="s">
        <v>8317</v>
      </c>
      <c r="R3561" t="s">
        <v>8318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0">
        <f t="shared" si="221"/>
        <v>46.89</v>
      </c>
      <c r="Q3562" s="11" t="s">
        <v>8317</v>
      </c>
      <c r="R3562" t="s">
        <v>8318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0">
        <f t="shared" si="221"/>
        <v>47.41</v>
      </c>
      <c r="Q3563" s="11" t="s">
        <v>8317</v>
      </c>
      <c r="R3563" t="s">
        <v>8318</v>
      </c>
      <c r="S3563" s="16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0">
        <f t="shared" si="221"/>
        <v>15.13</v>
      </c>
      <c r="Q3564" s="11" t="s">
        <v>8317</v>
      </c>
      <c r="R3564" t="s">
        <v>8318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0">
        <f t="shared" si="221"/>
        <v>21.1</v>
      </c>
      <c r="Q3565" s="11" t="s">
        <v>8317</v>
      </c>
      <c r="R3565" t="s">
        <v>8318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0">
        <f t="shared" si="221"/>
        <v>59.12</v>
      </c>
      <c r="Q3566" s="11" t="s">
        <v>8317</v>
      </c>
      <c r="R3566" t="s">
        <v>8318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0">
        <f t="shared" si="221"/>
        <v>97.92</v>
      </c>
      <c r="Q3567" s="11" t="s">
        <v>8317</v>
      </c>
      <c r="R3567" t="s">
        <v>8318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0">
        <f t="shared" si="221"/>
        <v>55.13</v>
      </c>
      <c r="Q3568" s="11" t="s">
        <v>8317</v>
      </c>
      <c r="R3568" t="s">
        <v>8318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0">
        <f t="shared" si="221"/>
        <v>26.54</v>
      </c>
      <c r="Q3569" s="11" t="s">
        <v>8317</v>
      </c>
      <c r="R3569" t="s">
        <v>8318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0">
        <f t="shared" si="221"/>
        <v>58.42</v>
      </c>
      <c r="Q3570" s="11" t="s">
        <v>8317</v>
      </c>
      <c r="R3570" t="s">
        <v>8318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122.54</v>
      </c>
      <c r="Q3571" s="11" t="s">
        <v>8317</v>
      </c>
      <c r="R3571" t="s">
        <v>8318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0">
        <f t="shared" si="221"/>
        <v>87.96</v>
      </c>
      <c r="Q3572" s="11" t="s">
        <v>8317</v>
      </c>
      <c r="R3572" t="s">
        <v>8318</v>
      </c>
      <c r="S3572" s="16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0">
        <f t="shared" si="221"/>
        <v>73.239999999999995</v>
      </c>
      <c r="Q3573" s="11" t="s">
        <v>8317</v>
      </c>
      <c r="R3573" t="s">
        <v>8318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0">
        <f t="shared" si="221"/>
        <v>55.56</v>
      </c>
      <c r="Q3574" s="11" t="s">
        <v>8317</v>
      </c>
      <c r="R3574" t="s">
        <v>8318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0">
        <f t="shared" si="221"/>
        <v>39.54</v>
      </c>
      <c r="Q3575" s="11" t="s">
        <v>8317</v>
      </c>
      <c r="R3575" t="s">
        <v>8318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0">
        <f t="shared" si="221"/>
        <v>136.78</v>
      </c>
      <c r="Q3576" s="11" t="s">
        <v>8317</v>
      </c>
      <c r="R3576" t="s">
        <v>8318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0">
        <f t="shared" si="221"/>
        <v>99.34</v>
      </c>
      <c r="Q3577" s="11" t="s">
        <v>8317</v>
      </c>
      <c r="R3577" t="s">
        <v>8318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0">
        <f t="shared" si="221"/>
        <v>20</v>
      </c>
      <c r="Q3578" s="11" t="s">
        <v>8317</v>
      </c>
      <c r="R3578" t="s">
        <v>8318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0">
        <f t="shared" si="221"/>
        <v>28.89</v>
      </c>
      <c r="Q3579" s="11" t="s">
        <v>8317</v>
      </c>
      <c r="R3579" t="s">
        <v>8318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0">
        <f t="shared" si="221"/>
        <v>40.549999999999997</v>
      </c>
      <c r="Q3580" s="11" t="s">
        <v>8317</v>
      </c>
      <c r="R3580" t="s">
        <v>8318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0">
        <f t="shared" si="221"/>
        <v>35.71</v>
      </c>
      <c r="Q3581" s="11" t="s">
        <v>8317</v>
      </c>
      <c r="R3581" t="s">
        <v>8318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0">
        <f t="shared" si="221"/>
        <v>37.96</v>
      </c>
      <c r="Q3582" s="11" t="s">
        <v>8317</v>
      </c>
      <c r="R3582" t="s">
        <v>8318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0">
        <f t="shared" si="221"/>
        <v>33.33</v>
      </c>
      <c r="Q3583" s="11" t="s">
        <v>8317</v>
      </c>
      <c r="R3583" t="s">
        <v>8318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0">
        <f t="shared" si="221"/>
        <v>58.57</v>
      </c>
      <c r="Q3584" s="11" t="s">
        <v>8317</v>
      </c>
      <c r="R3584" t="s">
        <v>8318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0">
        <f t="shared" si="221"/>
        <v>135.63</v>
      </c>
      <c r="Q3585" s="11" t="s">
        <v>8317</v>
      </c>
      <c r="R3585" t="s">
        <v>8318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10">
        <f t="shared" si="221"/>
        <v>30.94</v>
      </c>
      <c r="Q3586" s="11" t="s">
        <v>8317</v>
      </c>
      <c r="R3586" t="s">
        <v>8318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10">
        <f t="shared" ref="P3587:P3650" si="225">IFERROR(ROUND(E3587/L3587,2),"N/A")</f>
        <v>176.09</v>
      </c>
      <c r="Q3587" s="11" t="s">
        <v>8317</v>
      </c>
      <c r="R3587" t="s">
        <v>8318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0">
        <f t="shared" si="225"/>
        <v>151.97999999999999</v>
      </c>
      <c r="Q3588" s="11" t="s">
        <v>8317</v>
      </c>
      <c r="R3588" t="s">
        <v>8318</v>
      </c>
      <c r="S3588" s="16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0">
        <f t="shared" si="225"/>
        <v>22.61</v>
      </c>
      <c r="Q3589" s="11" t="s">
        <v>8317</v>
      </c>
      <c r="R3589" t="s">
        <v>8318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0">
        <f t="shared" si="225"/>
        <v>18.27</v>
      </c>
      <c r="Q3590" s="11" t="s">
        <v>8317</v>
      </c>
      <c r="R3590" t="s">
        <v>8318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0">
        <f t="shared" si="225"/>
        <v>82.26</v>
      </c>
      <c r="Q3591" s="11" t="s">
        <v>8317</v>
      </c>
      <c r="R3591" t="s">
        <v>8318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0">
        <f t="shared" si="225"/>
        <v>68.53</v>
      </c>
      <c r="Q3592" s="11" t="s">
        <v>8317</v>
      </c>
      <c r="R3592" t="s">
        <v>8318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0">
        <f t="shared" si="225"/>
        <v>68.06</v>
      </c>
      <c r="Q3593" s="11" t="s">
        <v>8317</v>
      </c>
      <c r="R3593" t="s">
        <v>8318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0">
        <f t="shared" si="225"/>
        <v>72.709999999999994</v>
      </c>
      <c r="Q3594" s="11" t="s">
        <v>8317</v>
      </c>
      <c r="R3594" t="s">
        <v>8318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0">
        <f t="shared" si="225"/>
        <v>77.19</v>
      </c>
      <c r="Q3595" s="11" t="s">
        <v>8317</v>
      </c>
      <c r="R3595" t="s">
        <v>8318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0">
        <f t="shared" si="225"/>
        <v>55.97</v>
      </c>
      <c r="Q3596" s="11" t="s">
        <v>8317</v>
      </c>
      <c r="R3596" t="s">
        <v>8318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0">
        <f t="shared" si="225"/>
        <v>49.69</v>
      </c>
      <c r="Q3597" s="11" t="s">
        <v>8317</v>
      </c>
      <c r="R3597" t="s">
        <v>8318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0">
        <f t="shared" si="225"/>
        <v>79</v>
      </c>
      <c r="Q3598" s="11" t="s">
        <v>8317</v>
      </c>
      <c r="R3598" t="s">
        <v>8318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0">
        <f t="shared" si="225"/>
        <v>77.73</v>
      </c>
      <c r="Q3599" s="11" t="s">
        <v>8317</v>
      </c>
      <c r="R3599" t="s">
        <v>8318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0">
        <f t="shared" si="225"/>
        <v>40.78</v>
      </c>
      <c r="Q3600" s="11" t="s">
        <v>8317</v>
      </c>
      <c r="R3600" t="s">
        <v>8318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0">
        <f t="shared" si="225"/>
        <v>59.41</v>
      </c>
      <c r="Q3601" s="11" t="s">
        <v>8317</v>
      </c>
      <c r="R3601" t="s">
        <v>8318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0">
        <f t="shared" si="225"/>
        <v>3.25</v>
      </c>
      <c r="Q3602" s="11" t="s">
        <v>8317</v>
      </c>
      <c r="R3602" t="s">
        <v>8318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0">
        <f t="shared" si="225"/>
        <v>39.380000000000003</v>
      </c>
      <c r="Q3603" s="11" t="s">
        <v>8317</v>
      </c>
      <c r="R3603" t="s">
        <v>8318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0">
        <f t="shared" si="225"/>
        <v>81.67</v>
      </c>
      <c r="Q3604" s="11" t="s">
        <v>8317</v>
      </c>
      <c r="R3604" t="s">
        <v>8318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0">
        <f t="shared" si="225"/>
        <v>44.91</v>
      </c>
      <c r="Q3605" s="11" t="s">
        <v>8317</v>
      </c>
      <c r="R3605" t="s">
        <v>8318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0">
        <f t="shared" si="225"/>
        <v>49.06</v>
      </c>
      <c r="Q3606" s="11" t="s">
        <v>8317</v>
      </c>
      <c r="R3606" t="s">
        <v>8318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0">
        <f t="shared" si="225"/>
        <v>30.67</v>
      </c>
      <c r="Q3607" s="11" t="s">
        <v>8317</v>
      </c>
      <c r="R3607" t="s">
        <v>8318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0">
        <f t="shared" si="225"/>
        <v>61.06</v>
      </c>
      <c r="Q3608" s="11" t="s">
        <v>8317</v>
      </c>
      <c r="R3608" t="s">
        <v>8318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0">
        <f t="shared" si="225"/>
        <v>29</v>
      </c>
      <c r="Q3609" s="11" t="s">
        <v>8317</v>
      </c>
      <c r="R3609" t="s">
        <v>8318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0">
        <f t="shared" si="225"/>
        <v>29.63</v>
      </c>
      <c r="Q3610" s="11" t="s">
        <v>8317</v>
      </c>
      <c r="R3610" t="s">
        <v>8318</v>
      </c>
      <c r="S3610" s="16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0">
        <f t="shared" si="225"/>
        <v>143.1</v>
      </c>
      <c r="Q3611" s="11" t="s">
        <v>8317</v>
      </c>
      <c r="R3611" t="s">
        <v>8318</v>
      </c>
      <c r="S3611" s="16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0">
        <f t="shared" si="225"/>
        <v>52.35</v>
      </c>
      <c r="Q3612" s="11" t="s">
        <v>8317</v>
      </c>
      <c r="R3612" t="s">
        <v>8318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0">
        <f t="shared" si="225"/>
        <v>66.67</v>
      </c>
      <c r="Q3613" s="11" t="s">
        <v>8317</v>
      </c>
      <c r="R3613" t="s">
        <v>8318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0">
        <f t="shared" si="225"/>
        <v>126.67</v>
      </c>
      <c r="Q3614" s="11" t="s">
        <v>8317</v>
      </c>
      <c r="R3614" t="s">
        <v>8318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0">
        <f t="shared" si="225"/>
        <v>62.5</v>
      </c>
      <c r="Q3615" s="11" t="s">
        <v>8317</v>
      </c>
      <c r="R3615" t="s">
        <v>8318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0">
        <f t="shared" si="225"/>
        <v>35.49</v>
      </c>
      <c r="Q3616" s="11" t="s">
        <v>8317</v>
      </c>
      <c r="R3616" t="s">
        <v>8318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0">
        <f t="shared" si="225"/>
        <v>37.08</v>
      </c>
      <c r="Q3617" s="11" t="s">
        <v>8317</v>
      </c>
      <c r="R3617" t="s">
        <v>8318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0">
        <f t="shared" si="225"/>
        <v>69.33</v>
      </c>
      <c r="Q3618" s="11" t="s">
        <v>8317</v>
      </c>
      <c r="R3618" t="s">
        <v>8318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0">
        <f t="shared" si="225"/>
        <v>17.25</v>
      </c>
      <c r="Q3619" s="11" t="s">
        <v>8317</v>
      </c>
      <c r="R3619" t="s">
        <v>8318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0">
        <f t="shared" si="225"/>
        <v>36.07</v>
      </c>
      <c r="Q3620" s="11" t="s">
        <v>8317</v>
      </c>
      <c r="R3620" t="s">
        <v>8318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0">
        <f t="shared" si="225"/>
        <v>66.47</v>
      </c>
      <c r="Q3621" s="11" t="s">
        <v>8317</v>
      </c>
      <c r="R3621" t="s">
        <v>8318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0">
        <f t="shared" si="225"/>
        <v>56.07</v>
      </c>
      <c r="Q3622" s="11" t="s">
        <v>8317</v>
      </c>
      <c r="R3622" t="s">
        <v>8318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0">
        <f t="shared" si="225"/>
        <v>47.03</v>
      </c>
      <c r="Q3623" s="11" t="s">
        <v>8317</v>
      </c>
      <c r="R3623" t="s">
        <v>8318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0">
        <f t="shared" si="225"/>
        <v>47.67</v>
      </c>
      <c r="Q3624" s="11" t="s">
        <v>8317</v>
      </c>
      <c r="R3624" t="s">
        <v>8318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0">
        <f t="shared" si="225"/>
        <v>88.24</v>
      </c>
      <c r="Q3625" s="11" t="s">
        <v>8317</v>
      </c>
      <c r="R3625" t="s">
        <v>8318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0">
        <f t="shared" si="225"/>
        <v>80.72</v>
      </c>
      <c r="Q3626" s="11" t="s">
        <v>8317</v>
      </c>
      <c r="R3626" t="s">
        <v>8318</v>
      </c>
      <c r="S3626" s="16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0">
        <f t="shared" si="225"/>
        <v>39.49</v>
      </c>
      <c r="Q3627" s="11" t="s">
        <v>8317</v>
      </c>
      <c r="R3627" t="s">
        <v>8318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0">
        <f t="shared" si="225"/>
        <v>84.85</v>
      </c>
      <c r="Q3628" s="11" t="s">
        <v>8317</v>
      </c>
      <c r="R3628" t="s">
        <v>8318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0">
        <f t="shared" si="225"/>
        <v>68.97</v>
      </c>
      <c r="Q3629" s="11" t="s">
        <v>8317</v>
      </c>
      <c r="R3629" t="s">
        <v>8318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0" t="str">
        <f t="shared" si="225"/>
        <v>N/A</v>
      </c>
      <c r="Q3630" s="11" t="s">
        <v>8317</v>
      </c>
      <c r="R3630" t="s">
        <v>8359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0">
        <f t="shared" si="225"/>
        <v>1</v>
      </c>
      <c r="Q3631" s="11" t="s">
        <v>8317</v>
      </c>
      <c r="R3631" t="s">
        <v>8359</v>
      </c>
      <c r="S3631" s="16">
        <f t="shared" si="226"/>
        <v>42437.094490740739</v>
      </c>
      <c r="T3631" s="16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0">
        <f t="shared" si="225"/>
        <v>1</v>
      </c>
      <c r="Q3632" s="11" t="s">
        <v>8317</v>
      </c>
      <c r="R3632" t="s">
        <v>8359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0">
        <f t="shared" si="225"/>
        <v>147.88</v>
      </c>
      <c r="Q3633" s="11" t="s">
        <v>8317</v>
      </c>
      <c r="R3633" t="s">
        <v>8359</v>
      </c>
      <c r="S3633" s="16">
        <f t="shared" si="226"/>
        <v>41880.753437499996</v>
      </c>
      <c r="T3633" s="16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0">
        <f t="shared" si="225"/>
        <v>100</v>
      </c>
      <c r="Q3634" s="11" t="s">
        <v>8317</v>
      </c>
      <c r="R3634" t="s">
        <v>8359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0">
        <f t="shared" si="225"/>
        <v>56.84</v>
      </c>
      <c r="Q3635" s="11" t="s">
        <v>8317</v>
      </c>
      <c r="R3635" t="s">
        <v>8359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0">
        <f t="shared" si="225"/>
        <v>176.94</v>
      </c>
      <c r="Q3636" s="11" t="s">
        <v>8317</v>
      </c>
      <c r="R3636" t="s">
        <v>8359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0">
        <f t="shared" si="225"/>
        <v>127.6</v>
      </c>
      <c r="Q3637" s="11" t="s">
        <v>8317</v>
      </c>
      <c r="R3637" t="s">
        <v>8359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0" t="str">
        <f t="shared" si="225"/>
        <v>N/A</v>
      </c>
      <c r="Q3638" s="11" t="s">
        <v>8317</v>
      </c>
      <c r="R3638" t="s">
        <v>8359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0">
        <f t="shared" si="225"/>
        <v>66.14</v>
      </c>
      <c r="Q3639" s="11" t="s">
        <v>8317</v>
      </c>
      <c r="R3639" t="s">
        <v>8359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0">
        <f t="shared" si="225"/>
        <v>108</v>
      </c>
      <c r="Q3640" s="11" t="s">
        <v>8317</v>
      </c>
      <c r="R3640" t="s">
        <v>8359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0">
        <f t="shared" si="225"/>
        <v>1</v>
      </c>
      <c r="Q3641" s="11" t="s">
        <v>8317</v>
      </c>
      <c r="R3641" t="s">
        <v>8359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0">
        <f t="shared" si="225"/>
        <v>18.329999999999998</v>
      </c>
      <c r="Q3642" s="11" t="s">
        <v>8317</v>
      </c>
      <c r="R3642" t="s">
        <v>8359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0" t="str">
        <f t="shared" si="225"/>
        <v>N/A</v>
      </c>
      <c r="Q3643" s="11" t="s">
        <v>8317</v>
      </c>
      <c r="R3643" t="s">
        <v>8359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0">
        <f t="shared" si="225"/>
        <v>7.5</v>
      </c>
      <c r="Q3644" s="11" t="s">
        <v>8317</v>
      </c>
      <c r="R3644" t="s">
        <v>8359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0" t="str">
        <f t="shared" si="225"/>
        <v>N/A</v>
      </c>
      <c r="Q3645" s="11" t="s">
        <v>8317</v>
      </c>
      <c r="R3645" t="s">
        <v>8359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0">
        <f t="shared" si="225"/>
        <v>68.42</v>
      </c>
      <c r="Q3646" s="11" t="s">
        <v>8317</v>
      </c>
      <c r="R3646" t="s">
        <v>8359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>
        <f t="shared" si="225"/>
        <v>1</v>
      </c>
      <c r="Q3647" s="11" t="s">
        <v>8317</v>
      </c>
      <c r="R3647" t="s">
        <v>8359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0">
        <f t="shared" si="225"/>
        <v>60.13</v>
      </c>
      <c r="Q3648" s="11" t="s">
        <v>8317</v>
      </c>
      <c r="R3648" t="s">
        <v>8359</v>
      </c>
      <c r="S3648" s="16">
        <f t="shared" si="226"/>
        <v>42140.421319444446</v>
      </c>
      <c r="T3648" s="16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0">
        <f t="shared" si="225"/>
        <v>15</v>
      </c>
      <c r="Q3649" s="11" t="s">
        <v>8317</v>
      </c>
      <c r="R3649" t="s">
        <v>8359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10">
        <f t="shared" si="225"/>
        <v>550.04</v>
      </c>
      <c r="Q3650" s="11" t="s">
        <v>8317</v>
      </c>
      <c r="R3650" t="s">
        <v>8318</v>
      </c>
      <c r="S3650" s="16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10">
        <f t="shared" ref="P3651:P3714" si="229">IFERROR(ROUND(E3651/L3651,2),"N/A")</f>
        <v>97.5</v>
      </c>
      <c r="Q3651" s="11" t="s">
        <v>8317</v>
      </c>
      <c r="R3651" t="s">
        <v>8318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0">
        <f t="shared" si="229"/>
        <v>29.41</v>
      </c>
      <c r="Q3652" s="11" t="s">
        <v>8317</v>
      </c>
      <c r="R3652" t="s">
        <v>8318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0">
        <f t="shared" si="229"/>
        <v>57.78</v>
      </c>
      <c r="Q3653" s="11" t="s">
        <v>8317</v>
      </c>
      <c r="R3653" t="s">
        <v>8318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0">
        <f t="shared" si="229"/>
        <v>44.24</v>
      </c>
      <c r="Q3654" s="11" t="s">
        <v>8317</v>
      </c>
      <c r="R3654" t="s">
        <v>8318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0">
        <f t="shared" si="229"/>
        <v>60.91</v>
      </c>
      <c r="Q3655" s="11" t="s">
        <v>8317</v>
      </c>
      <c r="R3655" t="s">
        <v>8318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0">
        <f t="shared" si="229"/>
        <v>68.84</v>
      </c>
      <c r="Q3656" s="11" t="s">
        <v>8317</v>
      </c>
      <c r="R3656" t="s">
        <v>8318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0">
        <f t="shared" si="229"/>
        <v>73.58</v>
      </c>
      <c r="Q3657" s="11" t="s">
        <v>8317</v>
      </c>
      <c r="R3657" t="s">
        <v>8318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0">
        <f t="shared" si="229"/>
        <v>115.02</v>
      </c>
      <c r="Q3658" s="11" t="s">
        <v>8317</v>
      </c>
      <c r="R3658" t="s">
        <v>8318</v>
      </c>
      <c r="S3658" s="16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0">
        <f t="shared" si="229"/>
        <v>110.75</v>
      </c>
      <c r="Q3659" s="11" t="s">
        <v>8317</v>
      </c>
      <c r="R3659" t="s">
        <v>8318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0">
        <f t="shared" si="229"/>
        <v>75.5</v>
      </c>
      <c r="Q3660" s="11" t="s">
        <v>8317</v>
      </c>
      <c r="R3660" t="s">
        <v>8318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0">
        <f t="shared" si="229"/>
        <v>235.46</v>
      </c>
      <c r="Q3661" s="11" t="s">
        <v>8317</v>
      </c>
      <c r="R3661" t="s">
        <v>8318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0">
        <f t="shared" si="229"/>
        <v>11.36</v>
      </c>
      <c r="Q3662" s="11" t="s">
        <v>8317</v>
      </c>
      <c r="R3662" t="s">
        <v>8318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0">
        <f t="shared" si="229"/>
        <v>92.5</v>
      </c>
      <c r="Q3663" s="11" t="s">
        <v>8317</v>
      </c>
      <c r="R3663" t="s">
        <v>8318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0">
        <f t="shared" si="229"/>
        <v>202.85</v>
      </c>
      <c r="Q3664" s="11" t="s">
        <v>8317</v>
      </c>
      <c r="R3664" t="s">
        <v>8318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0">
        <f t="shared" si="229"/>
        <v>26</v>
      </c>
      <c r="Q3665" s="11" t="s">
        <v>8317</v>
      </c>
      <c r="R3665" t="s">
        <v>8318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0">
        <f t="shared" si="229"/>
        <v>46.05</v>
      </c>
      <c r="Q3666" s="11" t="s">
        <v>8317</v>
      </c>
      <c r="R3666" t="s">
        <v>8318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0">
        <f t="shared" si="229"/>
        <v>51</v>
      </c>
      <c r="Q3667" s="11" t="s">
        <v>8317</v>
      </c>
      <c r="R3667" t="s">
        <v>8318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0">
        <f t="shared" si="229"/>
        <v>31.58</v>
      </c>
      <c r="Q3668" s="11" t="s">
        <v>8317</v>
      </c>
      <c r="R3668" t="s">
        <v>8318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0">
        <f t="shared" si="229"/>
        <v>53.36</v>
      </c>
      <c r="Q3669" s="11" t="s">
        <v>8317</v>
      </c>
      <c r="R3669" t="s">
        <v>8318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0">
        <f t="shared" si="229"/>
        <v>36.96</v>
      </c>
      <c r="Q3670" s="11" t="s">
        <v>8317</v>
      </c>
      <c r="R3670" t="s">
        <v>8318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0">
        <f t="shared" si="229"/>
        <v>81.290000000000006</v>
      </c>
      <c r="Q3671" s="11" t="s">
        <v>8317</v>
      </c>
      <c r="R3671" t="s">
        <v>8318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0">
        <f t="shared" si="229"/>
        <v>20.079999999999998</v>
      </c>
      <c r="Q3672" s="11" t="s">
        <v>8317</v>
      </c>
      <c r="R3672" t="s">
        <v>8318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0">
        <f t="shared" si="229"/>
        <v>88.25</v>
      </c>
      <c r="Q3673" s="11" t="s">
        <v>8317</v>
      </c>
      <c r="R3673" t="s">
        <v>8318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0">
        <f t="shared" si="229"/>
        <v>53.44</v>
      </c>
      <c r="Q3674" s="11" t="s">
        <v>8317</v>
      </c>
      <c r="R3674" t="s">
        <v>8318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0">
        <f t="shared" si="229"/>
        <v>39.869999999999997</v>
      </c>
      <c r="Q3675" s="11" t="s">
        <v>8317</v>
      </c>
      <c r="R3675" t="s">
        <v>8318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0">
        <f t="shared" si="229"/>
        <v>145.16</v>
      </c>
      <c r="Q3676" s="11" t="s">
        <v>8317</v>
      </c>
      <c r="R3676" t="s">
        <v>8318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0">
        <f t="shared" si="229"/>
        <v>23.33</v>
      </c>
      <c r="Q3677" s="11" t="s">
        <v>8317</v>
      </c>
      <c r="R3677" t="s">
        <v>8318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0">
        <f t="shared" si="229"/>
        <v>64.38</v>
      </c>
      <c r="Q3678" s="11" t="s">
        <v>8317</v>
      </c>
      <c r="R3678" t="s">
        <v>8318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0">
        <f t="shared" si="229"/>
        <v>62.05</v>
      </c>
      <c r="Q3679" s="11" t="s">
        <v>8317</v>
      </c>
      <c r="R3679" t="s">
        <v>8318</v>
      </c>
      <c r="S3679" s="16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0">
        <f t="shared" si="229"/>
        <v>66.13</v>
      </c>
      <c r="Q3680" s="11" t="s">
        <v>8317</v>
      </c>
      <c r="R3680" t="s">
        <v>8318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0">
        <f t="shared" si="229"/>
        <v>73.400000000000006</v>
      </c>
      <c r="Q3681" s="11" t="s">
        <v>8317</v>
      </c>
      <c r="R3681" t="s">
        <v>8318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0">
        <f t="shared" si="229"/>
        <v>99.5</v>
      </c>
      <c r="Q3682" s="11" t="s">
        <v>8317</v>
      </c>
      <c r="R3682" t="s">
        <v>8318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0">
        <f t="shared" si="229"/>
        <v>62.17</v>
      </c>
      <c r="Q3683" s="11" t="s">
        <v>8317</v>
      </c>
      <c r="R3683" t="s">
        <v>8318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0">
        <f t="shared" si="229"/>
        <v>62.33</v>
      </c>
      <c r="Q3684" s="11" t="s">
        <v>8317</v>
      </c>
      <c r="R3684" t="s">
        <v>8318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0">
        <f t="shared" si="229"/>
        <v>58.79</v>
      </c>
      <c r="Q3685" s="11" t="s">
        <v>8317</v>
      </c>
      <c r="R3685" t="s">
        <v>8318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0">
        <f t="shared" si="229"/>
        <v>45.35</v>
      </c>
      <c r="Q3686" s="11" t="s">
        <v>8317</v>
      </c>
      <c r="R3686" t="s">
        <v>8318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0">
        <f t="shared" si="229"/>
        <v>41.94</v>
      </c>
      <c r="Q3687" s="11" t="s">
        <v>8317</v>
      </c>
      <c r="R3687" t="s">
        <v>8318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0">
        <f t="shared" si="229"/>
        <v>59.17</v>
      </c>
      <c r="Q3688" s="11" t="s">
        <v>8317</v>
      </c>
      <c r="R3688" t="s">
        <v>8318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0">
        <f t="shared" si="229"/>
        <v>200.49</v>
      </c>
      <c r="Q3689" s="11" t="s">
        <v>8317</v>
      </c>
      <c r="R3689" t="s">
        <v>8318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0">
        <f t="shared" si="229"/>
        <v>83.97</v>
      </c>
      <c r="Q3690" s="11" t="s">
        <v>8317</v>
      </c>
      <c r="R3690" t="s">
        <v>8318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0">
        <f t="shared" si="229"/>
        <v>57.26</v>
      </c>
      <c r="Q3691" s="11" t="s">
        <v>8317</v>
      </c>
      <c r="R3691" t="s">
        <v>8318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0">
        <f t="shared" si="229"/>
        <v>58.06</v>
      </c>
      <c r="Q3692" s="11" t="s">
        <v>8317</v>
      </c>
      <c r="R3692" t="s">
        <v>8318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0">
        <f t="shared" si="229"/>
        <v>186.8</v>
      </c>
      <c r="Q3693" s="11" t="s">
        <v>8317</v>
      </c>
      <c r="R3693" t="s">
        <v>8318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0">
        <f t="shared" si="229"/>
        <v>74.12</v>
      </c>
      <c r="Q3694" s="11" t="s">
        <v>8317</v>
      </c>
      <c r="R3694" t="s">
        <v>8318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0">
        <f t="shared" si="229"/>
        <v>30.71</v>
      </c>
      <c r="Q3695" s="11" t="s">
        <v>8317</v>
      </c>
      <c r="R3695" t="s">
        <v>8318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0">
        <f t="shared" si="229"/>
        <v>62.67</v>
      </c>
      <c r="Q3696" s="11" t="s">
        <v>8317</v>
      </c>
      <c r="R3696" t="s">
        <v>8318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0">
        <f t="shared" si="229"/>
        <v>121.36</v>
      </c>
      <c r="Q3697" s="11" t="s">
        <v>8317</v>
      </c>
      <c r="R3697" t="s">
        <v>8318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0">
        <f t="shared" si="229"/>
        <v>39.74</v>
      </c>
      <c r="Q3698" s="11" t="s">
        <v>8317</v>
      </c>
      <c r="R3698" t="s">
        <v>8318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0">
        <f t="shared" si="229"/>
        <v>72</v>
      </c>
      <c r="Q3699" s="11" t="s">
        <v>8317</v>
      </c>
      <c r="R3699" t="s">
        <v>8318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0">
        <f t="shared" si="229"/>
        <v>40.630000000000003</v>
      </c>
      <c r="Q3700" s="11" t="s">
        <v>8317</v>
      </c>
      <c r="R3700" t="s">
        <v>8318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0">
        <f t="shared" si="229"/>
        <v>63</v>
      </c>
      <c r="Q3701" s="11" t="s">
        <v>8317</v>
      </c>
      <c r="R3701" t="s">
        <v>8318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0">
        <f t="shared" si="229"/>
        <v>33.67</v>
      </c>
      <c r="Q3702" s="11" t="s">
        <v>8317</v>
      </c>
      <c r="R3702" t="s">
        <v>8318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0">
        <f t="shared" si="229"/>
        <v>38.590000000000003</v>
      </c>
      <c r="Q3703" s="11" t="s">
        <v>8317</v>
      </c>
      <c r="R3703" t="s">
        <v>8318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0">
        <f t="shared" si="229"/>
        <v>155.94999999999999</v>
      </c>
      <c r="Q3704" s="11" t="s">
        <v>8317</v>
      </c>
      <c r="R3704" t="s">
        <v>8318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0">
        <f t="shared" si="229"/>
        <v>43.2</v>
      </c>
      <c r="Q3705" s="11" t="s">
        <v>8317</v>
      </c>
      <c r="R3705" t="s">
        <v>8318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0">
        <f t="shared" si="229"/>
        <v>15.15</v>
      </c>
      <c r="Q3706" s="11" t="s">
        <v>8317</v>
      </c>
      <c r="R3706" t="s">
        <v>8318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0">
        <f t="shared" si="229"/>
        <v>83.57</v>
      </c>
      <c r="Q3707" s="11" t="s">
        <v>8317</v>
      </c>
      <c r="R3707" t="s">
        <v>8318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0">
        <f t="shared" si="229"/>
        <v>140</v>
      </c>
      <c r="Q3708" s="11" t="s">
        <v>8317</v>
      </c>
      <c r="R3708" t="s">
        <v>8318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0">
        <f t="shared" si="229"/>
        <v>80.87</v>
      </c>
      <c r="Q3709" s="11" t="s">
        <v>8317</v>
      </c>
      <c r="R3709" t="s">
        <v>8318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0">
        <f t="shared" si="229"/>
        <v>53.85</v>
      </c>
      <c r="Q3710" s="11" t="s">
        <v>8317</v>
      </c>
      <c r="R3710" t="s">
        <v>8318</v>
      </c>
      <c r="S3710" s="16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0">
        <f t="shared" si="229"/>
        <v>30.93</v>
      </c>
      <c r="Q3711" s="11" t="s">
        <v>8317</v>
      </c>
      <c r="R3711" t="s">
        <v>8318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0">
        <f t="shared" si="229"/>
        <v>67.959999999999994</v>
      </c>
      <c r="Q3712" s="11" t="s">
        <v>8317</v>
      </c>
      <c r="R3712" t="s">
        <v>8318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0">
        <f t="shared" si="229"/>
        <v>27.14</v>
      </c>
      <c r="Q3713" s="11" t="s">
        <v>8317</v>
      </c>
      <c r="R3713" t="s">
        <v>8318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10">
        <f t="shared" si="229"/>
        <v>110.87</v>
      </c>
      <c r="Q3714" s="11" t="s">
        <v>8317</v>
      </c>
      <c r="R3714" t="s">
        <v>8318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10">
        <f t="shared" ref="P3715:P3778" si="233">IFERROR(ROUND(E3715/L3715,2),"N/A")</f>
        <v>106.84</v>
      </c>
      <c r="Q3715" s="11" t="s">
        <v>8317</v>
      </c>
      <c r="R3715" t="s">
        <v>8318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0">
        <f t="shared" si="233"/>
        <v>105.52</v>
      </c>
      <c r="Q3716" s="11" t="s">
        <v>8317</v>
      </c>
      <c r="R3716" t="s">
        <v>8318</v>
      </c>
      <c r="S3716" s="16">
        <f t="shared" si="234"/>
        <v>42118.556331018524</v>
      </c>
      <c r="T3716" s="16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0">
        <f t="shared" si="233"/>
        <v>132.96</v>
      </c>
      <c r="Q3717" s="11" t="s">
        <v>8317</v>
      </c>
      <c r="R3717" t="s">
        <v>8318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0">
        <f t="shared" si="233"/>
        <v>51.92</v>
      </c>
      <c r="Q3718" s="11" t="s">
        <v>8317</v>
      </c>
      <c r="R3718" t="s">
        <v>8318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0">
        <f t="shared" si="233"/>
        <v>310</v>
      </c>
      <c r="Q3719" s="11" t="s">
        <v>8317</v>
      </c>
      <c r="R3719" t="s">
        <v>8318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0">
        <f t="shared" si="233"/>
        <v>26.02</v>
      </c>
      <c r="Q3720" s="11" t="s">
        <v>8317</v>
      </c>
      <c r="R3720" t="s">
        <v>8318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0">
        <f t="shared" si="233"/>
        <v>105</v>
      </c>
      <c r="Q3721" s="11" t="s">
        <v>8317</v>
      </c>
      <c r="R3721" t="s">
        <v>8318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0">
        <f t="shared" si="233"/>
        <v>86.23</v>
      </c>
      <c r="Q3722" s="11" t="s">
        <v>8317</v>
      </c>
      <c r="R3722" t="s">
        <v>8318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0">
        <f t="shared" si="233"/>
        <v>114.55</v>
      </c>
      <c r="Q3723" s="11" t="s">
        <v>8317</v>
      </c>
      <c r="R3723" t="s">
        <v>8318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0">
        <f t="shared" si="233"/>
        <v>47.66</v>
      </c>
      <c r="Q3724" s="11" t="s">
        <v>8317</v>
      </c>
      <c r="R3724" t="s">
        <v>8318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0">
        <f t="shared" si="233"/>
        <v>72.89</v>
      </c>
      <c r="Q3725" s="11" t="s">
        <v>8317</v>
      </c>
      <c r="R3725" t="s">
        <v>8318</v>
      </c>
      <c r="S3725" s="16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0">
        <f t="shared" si="233"/>
        <v>49.55</v>
      </c>
      <c r="Q3726" s="11" t="s">
        <v>8317</v>
      </c>
      <c r="R3726" t="s">
        <v>8318</v>
      </c>
      <c r="S3726" s="16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0">
        <f t="shared" si="233"/>
        <v>25.4</v>
      </c>
      <c r="Q3727" s="11" t="s">
        <v>8317</v>
      </c>
      <c r="R3727" t="s">
        <v>8318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0">
        <f t="shared" si="233"/>
        <v>62.59</v>
      </c>
      <c r="Q3728" s="11" t="s">
        <v>8317</v>
      </c>
      <c r="R3728" t="s">
        <v>8318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0">
        <f t="shared" si="233"/>
        <v>61.06</v>
      </c>
      <c r="Q3729" s="11" t="s">
        <v>8317</v>
      </c>
      <c r="R3729" t="s">
        <v>8318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0">
        <f t="shared" si="233"/>
        <v>60.06</v>
      </c>
      <c r="Q3730" s="11" t="s">
        <v>8317</v>
      </c>
      <c r="R3730" t="s">
        <v>8318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0">
        <f t="shared" si="233"/>
        <v>72.400000000000006</v>
      </c>
      <c r="Q3731" s="11" t="s">
        <v>8317</v>
      </c>
      <c r="R3731" t="s">
        <v>8318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0">
        <f t="shared" si="233"/>
        <v>100</v>
      </c>
      <c r="Q3732" s="11" t="s">
        <v>8317</v>
      </c>
      <c r="R3732" t="s">
        <v>8318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0">
        <f t="shared" si="233"/>
        <v>51.67</v>
      </c>
      <c r="Q3733" s="11" t="s">
        <v>8317</v>
      </c>
      <c r="R3733" t="s">
        <v>8318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0">
        <f t="shared" si="233"/>
        <v>32.75</v>
      </c>
      <c r="Q3734" s="11" t="s">
        <v>8317</v>
      </c>
      <c r="R3734" t="s">
        <v>8318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0" t="str">
        <f t="shared" si="233"/>
        <v>N/A</v>
      </c>
      <c r="Q3735" s="11" t="s">
        <v>8317</v>
      </c>
      <c r="R3735" t="s">
        <v>8318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0">
        <f t="shared" si="233"/>
        <v>61</v>
      </c>
      <c r="Q3736" s="11" t="s">
        <v>8317</v>
      </c>
      <c r="R3736" t="s">
        <v>8318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0">
        <f t="shared" si="233"/>
        <v>10</v>
      </c>
      <c r="Q3737" s="11" t="s">
        <v>8317</v>
      </c>
      <c r="R3737" t="s">
        <v>8318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0">
        <f t="shared" si="233"/>
        <v>10</v>
      </c>
      <c r="Q3738" s="11" t="s">
        <v>8317</v>
      </c>
      <c r="R3738" t="s">
        <v>8318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0">
        <f t="shared" si="233"/>
        <v>37.5</v>
      </c>
      <c r="Q3739" s="11" t="s">
        <v>8317</v>
      </c>
      <c r="R3739" t="s">
        <v>8318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0">
        <f t="shared" si="233"/>
        <v>45</v>
      </c>
      <c r="Q3740" s="11" t="s">
        <v>8317</v>
      </c>
      <c r="R3740" t="s">
        <v>8318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0">
        <f t="shared" si="233"/>
        <v>100.63</v>
      </c>
      <c r="Q3741" s="11" t="s">
        <v>8317</v>
      </c>
      <c r="R3741" t="s">
        <v>8318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0">
        <f t="shared" si="233"/>
        <v>25.57</v>
      </c>
      <c r="Q3742" s="11" t="s">
        <v>8317</v>
      </c>
      <c r="R3742" t="s">
        <v>8318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0" t="str">
        <f t="shared" si="233"/>
        <v>N/A</v>
      </c>
      <c r="Q3743" s="11" t="s">
        <v>8317</v>
      </c>
      <c r="R3743" t="s">
        <v>8318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0">
        <f t="shared" si="233"/>
        <v>25</v>
      </c>
      <c r="Q3744" s="11" t="s">
        <v>8317</v>
      </c>
      <c r="R3744" t="s">
        <v>8318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0" t="str">
        <f t="shared" si="233"/>
        <v>N/A</v>
      </c>
      <c r="Q3745" s="11" t="s">
        <v>8317</v>
      </c>
      <c r="R3745" t="s">
        <v>8318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0" t="str">
        <f t="shared" si="233"/>
        <v>N/A</v>
      </c>
      <c r="Q3746" s="11" t="s">
        <v>8317</v>
      </c>
      <c r="R3746" t="s">
        <v>8318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0">
        <f t="shared" si="233"/>
        <v>10</v>
      </c>
      <c r="Q3747" s="11" t="s">
        <v>8317</v>
      </c>
      <c r="R3747" t="s">
        <v>8318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0">
        <f t="shared" si="233"/>
        <v>202</v>
      </c>
      <c r="Q3748" s="11" t="s">
        <v>8317</v>
      </c>
      <c r="R3748" t="s">
        <v>8318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0">
        <f t="shared" si="233"/>
        <v>25</v>
      </c>
      <c r="Q3749" s="11" t="s">
        <v>8317</v>
      </c>
      <c r="R3749" t="s">
        <v>8318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0">
        <f t="shared" si="233"/>
        <v>99.54</v>
      </c>
      <c r="Q3750" s="11" t="s">
        <v>8317</v>
      </c>
      <c r="R3750" t="s">
        <v>8359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0">
        <f t="shared" si="233"/>
        <v>75</v>
      </c>
      <c r="Q3751" s="11" t="s">
        <v>8317</v>
      </c>
      <c r="R3751" t="s">
        <v>8359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0">
        <f t="shared" si="233"/>
        <v>215.25</v>
      </c>
      <c r="Q3752" s="11" t="s">
        <v>8317</v>
      </c>
      <c r="R3752" t="s">
        <v>8359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0">
        <f t="shared" si="233"/>
        <v>120.55</v>
      </c>
      <c r="Q3753" s="11" t="s">
        <v>8317</v>
      </c>
      <c r="R3753" t="s">
        <v>8359</v>
      </c>
      <c r="S3753" s="16">
        <f t="shared" si="234"/>
        <v>42403.035567129627</v>
      </c>
      <c r="T3753" s="16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0">
        <f t="shared" si="233"/>
        <v>37.67</v>
      </c>
      <c r="Q3754" s="11" t="s">
        <v>8317</v>
      </c>
      <c r="R3754" t="s">
        <v>8359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0">
        <f t="shared" si="233"/>
        <v>172.23</v>
      </c>
      <c r="Q3755" s="11" t="s">
        <v>8317</v>
      </c>
      <c r="R3755" t="s">
        <v>8359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0">
        <f t="shared" si="233"/>
        <v>111.11</v>
      </c>
      <c r="Q3756" s="11" t="s">
        <v>8317</v>
      </c>
      <c r="R3756" t="s">
        <v>8359</v>
      </c>
      <c r="S3756" s="16">
        <f t="shared" si="234"/>
        <v>41808.881215277775</v>
      </c>
      <c r="T3756" s="16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0">
        <f t="shared" si="233"/>
        <v>25.46</v>
      </c>
      <c r="Q3757" s="11" t="s">
        <v>8317</v>
      </c>
      <c r="R3757" t="s">
        <v>8359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0">
        <f t="shared" si="233"/>
        <v>267.64999999999998</v>
      </c>
      <c r="Q3758" s="11" t="s">
        <v>8317</v>
      </c>
      <c r="R3758" t="s">
        <v>8359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0">
        <f t="shared" si="233"/>
        <v>75.959999999999994</v>
      </c>
      <c r="Q3759" s="11" t="s">
        <v>8317</v>
      </c>
      <c r="R3759" t="s">
        <v>8359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0">
        <f t="shared" si="233"/>
        <v>59.04</v>
      </c>
      <c r="Q3760" s="11" t="s">
        <v>8317</v>
      </c>
      <c r="R3760" t="s">
        <v>8359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0">
        <f t="shared" si="233"/>
        <v>50.11</v>
      </c>
      <c r="Q3761" s="11" t="s">
        <v>8317</v>
      </c>
      <c r="R3761" t="s">
        <v>8359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0">
        <f t="shared" si="233"/>
        <v>55.5</v>
      </c>
      <c r="Q3762" s="11" t="s">
        <v>8317</v>
      </c>
      <c r="R3762" t="s">
        <v>8359</v>
      </c>
      <c r="S3762" s="16">
        <f t="shared" si="234"/>
        <v>41739.525300925925</v>
      </c>
      <c r="T3762" s="16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0">
        <f t="shared" si="233"/>
        <v>166.67</v>
      </c>
      <c r="Q3763" s="11" t="s">
        <v>8317</v>
      </c>
      <c r="R3763" t="s">
        <v>8359</v>
      </c>
      <c r="S3763" s="16">
        <f t="shared" si="234"/>
        <v>42173.466863425929</v>
      </c>
      <c r="T3763" s="16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0">
        <f t="shared" si="233"/>
        <v>47.43</v>
      </c>
      <c r="Q3764" s="11" t="s">
        <v>8317</v>
      </c>
      <c r="R3764" t="s">
        <v>8359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0">
        <f t="shared" si="233"/>
        <v>64.94</v>
      </c>
      <c r="Q3765" s="11" t="s">
        <v>8317</v>
      </c>
      <c r="R3765" t="s">
        <v>8359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0">
        <f t="shared" si="233"/>
        <v>55.56</v>
      </c>
      <c r="Q3766" s="11" t="s">
        <v>8317</v>
      </c>
      <c r="R3766" t="s">
        <v>8359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0">
        <f t="shared" si="233"/>
        <v>74.22</v>
      </c>
      <c r="Q3767" s="11" t="s">
        <v>8317</v>
      </c>
      <c r="R3767" t="s">
        <v>8359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0">
        <f t="shared" si="233"/>
        <v>106.93</v>
      </c>
      <c r="Q3768" s="11" t="s">
        <v>8317</v>
      </c>
      <c r="R3768" t="s">
        <v>8359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0">
        <f t="shared" si="233"/>
        <v>41.7</v>
      </c>
      <c r="Q3769" s="11" t="s">
        <v>8317</v>
      </c>
      <c r="R3769" t="s">
        <v>8359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0">
        <f t="shared" si="233"/>
        <v>74.239999999999995</v>
      </c>
      <c r="Q3770" s="11" t="s">
        <v>8317</v>
      </c>
      <c r="R3770" t="s">
        <v>8359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0">
        <f t="shared" si="233"/>
        <v>73.33</v>
      </c>
      <c r="Q3771" s="11" t="s">
        <v>8317</v>
      </c>
      <c r="R3771" t="s">
        <v>8359</v>
      </c>
      <c r="S3771" s="16">
        <f t="shared" si="234"/>
        <v>42445.598136574074</v>
      </c>
      <c r="T3771" s="16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0">
        <f t="shared" si="233"/>
        <v>100</v>
      </c>
      <c r="Q3772" s="11" t="s">
        <v>8317</v>
      </c>
      <c r="R3772" t="s">
        <v>8359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0">
        <f t="shared" si="233"/>
        <v>38.42</v>
      </c>
      <c r="Q3773" s="11" t="s">
        <v>8317</v>
      </c>
      <c r="R3773" t="s">
        <v>8359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0">
        <f t="shared" si="233"/>
        <v>166.97</v>
      </c>
      <c r="Q3774" s="11" t="s">
        <v>8317</v>
      </c>
      <c r="R3774" t="s">
        <v>8359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0">
        <f t="shared" si="233"/>
        <v>94.91</v>
      </c>
      <c r="Q3775" s="11" t="s">
        <v>8317</v>
      </c>
      <c r="R3775" t="s">
        <v>8359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0">
        <f t="shared" si="233"/>
        <v>100</v>
      </c>
      <c r="Q3776" s="11" t="s">
        <v>8317</v>
      </c>
      <c r="R3776" t="s">
        <v>8359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0">
        <f t="shared" si="233"/>
        <v>143.21</v>
      </c>
      <c r="Q3777" s="11" t="s">
        <v>8317</v>
      </c>
      <c r="R3777" t="s">
        <v>8359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10">
        <f t="shared" si="233"/>
        <v>90.82</v>
      </c>
      <c r="Q3778" s="11" t="s">
        <v>8317</v>
      </c>
      <c r="R3778" t="s">
        <v>8359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10">
        <f t="shared" ref="P3779:P3842" si="237">IFERROR(ROUND(E3779/L3779,2),"N/A")</f>
        <v>48.54</v>
      </c>
      <c r="Q3779" s="11" t="s">
        <v>8317</v>
      </c>
      <c r="R3779" t="s">
        <v>8359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0">
        <f t="shared" si="237"/>
        <v>70.03</v>
      </c>
      <c r="Q3780" s="11" t="s">
        <v>8317</v>
      </c>
      <c r="R3780" t="s">
        <v>8359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0">
        <f t="shared" si="237"/>
        <v>135.63</v>
      </c>
      <c r="Q3781" s="11" t="s">
        <v>8317</v>
      </c>
      <c r="R3781" t="s">
        <v>8359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0">
        <f t="shared" si="237"/>
        <v>100</v>
      </c>
      <c r="Q3782" s="11" t="s">
        <v>8317</v>
      </c>
      <c r="R3782" t="s">
        <v>8359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0">
        <f t="shared" si="237"/>
        <v>94.9</v>
      </c>
      <c r="Q3783" s="11" t="s">
        <v>8317</v>
      </c>
      <c r="R3783" t="s">
        <v>8359</v>
      </c>
      <c r="S3783" s="16">
        <f t="shared" si="238"/>
        <v>41865.882928240739</v>
      </c>
      <c r="T3783" s="16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0">
        <f t="shared" si="237"/>
        <v>75.37</v>
      </c>
      <c r="Q3784" s="11" t="s">
        <v>8317</v>
      </c>
      <c r="R3784" t="s">
        <v>8359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0">
        <f t="shared" si="237"/>
        <v>64.459999999999994</v>
      </c>
      <c r="Q3785" s="11" t="s">
        <v>8317</v>
      </c>
      <c r="R3785" t="s">
        <v>8359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0">
        <f t="shared" si="237"/>
        <v>115</v>
      </c>
      <c r="Q3786" s="11" t="s">
        <v>8317</v>
      </c>
      <c r="R3786" t="s">
        <v>8359</v>
      </c>
      <c r="S3786" s="16">
        <f t="shared" si="238"/>
        <v>42531.980694444443</v>
      </c>
      <c r="T3786" s="16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0">
        <f t="shared" si="237"/>
        <v>100.5</v>
      </c>
      <c r="Q3787" s="11" t="s">
        <v>8317</v>
      </c>
      <c r="R3787" t="s">
        <v>8359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0">
        <f t="shared" si="237"/>
        <v>93.77</v>
      </c>
      <c r="Q3788" s="11" t="s">
        <v>8317</v>
      </c>
      <c r="R3788" t="s">
        <v>8359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0">
        <f t="shared" si="237"/>
        <v>35.1</v>
      </c>
      <c r="Q3789" s="11" t="s">
        <v>8317</v>
      </c>
      <c r="R3789" t="s">
        <v>8359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0">
        <f t="shared" si="237"/>
        <v>500</v>
      </c>
      <c r="Q3790" s="11" t="s">
        <v>8317</v>
      </c>
      <c r="R3790" t="s">
        <v>8359</v>
      </c>
      <c r="S3790" s="16">
        <f t="shared" si="238"/>
        <v>42333.695821759262</v>
      </c>
      <c r="T3790" s="16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0">
        <f t="shared" si="237"/>
        <v>29</v>
      </c>
      <c r="Q3791" s="11" t="s">
        <v>8317</v>
      </c>
      <c r="R3791" t="s">
        <v>8359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0" t="str">
        <f t="shared" si="237"/>
        <v>N/A</v>
      </c>
      <c r="Q3792" s="11" t="s">
        <v>8317</v>
      </c>
      <c r="R3792" t="s">
        <v>8359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0" t="str">
        <f t="shared" si="237"/>
        <v>N/A</v>
      </c>
      <c r="Q3793" s="11" t="s">
        <v>8317</v>
      </c>
      <c r="R3793" t="s">
        <v>8359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0">
        <f t="shared" si="237"/>
        <v>17.5</v>
      </c>
      <c r="Q3794" s="11" t="s">
        <v>8317</v>
      </c>
      <c r="R3794" t="s">
        <v>8359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0">
        <f t="shared" si="237"/>
        <v>174</v>
      </c>
      <c r="Q3795" s="11" t="s">
        <v>8317</v>
      </c>
      <c r="R3795" t="s">
        <v>8359</v>
      </c>
      <c r="S3795" s="16">
        <f t="shared" si="238"/>
        <v>41968.938993055555</v>
      </c>
      <c r="T3795" s="16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0">
        <f t="shared" si="237"/>
        <v>50</v>
      </c>
      <c r="Q3796" s="11" t="s">
        <v>8317</v>
      </c>
      <c r="R3796" t="s">
        <v>8359</v>
      </c>
      <c r="S3796" s="16">
        <f t="shared" si="238"/>
        <v>42132.58048611111</v>
      </c>
      <c r="T3796" s="16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0">
        <f t="shared" si="237"/>
        <v>5</v>
      </c>
      <c r="Q3797" s="11" t="s">
        <v>8317</v>
      </c>
      <c r="R3797" t="s">
        <v>8359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0">
        <f t="shared" si="237"/>
        <v>1</v>
      </c>
      <c r="Q3798" s="11" t="s">
        <v>8317</v>
      </c>
      <c r="R3798" t="s">
        <v>8359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0">
        <f t="shared" si="237"/>
        <v>145.41</v>
      </c>
      <c r="Q3799" s="11" t="s">
        <v>8317</v>
      </c>
      <c r="R3799" t="s">
        <v>8359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0">
        <f t="shared" si="237"/>
        <v>205</v>
      </c>
      <c r="Q3800" s="11" t="s">
        <v>8317</v>
      </c>
      <c r="R3800" t="s">
        <v>8359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0">
        <f t="shared" si="237"/>
        <v>100.5</v>
      </c>
      <c r="Q3801" s="11" t="s">
        <v>8317</v>
      </c>
      <c r="R3801" t="s">
        <v>8359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0">
        <f t="shared" si="237"/>
        <v>55.06</v>
      </c>
      <c r="Q3802" s="11" t="s">
        <v>8317</v>
      </c>
      <c r="R3802" t="s">
        <v>8359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0">
        <f t="shared" si="237"/>
        <v>47.33</v>
      </c>
      <c r="Q3803" s="11" t="s">
        <v>8317</v>
      </c>
      <c r="R3803" t="s">
        <v>8359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0" t="str">
        <f t="shared" si="237"/>
        <v>N/A</v>
      </c>
      <c r="Q3804" s="11" t="s">
        <v>8317</v>
      </c>
      <c r="R3804" t="s">
        <v>8359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0">
        <f t="shared" si="237"/>
        <v>58.95</v>
      </c>
      <c r="Q3805" s="11" t="s">
        <v>8317</v>
      </c>
      <c r="R3805" t="s">
        <v>8359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0" t="str">
        <f t="shared" si="237"/>
        <v>N/A</v>
      </c>
      <c r="Q3806" s="11" t="s">
        <v>8317</v>
      </c>
      <c r="R3806" t="s">
        <v>8359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0">
        <f t="shared" si="237"/>
        <v>1.5</v>
      </c>
      <c r="Q3807" s="11" t="s">
        <v>8317</v>
      </c>
      <c r="R3807" t="s">
        <v>8359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0">
        <f t="shared" si="237"/>
        <v>5</v>
      </c>
      <c r="Q3808" s="11" t="s">
        <v>8317</v>
      </c>
      <c r="R3808" t="s">
        <v>8359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0">
        <f t="shared" si="237"/>
        <v>50.56</v>
      </c>
      <c r="Q3809" s="11" t="s">
        <v>8317</v>
      </c>
      <c r="R3809" t="s">
        <v>8359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0">
        <f t="shared" si="237"/>
        <v>41.67</v>
      </c>
      <c r="Q3810" s="11" t="s">
        <v>8317</v>
      </c>
      <c r="R3810" t="s">
        <v>8318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0">
        <f t="shared" si="237"/>
        <v>53.29</v>
      </c>
      <c r="Q3811" s="11" t="s">
        <v>8317</v>
      </c>
      <c r="R3811" t="s">
        <v>8318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0">
        <f t="shared" si="237"/>
        <v>70.23</v>
      </c>
      <c r="Q3812" s="11" t="s">
        <v>8317</v>
      </c>
      <c r="R3812" t="s">
        <v>8318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0">
        <f t="shared" si="237"/>
        <v>43.42</v>
      </c>
      <c r="Q3813" s="11" t="s">
        <v>8317</v>
      </c>
      <c r="R3813" t="s">
        <v>8318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0">
        <f t="shared" si="237"/>
        <v>199.18</v>
      </c>
      <c r="Q3814" s="11" t="s">
        <v>8317</v>
      </c>
      <c r="R3814" t="s">
        <v>8318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0">
        <f t="shared" si="237"/>
        <v>78.52</v>
      </c>
      <c r="Q3815" s="11" t="s">
        <v>8317</v>
      </c>
      <c r="R3815" t="s">
        <v>8318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0">
        <f t="shared" si="237"/>
        <v>61.82</v>
      </c>
      <c r="Q3816" s="11" t="s">
        <v>8317</v>
      </c>
      <c r="R3816" t="s">
        <v>8318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0">
        <f t="shared" si="237"/>
        <v>50</v>
      </c>
      <c r="Q3817" s="11" t="s">
        <v>8317</v>
      </c>
      <c r="R3817" t="s">
        <v>8318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0">
        <f t="shared" si="237"/>
        <v>48.34</v>
      </c>
      <c r="Q3818" s="11" t="s">
        <v>8317</v>
      </c>
      <c r="R3818" t="s">
        <v>8318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0">
        <f t="shared" si="237"/>
        <v>107.25</v>
      </c>
      <c r="Q3819" s="11" t="s">
        <v>8317</v>
      </c>
      <c r="R3819" t="s">
        <v>8318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0">
        <f t="shared" si="237"/>
        <v>57</v>
      </c>
      <c r="Q3820" s="11" t="s">
        <v>8317</v>
      </c>
      <c r="R3820" t="s">
        <v>8318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0">
        <f t="shared" si="237"/>
        <v>40.92</v>
      </c>
      <c r="Q3821" s="11" t="s">
        <v>8317</v>
      </c>
      <c r="R3821" t="s">
        <v>8318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0">
        <f t="shared" si="237"/>
        <v>21.5</v>
      </c>
      <c r="Q3822" s="11" t="s">
        <v>8317</v>
      </c>
      <c r="R3822" t="s">
        <v>8318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0">
        <f t="shared" si="237"/>
        <v>79.540000000000006</v>
      </c>
      <c r="Q3823" s="11" t="s">
        <v>8317</v>
      </c>
      <c r="R3823" t="s">
        <v>8318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0">
        <f t="shared" si="237"/>
        <v>72.38</v>
      </c>
      <c r="Q3824" s="11" t="s">
        <v>8317</v>
      </c>
      <c r="R3824" t="s">
        <v>8318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0">
        <f t="shared" si="237"/>
        <v>64.63</v>
      </c>
      <c r="Q3825" s="11" t="s">
        <v>8317</v>
      </c>
      <c r="R3825" t="s">
        <v>8318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0">
        <f t="shared" si="237"/>
        <v>38.57</v>
      </c>
      <c r="Q3826" s="11" t="s">
        <v>8317</v>
      </c>
      <c r="R3826" t="s">
        <v>8318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0">
        <f t="shared" si="237"/>
        <v>107.57</v>
      </c>
      <c r="Q3827" s="11" t="s">
        <v>8317</v>
      </c>
      <c r="R3827" t="s">
        <v>8318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0">
        <f t="shared" si="237"/>
        <v>27.5</v>
      </c>
      <c r="Q3828" s="11" t="s">
        <v>8317</v>
      </c>
      <c r="R3828" t="s">
        <v>8318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0">
        <f t="shared" si="237"/>
        <v>70.459999999999994</v>
      </c>
      <c r="Q3829" s="11" t="s">
        <v>8317</v>
      </c>
      <c r="R3829" t="s">
        <v>8318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0">
        <f t="shared" si="237"/>
        <v>178.57</v>
      </c>
      <c r="Q3830" s="11" t="s">
        <v>8317</v>
      </c>
      <c r="R3830" t="s">
        <v>8318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0">
        <f t="shared" si="237"/>
        <v>62.63</v>
      </c>
      <c r="Q3831" s="11" t="s">
        <v>8317</v>
      </c>
      <c r="R3831" t="s">
        <v>8318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0">
        <f t="shared" si="237"/>
        <v>75</v>
      </c>
      <c r="Q3832" s="11" t="s">
        <v>8317</v>
      </c>
      <c r="R3832" t="s">
        <v>8318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0">
        <f t="shared" si="237"/>
        <v>58.9</v>
      </c>
      <c r="Q3833" s="11" t="s">
        <v>8317</v>
      </c>
      <c r="R3833" t="s">
        <v>8318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0">
        <f t="shared" si="237"/>
        <v>139.56</v>
      </c>
      <c r="Q3834" s="11" t="s">
        <v>8317</v>
      </c>
      <c r="R3834" t="s">
        <v>8318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0">
        <f t="shared" si="237"/>
        <v>70</v>
      </c>
      <c r="Q3835" s="11" t="s">
        <v>8317</v>
      </c>
      <c r="R3835" t="s">
        <v>8318</v>
      </c>
      <c r="S3835" s="16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0">
        <f t="shared" si="237"/>
        <v>57.39</v>
      </c>
      <c r="Q3836" s="11" t="s">
        <v>8317</v>
      </c>
      <c r="R3836" t="s">
        <v>8318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0">
        <f t="shared" si="237"/>
        <v>40</v>
      </c>
      <c r="Q3837" s="11" t="s">
        <v>8317</v>
      </c>
      <c r="R3837" t="s">
        <v>8318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0">
        <f t="shared" si="237"/>
        <v>64.290000000000006</v>
      </c>
      <c r="Q3838" s="11" t="s">
        <v>8317</v>
      </c>
      <c r="R3838" t="s">
        <v>8318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0">
        <f t="shared" si="237"/>
        <v>120.12</v>
      </c>
      <c r="Q3839" s="11" t="s">
        <v>8317</v>
      </c>
      <c r="R3839" t="s">
        <v>8318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0">
        <f t="shared" si="237"/>
        <v>1008.24</v>
      </c>
      <c r="Q3840" s="11" t="s">
        <v>8317</v>
      </c>
      <c r="R3840" t="s">
        <v>8318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0">
        <f t="shared" si="237"/>
        <v>63.28</v>
      </c>
      <c r="Q3841" s="11" t="s">
        <v>8317</v>
      </c>
      <c r="R3841" t="s">
        <v>8318</v>
      </c>
      <c r="S3841" s="16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10">
        <f t="shared" si="237"/>
        <v>21.67</v>
      </c>
      <c r="Q3842" s="11" t="s">
        <v>8317</v>
      </c>
      <c r="R3842" t="s">
        <v>8318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10">
        <f t="shared" ref="P3843:P3906" si="241">IFERROR(ROUND(E3843/L3843,2),"N/A")</f>
        <v>25.65</v>
      </c>
      <c r="Q3843" s="11" t="s">
        <v>8317</v>
      </c>
      <c r="R3843" t="s">
        <v>8318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0">
        <f t="shared" si="241"/>
        <v>47.7</v>
      </c>
      <c r="Q3844" s="11" t="s">
        <v>8317</v>
      </c>
      <c r="R3844" t="s">
        <v>8318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0">
        <f t="shared" si="241"/>
        <v>56.05</v>
      </c>
      <c r="Q3845" s="11" t="s">
        <v>8317</v>
      </c>
      <c r="R3845" t="s">
        <v>8318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0">
        <f t="shared" si="241"/>
        <v>81.319999999999993</v>
      </c>
      <c r="Q3846" s="11" t="s">
        <v>8317</v>
      </c>
      <c r="R3846" t="s">
        <v>8318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0">
        <f t="shared" si="241"/>
        <v>70.17</v>
      </c>
      <c r="Q3847" s="11" t="s">
        <v>8317</v>
      </c>
      <c r="R3847" t="s">
        <v>8318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0">
        <f t="shared" si="241"/>
        <v>23.63</v>
      </c>
      <c r="Q3848" s="11" t="s">
        <v>8317</v>
      </c>
      <c r="R3848" t="s">
        <v>8318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0">
        <f t="shared" si="241"/>
        <v>188.56</v>
      </c>
      <c r="Q3849" s="11" t="s">
        <v>8317</v>
      </c>
      <c r="R3849" t="s">
        <v>8318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0">
        <f t="shared" si="241"/>
        <v>49.51</v>
      </c>
      <c r="Q3850" s="11" t="s">
        <v>8317</v>
      </c>
      <c r="R3850" t="s">
        <v>8318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0">
        <f t="shared" si="241"/>
        <v>75.459999999999994</v>
      </c>
      <c r="Q3851" s="11" t="s">
        <v>8317</v>
      </c>
      <c r="R3851" t="s">
        <v>8318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0">
        <f t="shared" si="241"/>
        <v>9.5</v>
      </c>
      <c r="Q3852" s="11" t="s">
        <v>8317</v>
      </c>
      <c r="R3852" t="s">
        <v>8318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0">
        <f t="shared" si="241"/>
        <v>35.5</v>
      </c>
      <c r="Q3853" s="11" t="s">
        <v>8317</v>
      </c>
      <c r="R3853" t="s">
        <v>8318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0">
        <f t="shared" si="241"/>
        <v>10</v>
      </c>
      <c r="Q3854" s="11" t="s">
        <v>8317</v>
      </c>
      <c r="R3854" t="s">
        <v>8318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0">
        <f t="shared" si="241"/>
        <v>13</v>
      </c>
      <c r="Q3855" s="11" t="s">
        <v>8317</v>
      </c>
      <c r="R3855" t="s">
        <v>8318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0">
        <f t="shared" si="241"/>
        <v>89.4</v>
      </c>
      <c r="Q3856" s="11" t="s">
        <v>8317</v>
      </c>
      <c r="R3856" t="s">
        <v>8318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0">
        <f t="shared" si="241"/>
        <v>25</v>
      </c>
      <c r="Q3857" s="11" t="s">
        <v>8317</v>
      </c>
      <c r="R3857" t="s">
        <v>8318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0">
        <f t="shared" si="241"/>
        <v>1</v>
      </c>
      <c r="Q3858" s="11" t="s">
        <v>8317</v>
      </c>
      <c r="R3858" t="s">
        <v>8318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0">
        <f t="shared" si="241"/>
        <v>65</v>
      </c>
      <c r="Q3859" s="11" t="s">
        <v>8317</v>
      </c>
      <c r="R3859" t="s">
        <v>8318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0">
        <f t="shared" si="241"/>
        <v>10</v>
      </c>
      <c r="Q3860" s="11" t="s">
        <v>8317</v>
      </c>
      <c r="R3860" t="s">
        <v>8318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0">
        <f t="shared" si="241"/>
        <v>1</v>
      </c>
      <c r="Q3861" s="11" t="s">
        <v>8317</v>
      </c>
      <c r="R3861" t="s">
        <v>8318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0">
        <f t="shared" si="241"/>
        <v>81.540000000000006</v>
      </c>
      <c r="Q3862" s="11" t="s">
        <v>8317</v>
      </c>
      <c r="R3862" t="s">
        <v>8318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0">
        <f t="shared" si="241"/>
        <v>100</v>
      </c>
      <c r="Q3863" s="11" t="s">
        <v>8317</v>
      </c>
      <c r="R3863" t="s">
        <v>8318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0">
        <f t="shared" si="241"/>
        <v>1</v>
      </c>
      <c r="Q3864" s="11" t="s">
        <v>8317</v>
      </c>
      <c r="R3864" t="s">
        <v>8318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0" t="str">
        <f t="shared" si="241"/>
        <v>N/A</v>
      </c>
      <c r="Q3865" s="11" t="s">
        <v>8317</v>
      </c>
      <c r="R3865" t="s">
        <v>8318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0">
        <f t="shared" si="241"/>
        <v>20</v>
      </c>
      <c r="Q3866" s="11" t="s">
        <v>8317</v>
      </c>
      <c r="R3866" t="s">
        <v>8318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0">
        <f t="shared" si="241"/>
        <v>46.43</v>
      </c>
      <c r="Q3867" s="11" t="s">
        <v>8317</v>
      </c>
      <c r="R3867" t="s">
        <v>8318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0">
        <f t="shared" si="241"/>
        <v>5.5</v>
      </c>
      <c r="Q3868" s="11" t="s">
        <v>8317</v>
      </c>
      <c r="R3868" t="s">
        <v>8318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0">
        <f t="shared" si="241"/>
        <v>50.2</v>
      </c>
      <c r="Q3869" s="11" t="s">
        <v>8317</v>
      </c>
      <c r="R3869" t="s">
        <v>8318</v>
      </c>
      <c r="S3869" s="16">
        <f t="shared" si="242"/>
        <v>42509.814108796301</v>
      </c>
      <c r="T3869" s="16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0">
        <f t="shared" si="241"/>
        <v>10</v>
      </c>
      <c r="Q3870" s="11" t="s">
        <v>8317</v>
      </c>
      <c r="R3870" t="s">
        <v>8359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0">
        <f t="shared" si="241"/>
        <v>30.13</v>
      </c>
      <c r="Q3871" s="11" t="s">
        <v>8317</v>
      </c>
      <c r="R3871" t="s">
        <v>8359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0">
        <f t="shared" si="241"/>
        <v>150</v>
      </c>
      <c r="Q3872" s="11" t="s">
        <v>8317</v>
      </c>
      <c r="R3872" t="s">
        <v>8359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0">
        <f t="shared" si="241"/>
        <v>13.33</v>
      </c>
      <c r="Q3873" s="11" t="s">
        <v>8317</v>
      </c>
      <c r="R3873" t="s">
        <v>8359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0" t="str">
        <f t="shared" si="241"/>
        <v>N/A</v>
      </c>
      <c r="Q3874" s="11" t="s">
        <v>8317</v>
      </c>
      <c r="R3874" t="s">
        <v>8359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0" t="str">
        <f t="shared" si="241"/>
        <v>N/A</v>
      </c>
      <c r="Q3875" s="11" t="s">
        <v>8317</v>
      </c>
      <c r="R3875" t="s">
        <v>8359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0" t="str">
        <f t="shared" si="241"/>
        <v>N/A</v>
      </c>
      <c r="Q3876" s="11" t="s">
        <v>8317</v>
      </c>
      <c r="R3876" t="s">
        <v>8359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0" t="str">
        <f t="shared" si="241"/>
        <v>N/A</v>
      </c>
      <c r="Q3877" s="11" t="s">
        <v>8317</v>
      </c>
      <c r="R3877" t="s">
        <v>8359</v>
      </c>
      <c r="S3877" s="16">
        <f t="shared" si="242"/>
        <v>42615.346817129626</v>
      </c>
      <c r="T3877" s="16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0">
        <f t="shared" si="241"/>
        <v>44.76</v>
      </c>
      <c r="Q3878" s="11" t="s">
        <v>8317</v>
      </c>
      <c r="R3878" t="s">
        <v>8359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0">
        <f t="shared" si="241"/>
        <v>88.64</v>
      </c>
      <c r="Q3879" s="11" t="s">
        <v>8317</v>
      </c>
      <c r="R3879" t="s">
        <v>8359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0">
        <f t="shared" si="241"/>
        <v>10</v>
      </c>
      <c r="Q3880" s="11" t="s">
        <v>8317</v>
      </c>
      <c r="R3880" t="s">
        <v>8359</v>
      </c>
      <c r="S3880" s="16">
        <f t="shared" si="242"/>
        <v>42154.818819444445</v>
      </c>
      <c r="T3880" s="16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0" t="str">
        <f t="shared" si="241"/>
        <v>N/A</v>
      </c>
      <c r="Q3881" s="11" t="s">
        <v>8317</v>
      </c>
      <c r="R3881" t="s">
        <v>8359</v>
      </c>
      <c r="S3881" s="16">
        <f t="shared" si="242"/>
        <v>41999.861064814817</v>
      </c>
      <c r="T3881" s="16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0">
        <f t="shared" si="241"/>
        <v>57.65</v>
      </c>
      <c r="Q3882" s="11" t="s">
        <v>8317</v>
      </c>
      <c r="R3882" t="s">
        <v>8359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0">
        <f t="shared" si="241"/>
        <v>25</v>
      </c>
      <c r="Q3883" s="11" t="s">
        <v>8317</v>
      </c>
      <c r="R3883" t="s">
        <v>8359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0" t="str">
        <f t="shared" si="241"/>
        <v>N/A</v>
      </c>
      <c r="Q3884" s="11" t="s">
        <v>8317</v>
      </c>
      <c r="R3884" t="s">
        <v>8359</v>
      </c>
      <c r="S3884" s="16">
        <f t="shared" si="242"/>
        <v>42373.983449074076</v>
      </c>
      <c r="T3884" s="16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0" t="str">
        <f t="shared" si="241"/>
        <v>N/A</v>
      </c>
      <c r="Q3885" s="11" t="s">
        <v>8317</v>
      </c>
      <c r="R3885" t="s">
        <v>8359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0" t="str">
        <f t="shared" si="241"/>
        <v>N/A</v>
      </c>
      <c r="Q3886" s="11" t="s">
        <v>8317</v>
      </c>
      <c r="R3886" t="s">
        <v>8359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0" t="str">
        <f t="shared" si="241"/>
        <v>N/A</v>
      </c>
      <c r="Q3887" s="11" t="s">
        <v>8317</v>
      </c>
      <c r="R3887" t="s">
        <v>8359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0" t="str">
        <f t="shared" si="241"/>
        <v>N/A</v>
      </c>
      <c r="Q3888" s="11" t="s">
        <v>8317</v>
      </c>
      <c r="R3888" t="s">
        <v>8359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0">
        <f t="shared" si="241"/>
        <v>17.5</v>
      </c>
      <c r="Q3889" s="11" t="s">
        <v>8317</v>
      </c>
      <c r="R3889" t="s">
        <v>8359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0">
        <f t="shared" si="241"/>
        <v>38.71</v>
      </c>
      <c r="Q3890" s="11" t="s">
        <v>8317</v>
      </c>
      <c r="R3890" t="s">
        <v>8318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0">
        <f t="shared" si="241"/>
        <v>13.11</v>
      </c>
      <c r="Q3891" s="11" t="s">
        <v>8317</v>
      </c>
      <c r="R3891" t="s">
        <v>8318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0">
        <f t="shared" si="241"/>
        <v>315.5</v>
      </c>
      <c r="Q3892" s="11" t="s">
        <v>8317</v>
      </c>
      <c r="R3892" t="s">
        <v>8318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0">
        <f t="shared" si="241"/>
        <v>37.14</v>
      </c>
      <c r="Q3893" s="11" t="s">
        <v>8317</v>
      </c>
      <c r="R3893" t="s">
        <v>8318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0" t="str">
        <f t="shared" si="241"/>
        <v>N/A</v>
      </c>
      <c r="Q3894" s="11" t="s">
        <v>8317</v>
      </c>
      <c r="R3894" t="s">
        <v>8318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0">
        <f t="shared" si="241"/>
        <v>128.27000000000001</v>
      </c>
      <c r="Q3895" s="11" t="s">
        <v>8317</v>
      </c>
      <c r="R3895" t="s">
        <v>8318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0">
        <f t="shared" si="241"/>
        <v>47.27</v>
      </c>
      <c r="Q3896" s="11" t="s">
        <v>8317</v>
      </c>
      <c r="R3896" t="s">
        <v>8318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0">
        <f t="shared" si="241"/>
        <v>50</v>
      </c>
      <c r="Q3897" s="11" t="s">
        <v>8317</v>
      </c>
      <c r="R3897" t="s">
        <v>8318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0">
        <f t="shared" si="241"/>
        <v>42.5</v>
      </c>
      <c r="Q3898" s="11" t="s">
        <v>8317</v>
      </c>
      <c r="R3898" t="s">
        <v>8318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0">
        <f t="shared" si="241"/>
        <v>44</v>
      </c>
      <c r="Q3899" s="11" t="s">
        <v>8317</v>
      </c>
      <c r="R3899" t="s">
        <v>8318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0">
        <f t="shared" si="241"/>
        <v>50.88</v>
      </c>
      <c r="Q3900" s="11" t="s">
        <v>8317</v>
      </c>
      <c r="R3900" t="s">
        <v>8318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0">
        <f t="shared" si="241"/>
        <v>62.5</v>
      </c>
      <c r="Q3901" s="11" t="s">
        <v>8317</v>
      </c>
      <c r="R3901" t="s">
        <v>8318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0">
        <f t="shared" si="241"/>
        <v>27</v>
      </c>
      <c r="Q3902" s="11" t="s">
        <v>8317</v>
      </c>
      <c r="R3902" t="s">
        <v>8318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0">
        <f t="shared" si="241"/>
        <v>25</v>
      </c>
      <c r="Q3903" s="11" t="s">
        <v>8317</v>
      </c>
      <c r="R3903" t="s">
        <v>8318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0">
        <f t="shared" si="241"/>
        <v>47.26</v>
      </c>
      <c r="Q3904" s="11" t="s">
        <v>8317</v>
      </c>
      <c r="R3904" t="s">
        <v>8318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0" t="str">
        <f t="shared" si="241"/>
        <v>N/A</v>
      </c>
      <c r="Q3905" s="11" t="s">
        <v>8317</v>
      </c>
      <c r="R3905" t="s">
        <v>8318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10">
        <f t="shared" si="241"/>
        <v>1.5</v>
      </c>
      <c r="Q3906" s="11" t="s">
        <v>8317</v>
      </c>
      <c r="R3906" t="s">
        <v>8318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10">
        <f t="shared" ref="P3907:P3970" si="245">IFERROR(ROUND(E3907/L3907,2),"N/A")</f>
        <v>24.71</v>
      </c>
      <c r="Q3907" s="11" t="s">
        <v>8317</v>
      </c>
      <c r="R3907" t="s">
        <v>8318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0">
        <f t="shared" si="245"/>
        <v>63.13</v>
      </c>
      <c r="Q3908" s="11" t="s">
        <v>8317</v>
      </c>
      <c r="R3908" t="s">
        <v>8318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0">
        <f t="shared" si="245"/>
        <v>38.25</v>
      </c>
      <c r="Q3909" s="11" t="s">
        <v>8317</v>
      </c>
      <c r="R3909" t="s">
        <v>8318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0">
        <f t="shared" si="245"/>
        <v>16.25</v>
      </c>
      <c r="Q3910" s="11" t="s">
        <v>8317</v>
      </c>
      <c r="R3910" t="s">
        <v>8318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0">
        <f t="shared" si="245"/>
        <v>33.75</v>
      </c>
      <c r="Q3911" s="11" t="s">
        <v>8317</v>
      </c>
      <c r="R3911" t="s">
        <v>8318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0">
        <f t="shared" si="245"/>
        <v>61.67</v>
      </c>
      <c r="Q3912" s="11" t="s">
        <v>8317</v>
      </c>
      <c r="R3912" t="s">
        <v>8318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0">
        <f t="shared" si="245"/>
        <v>83.14</v>
      </c>
      <c r="Q3913" s="11" t="s">
        <v>8317</v>
      </c>
      <c r="R3913" t="s">
        <v>8318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0">
        <f t="shared" si="245"/>
        <v>1</v>
      </c>
      <c r="Q3914" s="11" t="s">
        <v>8317</v>
      </c>
      <c r="R3914" t="s">
        <v>8318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0">
        <f t="shared" si="245"/>
        <v>142.86000000000001</v>
      </c>
      <c r="Q3915" s="11" t="s">
        <v>8317</v>
      </c>
      <c r="R3915" t="s">
        <v>8318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0">
        <f t="shared" si="245"/>
        <v>33.67</v>
      </c>
      <c r="Q3916" s="11" t="s">
        <v>8317</v>
      </c>
      <c r="R3916" t="s">
        <v>8318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0">
        <f t="shared" si="245"/>
        <v>5</v>
      </c>
      <c r="Q3917" s="11" t="s">
        <v>8317</v>
      </c>
      <c r="R3917" t="s">
        <v>8318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0" t="str">
        <f t="shared" si="245"/>
        <v>N/A</v>
      </c>
      <c r="Q3918" s="11" t="s">
        <v>8317</v>
      </c>
      <c r="R3918" t="s">
        <v>8318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0">
        <f t="shared" si="245"/>
        <v>10</v>
      </c>
      <c r="Q3919" s="11" t="s">
        <v>8317</v>
      </c>
      <c r="R3919" t="s">
        <v>8318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0">
        <f t="shared" si="245"/>
        <v>40</v>
      </c>
      <c r="Q3920" s="11" t="s">
        <v>8317</v>
      </c>
      <c r="R3920" t="s">
        <v>8318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0">
        <f t="shared" si="245"/>
        <v>30</v>
      </c>
      <c r="Q3921" s="11" t="s">
        <v>8317</v>
      </c>
      <c r="R3921" t="s">
        <v>8318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0">
        <f t="shared" si="245"/>
        <v>45</v>
      </c>
      <c r="Q3922" s="11" t="s">
        <v>8317</v>
      </c>
      <c r="R3922" t="s">
        <v>8318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0" t="str">
        <f t="shared" si="245"/>
        <v>N/A</v>
      </c>
      <c r="Q3923" s="11" t="s">
        <v>8317</v>
      </c>
      <c r="R3923" t="s">
        <v>8318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0">
        <f t="shared" si="245"/>
        <v>10.17</v>
      </c>
      <c r="Q3924" s="11" t="s">
        <v>8317</v>
      </c>
      <c r="R3924" t="s">
        <v>8318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0">
        <f t="shared" si="245"/>
        <v>81.41</v>
      </c>
      <c r="Q3925" s="11" t="s">
        <v>8317</v>
      </c>
      <c r="R3925" t="s">
        <v>8318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0">
        <f t="shared" si="245"/>
        <v>57.25</v>
      </c>
      <c r="Q3926" s="11" t="s">
        <v>8317</v>
      </c>
      <c r="R3926" t="s">
        <v>8318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0">
        <f t="shared" si="245"/>
        <v>5</v>
      </c>
      <c r="Q3927" s="11" t="s">
        <v>8317</v>
      </c>
      <c r="R3927" t="s">
        <v>8318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0">
        <f t="shared" si="245"/>
        <v>15</v>
      </c>
      <c r="Q3928" s="11" t="s">
        <v>8317</v>
      </c>
      <c r="R3928" t="s">
        <v>8318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0">
        <f t="shared" si="245"/>
        <v>12.5</v>
      </c>
      <c r="Q3929" s="11" t="s">
        <v>8317</v>
      </c>
      <c r="R3929" t="s">
        <v>8318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0">
        <f t="shared" si="245"/>
        <v>93</v>
      </c>
      <c r="Q3930" s="11" t="s">
        <v>8317</v>
      </c>
      <c r="R3930" t="s">
        <v>8318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0">
        <f t="shared" si="245"/>
        <v>32.36</v>
      </c>
      <c r="Q3931" s="11" t="s">
        <v>8317</v>
      </c>
      <c r="R3931" t="s">
        <v>8318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0" t="str">
        <f t="shared" si="245"/>
        <v>N/A</v>
      </c>
      <c r="Q3932" s="11" t="s">
        <v>8317</v>
      </c>
      <c r="R3932" t="s">
        <v>8318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0" t="str">
        <f t="shared" si="245"/>
        <v>N/A</v>
      </c>
      <c r="Q3933" s="11" t="s">
        <v>8317</v>
      </c>
      <c r="R3933" t="s">
        <v>8318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0">
        <f t="shared" si="245"/>
        <v>1</v>
      </c>
      <c r="Q3934" s="11" t="s">
        <v>8317</v>
      </c>
      <c r="R3934" t="s">
        <v>8318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0">
        <f t="shared" si="245"/>
        <v>91.83</v>
      </c>
      <c r="Q3935" s="11" t="s">
        <v>8317</v>
      </c>
      <c r="R3935" t="s">
        <v>8318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0">
        <f t="shared" si="245"/>
        <v>45.83</v>
      </c>
      <c r="Q3936" s="11" t="s">
        <v>8317</v>
      </c>
      <c r="R3936" t="s">
        <v>8318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0">
        <f t="shared" si="245"/>
        <v>57.17</v>
      </c>
      <c r="Q3937" s="11" t="s">
        <v>8317</v>
      </c>
      <c r="R3937" t="s">
        <v>8318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0" t="str">
        <f t="shared" si="245"/>
        <v>N/A</v>
      </c>
      <c r="Q3938" s="11" t="s">
        <v>8317</v>
      </c>
      <c r="R3938" t="s">
        <v>8318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0">
        <f t="shared" si="245"/>
        <v>248.5</v>
      </c>
      <c r="Q3939" s="11" t="s">
        <v>8317</v>
      </c>
      <c r="R3939" t="s">
        <v>8318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0">
        <f t="shared" si="245"/>
        <v>79.400000000000006</v>
      </c>
      <c r="Q3940" s="11" t="s">
        <v>8317</v>
      </c>
      <c r="R3940" t="s">
        <v>8318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0">
        <f t="shared" si="245"/>
        <v>5</v>
      </c>
      <c r="Q3941" s="11" t="s">
        <v>8317</v>
      </c>
      <c r="R3941" t="s">
        <v>8318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0">
        <f t="shared" si="245"/>
        <v>5.5</v>
      </c>
      <c r="Q3942" s="11" t="s">
        <v>8317</v>
      </c>
      <c r="R3942" t="s">
        <v>8318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0">
        <f t="shared" si="245"/>
        <v>25</v>
      </c>
      <c r="Q3943" s="11" t="s">
        <v>8317</v>
      </c>
      <c r="R3943" t="s">
        <v>8318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0" t="str">
        <f t="shared" si="245"/>
        <v>N/A</v>
      </c>
      <c r="Q3944" s="11" t="s">
        <v>8317</v>
      </c>
      <c r="R3944" t="s">
        <v>8318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0">
        <f t="shared" si="245"/>
        <v>137.08000000000001</v>
      </c>
      <c r="Q3945" s="11" t="s">
        <v>8317</v>
      </c>
      <c r="R3945" t="s">
        <v>8318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0" t="str">
        <f t="shared" si="245"/>
        <v>N/A</v>
      </c>
      <c r="Q3946" s="11" t="s">
        <v>8317</v>
      </c>
      <c r="R3946" t="s">
        <v>8318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0">
        <f t="shared" si="245"/>
        <v>5</v>
      </c>
      <c r="Q3947" s="11" t="s">
        <v>8317</v>
      </c>
      <c r="R3947" t="s">
        <v>8318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0">
        <f t="shared" si="245"/>
        <v>39</v>
      </c>
      <c r="Q3948" s="11" t="s">
        <v>8317</v>
      </c>
      <c r="R3948" t="s">
        <v>8318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0">
        <f t="shared" si="245"/>
        <v>50.5</v>
      </c>
      <c r="Q3949" s="11" t="s">
        <v>8317</v>
      </c>
      <c r="R3949" t="s">
        <v>8318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0" t="str">
        <f t="shared" si="245"/>
        <v>N/A</v>
      </c>
      <c r="Q3950" s="11" t="s">
        <v>8317</v>
      </c>
      <c r="R3950" t="s">
        <v>8318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0">
        <f t="shared" si="245"/>
        <v>49.28</v>
      </c>
      <c r="Q3951" s="11" t="s">
        <v>8317</v>
      </c>
      <c r="R3951" t="s">
        <v>8318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0">
        <f t="shared" si="245"/>
        <v>25</v>
      </c>
      <c r="Q3952" s="11" t="s">
        <v>8317</v>
      </c>
      <c r="R3952" t="s">
        <v>8318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0">
        <f t="shared" si="245"/>
        <v>1</v>
      </c>
      <c r="Q3953" s="11" t="s">
        <v>8317</v>
      </c>
      <c r="R3953" t="s">
        <v>8318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0">
        <f t="shared" si="245"/>
        <v>25</v>
      </c>
      <c r="Q3954" s="11" t="s">
        <v>8317</v>
      </c>
      <c r="R3954" t="s">
        <v>8318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0" t="str">
        <f t="shared" si="245"/>
        <v>N/A</v>
      </c>
      <c r="Q3955" s="11" t="s">
        <v>8317</v>
      </c>
      <c r="R3955" t="s">
        <v>8318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0" t="str">
        <f t="shared" si="245"/>
        <v>N/A</v>
      </c>
      <c r="Q3956" s="11" t="s">
        <v>8317</v>
      </c>
      <c r="R3956" t="s">
        <v>8318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0">
        <f t="shared" si="245"/>
        <v>53.13</v>
      </c>
      <c r="Q3957" s="11" t="s">
        <v>8317</v>
      </c>
      <c r="R3957" t="s">
        <v>8318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0" t="str">
        <f t="shared" si="245"/>
        <v>N/A</v>
      </c>
      <c r="Q3958" s="11" t="s">
        <v>8317</v>
      </c>
      <c r="R3958" t="s">
        <v>8318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0">
        <f t="shared" si="245"/>
        <v>7</v>
      </c>
      <c r="Q3959" s="11" t="s">
        <v>8317</v>
      </c>
      <c r="R3959" t="s">
        <v>8318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0">
        <f t="shared" si="245"/>
        <v>40.06</v>
      </c>
      <c r="Q3960" s="11" t="s">
        <v>8317</v>
      </c>
      <c r="R3960" t="s">
        <v>8318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0">
        <f t="shared" si="245"/>
        <v>24.33</v>
      </c>
      <c r="Q3961" s="11" t="s">
        <v>8317</v>
      </c>
      <c r="R3961" t="s">
        <v>8318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0">
        <f t="shared" si="245"/>
        <v>11.25</v>
      </c>
      <c r="Q3962" s="11" t="s">
        <v>8317</v>
      </c>
      <c r="R3962" t="s">
        <v>8318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0">
        <f t="shared" si="245"/>
        <v>10.5</v>
      </c>
      <c r="Q3963" s="11" t="s">
        <v>8317</v>
      </c>
      <c r="R3963" t="s">
        <v>8318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0">
        <f t="shared" si="245"/>
        <v>15</v>
      </c>
      <c r="Q3964" s="11" t="s">
        <v>8317</v>
      </c>
      <c r="R3964" t="s">
        <v>8318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0" t="str">
        <f t="shared" si="245"/>
        <v>N/A</v>
      </c>
      <c r="Q3965" s="11" t="s">
        <v>8317</v>
      </c>
      <c r="R3965" t="s">
        <v>8318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0">
        <f t="shared" si="245"/>
        <v>42</v>
      </c>
      <c r="Q3966" s="11" t="s">
        <v>8317</v>
      </c>
      <c r="R3966" t="s">
        <v>8318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0">
        <f t="shared" si="245"/>
        <v>71.25</v>
      </c>
      <c r="Q3967" s="11" t="s">
        <v>8317</v>
      </c>
      <c r="R3967" t="s">
        <v>8318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0">
        <f t="shared" si="245"/>
        <v>22.5</v>
      </c>
      <c r="Q3968" s="11" t="s">
        <v>8317</v>
      </c>
      <c r="R3968" t="s">
        <v>8318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0">
        <f t="shared" si="245"/>
        <v>41</v>
      </c>
      <c r="Q3969" s="11" t="s">
        <v>8317</v>
      </c>
      <c r="R3969" t="s">
        <v>8318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10">
        <f t="shared" si="245"/>
        <v>47.91</v>
      </c>
      <c r="Q3970" s="11" t="s">
        <v>8317</v>
      </c>
      <c r="R3970" t="s">
        <v>8318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10">
        <f t="shared" ref="P3971:P4034" si="249">IFERROR(ROUND(E3971/L3971,2),"N/A")</f>
        <v>35.17</v>
      </c>
      <c r="Q3971" s="11" t="s">
        <v>8317</v>
      </c>
      <c r="R3971" t="s">
        <v>8318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0">
        <f t="shared" si="249"/>
        <v>5.5</v>
      </c>
      <c r="Q3972" s="11" t="s">
        <v>8317</v>
      </c>
      <c r="R3972" t="s">
        <v>8318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0">
        <f t="shared" si="249"/>
        <v>22.67</v>
      </c>
      <c r="Q3973" s="11" t="s">
        <v>8317</v>
      </c>
      <c r="R3973" t="s">
        <v>8318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0">
        <f t="shared" si="249"/>
        <v>26.38</v>
      </c>
      <c r="Q3974" s="11" t="s">
        <v>8317</v>
      </c>
      <c r="R3974" t="s">
        <v>8318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0">
        <f t="shared" si="249"/>
        <v>105.54</v>
      </c>
      <c r="Q3975" s="11" t="s">
        <v>8317</v>
      </c>
      <c r="R3975" t="s">
        <v>8318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0">
        <f t="shared" si="249"/>
        <v>29.09</v>
      </c>
      <c r="Q3976" s="11" t="s">
        <v>8317</v>
      </c>
      <c r="R3976" t="s">
        <v>8318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0" t="str">
        <f t="shared" si="249"/>
        <v>N/A</v>
      </c>
      <c r="Q3977" s="11" t="s">
        <v>8317</v>
      </c>
      <c r="R3977" t="s">
        <v>8318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0">
        <f t="shared" si="249"/>
        <v>62</v>
      </c>
      <c r="Q3978" s="11" t="s">
        <v>8317</v>
      </c>
      <c r="R3978" t="s">
        <v>8318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0">
        <f t="shared" si="249"/>
        <v>217.5</v>
      </c>
      <c r="Q3979" s="11" t="s">
        <v>8317</v>
      </c>
      <c r="R3979" t="s">
        <v>8318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0">
        <f t="shared" si="249"/>
        <v>26.75</v>
      </c>
      <c r="Q3980" s="11" t="s">
        <v>8317</v>
      </c>
      <c r="R3980" t="s">
        <v>8318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0">
        <f t="shared" si="249"/>
        <v>18.329999999999998</v>
      </c>
      <c r="Q3981" s="11" t="s">
        <v>8317</v>
      </c>
      <c r="R3981" t="s">
        <v>8318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0">
        <f t="shared" si="249"/>
        <v>64.290000000000006</v>
      </c>
      <c r="Q3982" s="11" t="s">
        <v>8317</v>
      </c>
      <c r="R3982" t="s">
        <v>8318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0">
        <f t="shared" si="249"/>
        <v>175</v>
      </c>
      <c r="Q3983" s="11" t="s">
        <v>8317</v>
      </c>
      <c r="R3983" t="s">
        <v>8318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0">
        <f t="shared" si="249"/>
        <v>34</v>
      </c>
      <c r="Q3984" s="11" t="s">
        <v>8317</v>
      </c>
      <c r="R3984" t="s">
        <v>8318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0">
        <f t="shared" si="249"/>
        <v>84.28</v>
      </c>
      <c r="Q3985" s="11" t="s">
        <v>8317</v>
      </c>
      <c r="R3985" t="s">
        <v>8318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0">
        <f t="shared" si="249"/>
        <v>9.5</v>
      </c>
      <c r="Q3986" s="11" t="s">
        <v>8317</v>
      </c>
      <c r="R3986" t="s">
        <v>8318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0">
        <f t="shared" si="249"/>
        <v>33.74</v>
      </c>
      <c r="Q3987" s="11" t="s">
        <v>8317</v>
      </c>
      <c r="R3987" t="s">
        <v>8318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0">
        <f t="shared" si="249"/>
        <v>37.54</v>
      </c>
      <c r="Q3988" s="11" t="s">
        <v>8317</v>
      </c>
      <c r="R3988" t="s">
        <v>8318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0">
        <f t="shared" si="249"/>
        <v>11.62</v>
      </c>
      <c r="Q3989" s="11" t="s">
        <v>8317</v>
      </c>
      <c r="R3989" t="s">
        <v>8318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0">
        <f t="shared" si="249"/>
        <v>8</v>
      </c>
      <c r="Q3990" s="11" t="s">
        <v>8317</v>
      </c>
      <c r="R3990" t="s">
        <v>8318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0" t="str">
        <f t="shared" si="249"/>
        <v>N/A</v>
      </c>
      <c r="Q3991" s="11" t="s">
        <v>8317</v>
      </c>
      <c r="R3991" t="s">
        <v>8318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0">
        <f t="shared" si="249"/>
        <v>23</v>
      </c>
      <c r="Q3992" s="11" t="s">
        <v>8317</v>
      </c>
      <c r="R3992" t="s">
        <v>8318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0">
        <f t="shared" si="249"/>
        <v>100</v>
      </c>
      <c r="Q3993" s="11" t="s">
        <v>8317</v>
      </c>
      <c r="R3993" t="s">
        <v>8318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0">
        <f t="shared" si="249"/>
        <v>60.11</v>
      </c>
      <c r="Q3994" s="11" t="s">
        <v>8317</v>
      </c>
      <c r="R3994" t="s">
        <v>8318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0">
        <f t="shared" si="249"/>
        <v>3</v>
      </c>
      <c r="Q3995" s="11" t="s">
        <v>8317</v>
      </c>
      <c r="R3995" t="s">
        <v>8318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0">
        <f t="shared" si="249"/>
        <v>5</v>
      </c>
      <c r="Q3996" s="11" t="s">
        <v>8317</v>
      </c>
      <c r="R3996" t="s">
        <v>8318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0">
        <f t="shared" si="249"/>
        <v>17.5</v>
      </c>
      <c r="Q3997" s="11" t="s">
        <v>8317</v>
      </c>
      <c r="R3997" t="s">
        <v>8318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0">
        <f t="shared" si="249"/>
        <v>29.24</v>
      </c>
      <c r="Q3998" s="11" t="s">
        <v>8317</v>
      </c>
      <c r="R3998" t="s">
        <v>8318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0" t="str">
        <f t="shared" si="249"/>
        <v>N/A</v>
      </c>
      <c r="Q3999" s="11" t="s">
        <v>8317</v>
      </c>
      <c r="R3999" t="s">
        <v>8318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0">
        <f t="shared" si="249"/>
        <v>59.58</v>
      </c>
      <c r="Q4000" s="11" t="s">
        <v>8317</v>
      </c>
      <c r="R4000" t="s">
        <v>8318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0">
        <f t="shared" si="249"/>
        <v>82.57</v>
      </c>
      <c r="Q4001" s="11" t="s">
        <v>8317</v>
      </c>
      <c r="R4001" t="s">
        <v>8318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0">
        <f t="shared" si="249"/>
        <v>10</v>
      </c>
      <c r="Q4002" s="11" t="s">
        <v>8317</v>
      </c>
      <c r="R4002" t="s">
        <v>8318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0">
        <f t="shared" si="249"/>
        <v>32.36</v>
      </c>
      <c r="Q4003" s="11" t="s">
        <v>8317</v>
      </c>
      <c r="R4003" t="s">
        <v>8318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0">
        <f t="shared" si="249"/>
        <v>5.75</v>
      </c>
      <c r="Q4004" s="11" t="s">
        <v>8317</v>
      </c>
      <c r="R4004" t="s">
        <v>8318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0">
        <f t="shared" si="249"/>
        <v>100.5</v>
      </c>
      <c r="Q4005" s="11" t="s">
        <v>8317</v>
      </c>
      <c r="R4005" t="s">
        <v>8318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0">
        <f t="shared" si="249"/>
        <v>1</v>
      </c>
      <c r="Q4006" s="11" t="s">
        <v>8317</v>
      </c>
      <c r="R4006" t="s">
        <v>8318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0">
        <f t="shared" si="249"/>
        <v>20</v>
      </c>
      <c r="Q4007" s="11" t="s">
        <v>8317</v>
      </c>
      <c r="R4007" t="s">
        <v>8318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0">
        <f t="shared" si="249"/>
        <v>2</v>
      </c>
      <c r="Q4008" s="11" t="s">
        <v>8317</v>
      </c>
      <c r="R4008" t="s">
        <v>8318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0">
        <f t="shared" si="249"/>
        <v>5</v>
      </c>
      <c r="Q4009" s="11" t="s">
        <v>8317</v>
      </c>
      <c r="R4009" t="s">
        <v>8318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0">
        <f t="shared" si="249"/>
        <v>15</v>
      </c>
      <c r="Q4010" s="11" t="s">
        <v>8317</v>
      </c>
      <c r="R4010" t="s">
        <v>8318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0">
        <f t="shared" si="249"/>
        <v>25</v>
      </c>
      <c r="Q4011" s="11" t="s">
        <v>8317</v>
      </c>
      <c r="R4011" t="s">
        <v>8318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0">
        <f t="shared" si="249"/>
        <v>45.84</v>
      </c>
      <c r="Q4012" s="11" t="s">
        <v>8317</v>
      </c>
      <c r="R4012" t="s">
        <v>8318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0">
        <f t="shared" si="249"/>
        <v>4.75</v>
      </c>
      <c r="Q4013" s="11" t="s">
        <v>8317</v>
      </c>
      <c r="R4013" t="s">
        <v>8318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0" t="str">
        <f t="shared" si="249"/>
        <v>N/A</v>
      </c>
      <c r="Q4014" s="11" t="s">
        <v>8317</v>
      </c>
      <c r="R4014" t="s">
        <v>8318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0">
        <f t="shared" si="249"/>
        <v>13</v>
      </c>
      <c r="Q4015" s="11" t="s">
        <v>8317</v>
      </c>
      <c r="R4015" t="s">
        <v>8318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0" t="str">
        <f t="shared" si="249"/>
        <v>N/A</v>
      </c>
      <c r="Q4016" s="11" t="s">
        <v>8317</v>
      </c>
      <c r="R4016" t="s">
        <v>8318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0">
        <f t="shared" si="249"/>
        <v>1</v>
      </c>
      <c r="Q4017" s="11" t="s">
        <v>8317</v>
      </c>
      <c r="R4017" t="s">
        <v>8318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0">
        <f t="shared" si="249"/>
        <v>10</v>
      </c>
      <c r="Q4018" s="11" t="s">
        <v>8317</v>
      </c>
      <c r="R4018" t="s">
        <v>8318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0">
        <f t="shared" si="249"/>
        <v>52.5</v>
      </c>
      <c r="Q4019" s="11" t="s">
        <v>8317</v>
      </c>
      <c r="R4019" t="s">
        <v>8318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0">
        <f t="shared" si="249"/>
        <v>32.5</v>
      </c>
      <c r="Q4020" s="11" t="s">
        <v>8317</v>
      </c>
      <c r="R4020" t="s">
        <v>8318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0">
        <f t="shared" si="249"/>
        <v>7.25</v>
      </c>
      <c r="Q4021" s="11" t="s">
        <v>8317</v>
      </c>
      <c r="R4021" t="s">
        <v>8318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0">
        <f t="shared" si="249"/>
        <v>33.33</v>
      </c>
      <c r="Q4022" s="11" t="s">
        <v>8317</v>
      </c>
      <c r="R4022" t="s">
        <v>8318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0">
        <f t="shared" si="249"/>
        <v>62.5</v>
      </c>
      <c r="Q4023" s="11" t="s">
        <v>8317</v>
      </c>
      <c r="R4023" t="s">
        <v>8318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0">
        <f t="shared" si="249"/>
        <v>63.56</v>
      </c>
      <c r="Q4024" s="11" t="s">
        <v>8317</v>
      </c>
      <c r="R4024" t="s">
        <v>8318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 t="str">
        <f t="shared" si="249"/>
        <v>N/A</v>
      </c>
      <c r="Q4025" s="11" t="s">
        <v>8317</v>
      </c>
      <c r="R4025" t="s">
        <v>8318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0">
        <f t="shared" si="249"/>
        <v>10</v>
      </c>
      <c r="Q4026" s="11" t="s">
        <v>8317</v>
      </c>
      <c r="R4026" t="s">
        <v>8318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0">
        <f t="shared" si="249"/>
        <v>62.5</v>
      </c>
      <c r="Q4027" s="11" t="s">
        <v>8317</v>
      </c>
      <c r="R4027" t="s">
        <v>8318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 t="str">
        <f t="shared" si="249"/>
        <v>N/A</v>
      </c>
      <c r="Q4028" s="11" t="s">
        <v>8317</v>
      </c>
      <c r="R4028" t="s">
        <v>8318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0">
        <f t="shared" si="249"/>
        <v>30.71</v>
      </c>
      <c r="Q4029" s="11" t="s">
        <v>8317</v>
      </c>
      <c r="R4029" t="s">
        <v>8318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0">
        <f t="shared" si="249"/>
        <v>51</v>
      </c>
      <c r="Q4030" s="11" t="s">
        <v>8317</v>
      </c>
      <c r="R4030" t="s">
        <v>8318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 t="str">
        <f t="shared" si="249"/>
        <v>N/A</v>
      </c>
      <c r="Q4031" s="11" t="s">
        <v>8317</v>
      </c>
      <c r="R4031" t="s">
        <v>8318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0">
        <f t="shared" si="249"/>
        <v>66.67</v>
      </c>
      <c r="Q4032" s="11" t="s">
        <v>8317</v>
      </c>
      <c r="R4032" t="s">
        <v>8318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 t="str">
        <f t="shared" si="249"/>
        <v>N/A</v>
      </c>
      <c r="Q4033" s="11" t="s">
        <v>8317</v>
      </c>
      <c r="R4033" t="s">
        <v>8318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10">
        <f t="shared" si="249"/>
        <v>59</v>
      </c>
      <c r="Q4034" s="11" t="s">
        <v>8317</v>
      </c>
      <c r="R4034" t="s">
        <v>8318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10">
        <f t="shared" ref="P4035:P4098" si="253">IFERROR(ROUND(E4035/L4035,2),"N/A")</f>
        <v>65.34</v>
      </c>
      <c r="Q4035" s="11" t="s">
        <v>8317</v>
      </c>
      <c r="R4035" t="s">
        <v>8318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0">
        <f t="shared" si="253"/>
        <v>100</v>
      </c>
      <c r="Q4036" s="11" t="s">
        <v>8317</v>
      </c>
      <c r="R4036" t="s">
        <v>8318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0">
        <f t="shared" si="253"/>
        <v>147.4</v>
      </c>
      <c r="Q4037" s="11" t="s">
        <v>8317</v>
      </c>
      <c r="R4037" t="s">
        <v>8318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0">
        <f t="shared" si="253"/>
        <v>166.06</v>
      </c>
      <c r="Q4038" s="11" t="s">
        <v>8317</v>
      </c>
      <c r="R4038" t="s">
        <v>8318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0">
        <f t="shared" si="253"/>
        <v>40</v>
      </c>
      <c r="Q4039" s="11" t="s">
        <v>8317</v>
      </c>
      <c r="R4039" t="s">
        <v>8318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0">
        <f t="shared" si="253"/>
        <v>75.25</v>
      </c>
      <c r="Q4040" s="11" t="s">
        <v>8317</v>
      </c>
      <c r="R4040" t="s">
        <v>8318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0">
        <f t="shared" si="253"/>
        <v>60</v>
      </c>
      <c r="Q4041" s="11" t="s">
        <v>8317</v>
      </c>
      <c r="R4041" t="s">
        <v>8318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0">
        <f t="shared" si="253"/>
        <v>1250</v>
      </c>
      <c r="Q4042" s="11" t="s">
        <v>8317</v>
      </c>
      <c r="R4042" t="s">
        <v>8318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0">
        <f t="shared" si="253"/>
        <v>10.5</v>
      </c>
      <c r="Q4043" s="11" t="s">
        <v>8317</v>
      </c>
      <c r="R4043" t="s">
        <v>8318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0">
        <f t="shared" si="253"/>
        <v>7</v>
      </c>
      <c r="Q4044" s="11" t="s">
        <v>8317</v>
      </c>
      <c r="R4044" t="s">
        <v>8318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0" t="str">
        <f t="shared" si="253"/>
        <v>N/A</v>
      </c>
      <c r="Q4045" s="11" t="s">
        <v>8317</v>
      </c>
      <c r="R4045" t="s">
        <v>8318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0">
        <f t="shared" si="253"/>
        <v>56.25</v>
      </c>
      <c r="Q4046" s="11" t="s">
        <v>8317</v>
      </c>
      <c r="R4046" t="s">
        <v>8318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0">
        <f t="shared" si="253"/>
        <v>1</v>
      </c>
      <c r="Q4047" s="11" t="s">
        <v>8317</v>
      </c>
      <c r="R4047" t="s">
        <v>8318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0">
        <f t="shared" si="253"/>
        <v>38.33</v>
      </c>
      <c r="Q4048" s="11" t="s">
        <v>8317</v>
      </c>
      <c r="R4048" t="s">
        <v>8318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0">
        <f t="shared" si="253"/>
        <v>27.5</v>
      </c>
      <c r="Q4049" s="11" t="s">
        <v>8317</v>
      </c>
      <c r="R4049" t="s">
        <v>8318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0">
        <f t="shared" si="253"/>
        <v>32.979999999999997</v>
      </c>
      <c r="Q4050" s="11" t="s">
        <v>8317</v>
      </c>
      <c r="R4050" t="s">
        <v>8318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0">
        <f t="shared" si="253"/>
        <v>16</v>
      </c>
      <c r="Q4051" s="11" t="s">
        <v>8317</v>
      </c>
      <c r="R4051" t="s">
        <v>8318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0">
        <f t="shared" si="253"/>
        <v>1</v>
      </c>
      <c r="Q4052" s="11" t="s">
        <v>8317</v>
      </c>
      <c r="R4052" t="s">
        <v>8318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0" t="str">
        <f t="shared" si="253"/>
        <v>N/A</v>
      </c>
      <c r="Q4053" s="11" t="s">
        <v>8317</v>
      </c>
      <c r="R4053" t="s">
        <v>8318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0">
        <f t="shared" si="253"/>
        <v>86.62</v>
      </c>
      <c r="Q4054" s="11" t="s">
        <v>8317</v>
      </c>
      <c r="R4054" t="s">
        <v>8318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0">
        <f t="shared" si="253"/>
        <v>55</v>
      </c>
      <c r="Q4055" s="11" t="s">
        <v>8317</v>
      </c>
      <c r="R4055" t="s">
        <v>8318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0" t="str">
        <f t="shared" si="253"/>
        <v>N/A</v>
      </c>
      <c r="Q4056" s="11" t="s">
        <v>8317</v>
      </c>
      <c r="R4056" t="s">
        <v>8318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0">
        <f t="shared" si="253"/>
        <v>41.95</v>
      </c>
      <c r="Q4057" s="11" t="s">
        <v>8317</v>
      </c>
      <c r="R4057" t="s">
        <v>8318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0">
        <f t="shared" si="253"/>
        <v>88.33</v>
      </c>
      <c r="Q4058" s="11" t="s">
        <v>8317</v>
      </c>
      <c r="R4058" t="s">
        <v>8318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0">
        <f t="shared" si="253"/>
        <v>129.16999999999999</v>
      </c>
      <c r="Q4059" s="11" t="s">
        <v>8317</v>
      </c>
      <c r="R4059" t="s">
        <v>8318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0">
        <f t="shared" si="253"/>
        <v>23.75</v>
      </c>
      <c r="Q4060" s="11" t="s">
        <v>8317</v>
      </c>
      <c r="R4060" t="s">
        <v>8318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0">
        <f t="shared" si="253"/>
        <v>35.71</v>
      </c>
      <c r="Q4061" s="11" t="s">
        <v>8317</v>
      </c>
      <c r="R4061" t="s">
        <v>8318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0">
        <f t="shared" si="253"/>
        <v>57</v>
      </c>
      <c r="Q4062" s="11" t="s">
        <v>8317</v>
      </c>
      <c r="R4062" t="s">
        <v>8318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 t="str">
        <f t="shared" si="253"/>
        <v>N/A</v>
      </c>
      <c r="Q4063" s="11" t="s">
        <v>8317</v>
      </c>
      <c r="R4063" t="s">
        <v>8318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0">
        <f t="shared" si="253"/>
        <v>163.33000000000001</v>
      </c>
      <c r="Q4064" s="11" t="s">
        <v>8317</v>
      </c>
      <c r="R4064" t="s">
        <v>8318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0">
        <f t="shared" si="253"/>
        <v>15</v>
      </c>
      <c r="Q4065" s="11" t="s">
        <v>8317</v>
      </c>
      <c r="R4065" t="s">
        <v>8318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0">
        <f t="shared" si="253"/>
        <v>64.17</v>
      </c>
      <c r="Q4066" s="11" t="s">
        <v>8317</v>
      </c>
      <c r="R4066" t="s">
        <v>8318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0">
        <f t="shared" si="253"/>
        <v>6.75</v>
      </c>
      <c r="Q4067" s="11" t="s">
        <v>8317</v>
      </c>
      <c r="R4067" t="s">
        <v>8318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0">
        <f t="shared" si="253"/>
        <v>25</v>
      </c>
      <c r="Q4068" s="11" t="s">
        <v>8317</v>
      </c>
      <c r="R4068" t="s">
        <v>8318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0">
        <f t="shared" si="253"/>
        <v>179.12</v>
      </c>
      <c r="Q4069" s="11" t="s">
        <v>8317</v>
      </c>
      <c r="R4069" t="s">
        <v>8318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0">
        <f t="shared" si="253"/>
        <v>34.950000000000003</v>
      </c>
      <c r="Q4070" s="11" t="s">
        <v>8317</v>
      </c>
      <c r="R4070" t="s">
        <v>8318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0">
        <f t="shared" si="253"/>
        <v>33.08</v>
      </c>
      <c r="Q4071" s="11" t="s">
        <v>8317</v>
      </c>
      <c r="R4071" t="s">
        <v>8318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0">
        <f t="shared" si="253"/>
        <v>27.5</v>
      </c>
      <c r="Q4072" s="11" t="s">
        <v>8317</v>
      </c>
      <c r="R4072" t="s">
        <v>8318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0" t="str">
        <f t="shared" si="253"/>
        <v>N/A</v>
      </c>
      <c r="Q4073" s="11" t="s">
        <v>8317</v>
      </c>
      <c r="R4073" t="s">
        <v>8318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0">
        <f t="shared" si="253"/>
        <v>2</v>
      </c>
      <c r="Q4074" s="11" t="s">
        <v>8317</v>
      </c>
      <c r="R4074" t="s">
        <v>8318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0">
        <f t="shared" si="253"/>
        <v>18.5</v>
      </c>
      <c r="Q4075" s="11" t="s">
        <v>8317</v>
      </c>
      <c r="R4075" t="s">
        <v>8318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0">
        <f t="shared" si="253"/>
        <v>35</v>
      </c>
      <c r="Q4076" s="11" t="s">
        <v>8317</v>
      </c>
      <c r="R4076" t="s">
        <v>8318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0">
        <f t="shared" si="253"/>
        <v>44.31</v>
      </c>
      <c r="Q4077" s="11" t="s">
        <v>8317</v>
      </c>
      <c r="R4077" t="s">
        <v>8318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0" t="str">
        <f t="shared" si="253"/>
        <v>N/A</v>
      </c>
      <c r="Q4078" s="11" t="s">
        <v>8317</v>
      </c>
      <c r="R4078" t="s">
        <v>8318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0">
        <f t="shared" si="253"/>
        <v>222.5</v>
      </c>
      <c r="Q4079" s="11" t="s">
        <v>8317</v>
      </c>
      <c r="R4079" t="s">
        <v>8318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 t="str">
        <f t="shared" si="253"/>
        <v>N/A</v>
      </c>
      <c r="Q4080" s="11" t="s">
        <v>8317</v>
      </c>
      <c r="R4080" t="s">
        <v>8318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0">
        <f t="shared" si="253"/>
        <v>5</v>
      </c>
      <c r="Q4081" s="11" t="s">
        <v>8317</v>
      </c>
      <c r="R4081" t="s">
        <v>8318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 t="str">
        <f t="shared" si="253"/>
        <v>N/A</v>
      </c>
      <c r="Q4082" s="11" t="s">
        <v>8317</v>
      </c>
      <c r="R4082" t="s">
        <v>8318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0">
        <f t="shared" si="253"/>
        <v>29.17</v>
      </c>
      <c r="Q4083" s="11" t="s">
        <v>8317</v>
      </c>
      <c r="R4083" t="s">
        <v>8318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0">
        <f t="shared" si="253"/>
        <v>1.5</v>
      </c>
      <c r="Q4084" s="11" t="s">
        <v>8317</v>
      </c>
      <c r="R4084" t="s">
        <v>8318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0">
        <f t="shared" si="253"/>
        <v>126.5</v>
      </c>
      <c r="Q4085" s="11" t="s">
        <v>8317</v>
      </c>
      <c r="R4085" t="s">
        <v>8318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0">
        <f t="shared" si="253"/>
        <v>10</v>
      </c>
      <c r="Q4086" s="11" t="s">
        <v>8317</v>
      </c>
      <c r="R4086" t="s">
        <v>8318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0">
        <f t="shared" si="253"/>
        <v>10</v>
      </c>
      <c r="Q4087" s="11" t="s">
        <v>8317</v>
      </c>
      <c r="R4087" t="s">
        <v>8318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0">
        <f t="shared" si="253"/>
        <v>9.4</v>
      </c>
      <c r="Q4088" s="11" t="s">
        <v>8317</v>
      </c>
      <c r="R4088" t="s">
        <v>8318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 t="str">
        <f t="shared" si="253"/>
        <v>N/A</v>
      </c>
      <c r="Q4089" s="11" t="s">
        <v>8317</v>
      </c>
      <c r="R4089" t="s">
        <v>8318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0">
        <f t="shared" si="253"/>
        <v>72</v>
      </c>
      <c r="Q4090" s="11" t="s">
        <v>8317</v>
      </c>
      <c r="R4090" t="s">
        <v>8318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0">
        <f t="shared" si="253"/>
        <v>30</v>
      </c>
      <c r="Q4091" s="11" t="s">
        <v>8317</v>
      </c>
      <c r="R4091" t="s">
        <v>8318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0">
        <f t="shared" si="253"/>
        <v>10.67</v>
      </c>
      <c r="Q4092" s="11" t="s">
        <v>8317</v>
      </c>
      <c r="R4092" t="s">
        <v>8318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0">
        <f t="shared" si="253"/>
        <v>25.5</v>
      </c>
      <c r="Q4093" s="11" t="s">
        <v>8317</v>
      </c>
      <c r="R4093" t="s">
        <v>8318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0">
        <f t="shared" si="253"/>
        <v>20</v>
      </c>
      <c r="Q4094" s="11" t="s">
        <v>8317</v>
      </c>
      <c r="R4094" t="s">
        <v>8318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0">
        <f t="shared" si="253"/>
        <v>15</v>
      </c>
      <c r="Q4095" s="11" t="s">
        <v>8317</v>
      </c>
      <c r="R4095" t="s">
        <v>8318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0">
        <f t="shared" si="253"/>
        <v>91.25</v>
      </c>
      <c r="Q4096" s="11" t="s">
        <v>8317</v>
      </c>
      <c r="R4096" t="s">
        <v>8318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0">
        <f t="shared" si="253"/>
        <v>800</v>
      </c>
      <c r="Q4097" s="11" t="s">
        <v>8317</v>
      </c>
      <c r="R4097" t="s">
        <v>8318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10">
        <f t="shared" si="253"/>
        <v>80</v>
      </c>
      <c r="Q4098" s="11" t="s">
        <v>8317</v>
      </c>
      <c r="R4098" t="s">
        <v>8318</v>
      </c>
      <c r="S4098" s="16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10" t="str">
        <f t="shared" ref="P4099:P4115" si="257">IFERROR(ROUND(E4099/L4099,2),"N/A")</f>
        <v>N/A</v>
      </c>
      <c r="Q4099" s="11" t="s">
        <v>8317</v>
      </c>
      <c r="R4099" t="s">
        <v>8318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 t="str">
        <f t="shared" si="257"/>
        <v>N/A</v>
      </c>
      <c r="Q4100" s="11" t="s">
        <v>8317</v>
      </c>
      <c r="R4100" t="s">
        <v>8318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0">
        <f t="shared" si="257"/>
        <v>50</v>
      </c>
      <c r="Q4101" s="11" t="s">
        <v>8317</v>
      </c>
      <c r="R4101" t="s">
        <v>8318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 t="str">
        <f t="shared" si="257"/>
        <v>N/A</v>
      </c>
      <c r="Q4102" s="11" t="s">
        <v>8317</v>
      </c>
      <c r="R4102" t="s">
        <v>8318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 t="str">
        <f t="shared" si="257"/>
        <v>N/A</v>
      </c>
      <c r="Q4103" s="11" t="s">
        <v>8317</v>
      </c>
      <c r="R4103" t="s">
        <v>8318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0">
        <f t="shared" si="257"/>
        <v>22.83</v>
      </c>
      <c r="Q4104" s="11" t="s">
        <v>8317</v>
      </c>
      <c r="R4104" t="s">
        <v>8318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0">
        <f t="shared" si="257"/>
        <v>16.670000000000002</v>
      </c>
      <c r="Q4105" s="11" t="s">
        <v>8317</v>
      </c>
      <c r="R4105" t="s">
        <v>8318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0">
        <f t="shared" si="257"/>
        <v>45.79</v>
      </c>
      <c r="Q4106" s="11" t="s">
        <v>8317</v>
      </c>
      <c r="R4106" t="s">
        <v>8318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0">
        <f t="shared" si="257"/>
        <v>383.33</v>
      </c>
      <c r="Q4107" s="11" t="s">
        <v>8317</v>
      </c>
      <c r="R4107" t="s">
        <v>8318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0">
        <f t="shared" si="257"/>
        <v>106.97</v>
      </c>
      <c r="Q4108" s="11" t="s">
        <v>8317</v>
      </c>
      <c r="R4108" t="s">
        <v>8318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0">
        <f t="shared" si="257"/>
        <v>10.25</v>
      </c>
      <c r="Q4109" s="11" t="s">
        <v>8317</v>
      </c>
      <c r="R4109" t="s">
        <v>8318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0">
        <f t="shared" si="257"/>
        <v>59</v>
      </c>
      <c r="Q4110" s="11" t="s">
        <v>8317</v>
      </c>
      <c r="R4110" t="s">
        <v>8318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 t="str">
        <f t="shared" si="257"/>
        <v>N/A</v>
      </c>
      <c r="Q4111" s="11" t="s">
        <v>8317</v>
      </c>
      <c r="R4111" t="s">
        <v>8318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0">
        <f t="shared" si="257"/>
        <v>14.33</v>
      </c>
      <c r="Q4112" s="11" t="s">
        <v>8317</v>
      </c>
      <c r="R4112" t="s">
        <v>8318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0">
        <f t="shared" si="257"/>
        <v>15.67</v>
      </c>
      <c r="Q4113" s="11" t="s">
        <v>8317</v>
      </c>
      <c r="R4113" t="s">
        <v>8318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0">
        <f t="shared" si="257"/>
        <v>1</v>
      </c>
      <c r="Q4114" s="11" t="s">
        <v>8317</v>
      </c>
      <c r="R4114" t="s">
        <v>8318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0">
        <f t="shared" si="257"/>
        <v>1</v>
      </c>
      <c r="Q4115" s="11" t="s">
        <v>8317</v>
      </c>
      <c r="R4115" t="s">
        <v>8318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FDCE488C-D42D-6F4D-B48F-89E0818BF43B}">
    <filterColumn colId="17">
      <filters>
        <filter val="plays"/>
      </filters>
    </filterColumn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7128"/>
        <color theme="8" tint="0.59999389629810485"/>
      </colorScale>
    </cfRule>
    <cfRule type="colorScale" priority="2">
      <colorScale>
        <cfvo type="min"/>
        <cfvo type="max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F4165-E605-EF44-A551-4AA9E3F85B71}">
  <dimension ref="A1:F6"/>
  <sheetViews>
    <sheetView topLeftCell="A2" workbookViewId="0">
      <selection activeCell="D12" sqref="D12"/>
    </sheetView>
  </sheetViews>
  <sheetFormatPr baseColWidth="10" defaultRowHeight="15" x14ac:dyDescent="0.2"/>
  <cols>
    <col min="1" max="1" width="28.6640625" bestFit="1" customWidth="1"/>
    <col min="2" max="2" width="35.5" customWidth="1"/>
    <col min="5" max="5" width="15" bestFit="1" customWidth="1"/>
    <col min="6" max="6" width="15.5" bestFit="1" customWidth="1"/>
  </cols>
  <sheetData>
    <row r="1" spans="1:6" x14ac:dyDescent="0.2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VLOOKUP(B2, Kickstarter!C:F, 3, FALSE)</f>
        <v>2020</v>
      </c>
      <c r="E2" s="18">
        <f>VLOOKUP(A2, Kickstarter!B:P, 15, FALSE)</f>
        <v>51.79</v>
      </c>
      <c r="F2">
        <f>VLOOKUP(A2, Kickstarter!B:L, 11, FALSE)</f>
        <v>39</v>
      </c>
    </row>
    <row r="3" spans="1:6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VLOOKUP(B3, Kickstarter!C:F, 3, FALSE)</f>
        <v>2020</v>
      </c>
      <c r="E3" s="18">
        <f>VLOOKUP(A3, Kickstarter!B:P, 15, FALSE)</f>
        <v>36.07</v>
      </c>
      <c r="F3">
        <f>VLOOKUP(A3, Kickstarter!B:L,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VLOOKUP(B4, Kickstarter!C:F, 3, FALSE)</f>
        <v>2576</v>
      </c>
      <c r="E4" s="18">
        <f>VLOOKUP(A4, Kickstarter!B:P, 15, FALSE)</f>
        <v>33.03</v>
      </c>
      <c r="F4">
        <f>VLOOKUP(A4, Kickstarter!B:L,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VLOOKUP(B5, Kickstarter!C:F, 3, FALSE)</f>
        <v>1168</v>
      </c>
      <c r="E5" s="18">
        <f>VLOOKUP(A5, Kickstarter!B:P, 15, FALSE)</f>
        <v>44.92</v>
      </c>
      <c r="F5">
        <f>VLOOKUP(A5, Kickstarter!B:L,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VLOOKUP(B6, Kickstarter!C:F, 3, FALSE)</f>
        <v>4137</v>
      </c>
      <c r="E6" s="18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3B8D1-4301-8A4F-A68B-759B0BF49121}">
  <dimension ref="A1:F8"/>
  <sheetViews>
    <sheetView workbookViewId="0">
      <selection activeCell="A9" sqref="A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8364</v>
      </c>
    </row>
    <row r="4" spans="1:6" x14ac:dyDescent="0.2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8303</v>
      </c>
      <c r="B5" s="13">
        <v>11</v>
      </c>
      <c r="C5" s="13">
        <v>40</v>
      </c>
      <c r="D5" s="13"/>
      <c r="E5" s="13">
        <v>45</v>
      </c>
      <c r="F5" s="13">
        <v>96</v>
      </c>
    </row>
    <row r="6" spans="1:6" x14ac:dyDescent="0.2">
      <c r="A6" s="15" t="s">
        <v>8269</v>
      </c>
      <c r="B6" s="13"/>
      <c r="C6" s="13">
        <v>250</v>
      </c>
      <c r="D6" s="13">
        <v>9</v>
      </c>
      <c r="E6" s="13">
        <v>412</v>
      </c>
      <c r="F6" s="13">
        <v>671</v>
      </c>
    </row>
    <row r="7" spans="1:6" x14ac:dyDescent="0.2">
      <c r="A7" s="15" t="s">
        <v>8301</v>
      </c>
      <c r="B7" s="13">
        <v>15</v>
      </c>
      <c r="C7" s="13">
        <v>59</v>
      </c>
      <c r="D7" s="13">
        <v>3</v>
      </c>
      <c r="E7" s="13">
        <v>68</v>
      </c>
      <c r="F7" s="13">
        <v>145</v>
      </c>
    </row>
    <row r="8" spans="1:6" x14ac:dyDescent="0.2">
      <c r="A8" s="15" t="s">
        <v>8362</v>
      </c>
      <c r="B8" s="13">
        <v>26</v>
      </c>
      <c r="C8" s="13">
        <v>349</v>
      </c>
      <c r="D8" s="13">
        <v>12</v>
      </c>
      <c r="E8" s="13">
        <v>525</v>
      </c>
      <c r="F8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04B7C-D09C-A846-BF6B-7705D91CB7C4}">
  <dimension ref="A1:E7"/>
  <sheetViews>
    <sheetView workbookViewId="0">
      <selection activeCell="D37" sqref="D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8310</v>
      </c>
      <c r="B2" t="s">
        <v>8363</v>
      </c>
    </row>
    <row r="4" spans="1:5" x14ac:dyDescent="0.2">
      <c r="A4" s="14" t="s">
        <v>8360</v>
      </c>
      <c r="B4" s="14" t="s">
        <v>8364</v>
      </c>
    </row>
    <row r="5" spans="1:5" x14ac:dyDescent="0.2">
      <c r="A5" s="14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8318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5" t="s">
        <v>8362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7561F-1937-4640-82C0-CE957E8F09F0}">
  <dimension ref="A1:F18"/>
  <sheetViews>
    <sheetView workbookViewId="0">
      <selection activeCell="J46" sqref="J4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7.6640625" bestFit="1" customWidth="1"/>
    <col min="9" max="9" width="20" bestFit="1" customWidth="1"/>
    <col min="10" max="10" width="32" bestFit="1" customWidth="1"/>
  </cols>
  <sheetData>
    <row r="1" spans="1:6" x14ac:dyDescent="0.2">
      <c r="A1" s="14" t="s">
        <v>8310</v>
      </c>
      <c r="B1" t="s">
        <v>8363</v>
      </c>
    </row>
    <row r="2" spans="1:6" x14ac:dyDescent="0.2">
      <c r="A2" s="14" t="s">
        <v>8379</v>
      </c>
      <c r="B2" t="s">
        <v>8363</v>
      </c>
    </row>
    <row r="4" spans="1:6" x14ac:dyDescent="0.2">
      <c r="A4" s="14" t="s">
        <v>8360</v>
      </c>
      <c r="B4" s="14" t="s">
        <v>8364</v>
      </c>
    </row>
    <row r="5" spans="1:6" x14ac:dyDescent="0.2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7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7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7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7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7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7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7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7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7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7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7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7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2ECC2-37E0-6044-8EA0-7324287BDAC6}">
  <dimension ref="A2:J2"/>
  <sheetViews>
    <sheetView workbookViewId="0">
      <selection activeCell="I6" sqref="I6"/>
    </sheetView>
  </sheetViews>
  <sheetFormatPr baseColWidth="10" defaultRowHeight="15" x14ac:dyDescent="0.2"/>
  <sheetData>
    <row r="2" spans="1:10" x14ac:dyDescent="0.2">
      <c r="A2">
        <v>48</v>
      </c>
      <c r="B2">
        <v>48</v>
      </c>
      <c r="C2">
        <v>48</v>
      </c>
      <c r="D2">
        <v>49</v>
      </c>
      <c r="E2">
        <v>50</v>
      </c>
      <c r="F2">
        <v>52</v>
      </c>
      <c r="G2">
        <v>55</v>
      </c>
      <c r="H2">
        <v>75</v>
      </c>
      <c r="I2">
        <v>60</v>
      </c>
      <c r="J2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 (</vt:lpstr>
      <vt:lpstr>Outcomes Based on Goals</vt:lpstr>
      <vt:lpstr>Kickstarter</vt:lpstr>
      <vt:lpstr>Edinburgh Research</vt:lpstr>
      <vt:lpstr>Parent Cateogry Statistics</vt:lpstr>
      <vt:lpstr>Subcategory Statistics</vt:lpstr>
      <vt:lpstr>Outcomes Based on Launch Date</vt:lpstr>
      <vt:lpstr>Mean, Median, and Mode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Meilee Cheng</cp:lastModifiedBy>
  <dcterms:created xsi:type="dcterms:W3CDTF">2017-04-20T15:17:24Z</dcterms:created>
  <dcterms:modified xsi:type="dcterms:W3CDTF">2020-05-13T21:19:51Z</dcterms:modified>
</cp:coreProperties>
</file>