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bp1\Documents\01-12-2021_Windows7\Documents\Documents\Meiler Lab\BCL_Cheminfo_Overview\revisions\"/>
    </mc:Choice>
  </mc:AlternateContent>
  <xr:revisionPtr revIDLastSave="0" documentId="13_ncr:1_{3488446C-AEAD-4E49-8B45-8B06120437B4}" xr6:coauthVersionLast="47" xr6:coauthVersionMax="47" xr10:uidLastSave="{00000000-0000-0000-0000-000000000000}"/>
  <bookViews>
    <workbookView xWindow="-108" yWindow="-108" windowWidth="23256" windowHeight="12576" firstSheet="1" activeTab="5" xr2:uid="{AE62423F-2268-49EF-9A37-D0C95740C77F}"/>
  </bookViews>
  <sheets>
    <sheet name="KohonenMap_length_iterations" sheetId="1" r:id="rId1"/>
    <sheet name="Load time" sheetId="2" r:id="rId2"/>
    <sheet name="Compare" sheetId="3" r:id="rId3"/>
    <sheet name="GenerateDataset" sheetId="4" r:id="rId4"/>
    <sheet name="Randomize exisiting dataset" sheetId="6" r:id="rId5"/>
    <sheet name="ModelTrain5xC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2" i="4"/>
  <c r="G11" i="4"/>
  <c r="G10" i="4"/>
  <c r="G9" i="4"/>
  <c r="G8" i="4"/>
  <c r="G7" i="4"/>
  <c r="G6" i="4"/>
  <c r="H13" i="4"/>
  <c r="H12" i="4"/>
  <c r="H11" i="4"/>
  <c r="H10" i="4"/>
  <c r="H9" i="4"/>
  <c r="H8" i="4"/>
  <c r="H7" i="4"/>
  <c r="H6" i="4"/>
  <c r="H5" i="4"/>
  <c r="G5" i="4"/>
  <c r="J26" i="5"/>
  <c r="I26" i="5"/>
  <c r="H26" i="5"/>
  <c r="G26" i="5"/>
  <c r="F26" i="5"/>
  <c r="J25" i="5"/>
  <c r="I25" i="5"/>
  <c r="H25" i="5"/>
  <c r="G25" i="5"/>
  <c r="F25" i="5"/>
  <c r="J24" i="5"/>
  <c r="H24" i="5"/>
  <c r="G24" i="5"/>
  <c r="I24" i="5"/>
  <c r="F24" i="5"/>
  <c r="J23" i="5"/>
  <c r="I23" i="5"/>
  <c r="H23" i="5"/>
  <c r="G23" i="5"/>
  <c r="L23" i="5"/>
  <c r="F23" i="5"/>
  <c r="J22" i="5"/>
  <c r="I22" i="5"/>
  <c r="H22" i="5"/>
  <c r="G22" i="5"/>
  <c r="F22" i="5"/>
  <c r="J21" i="5"/>
  <c r="I21" i="5"/>
  <c r="L21" i="5" s="1"/>
  <c r="H21" i="5"/>
  <c r="G21" i="5"/>
  <c r="F21" i="5"/>
  <c r="G20" i="5"/>
  <c r="H20" i="5"/>
  <c r="K20" i="5" s="1"/>
  <c r="I20" i="5"/>
  <c r="J20" i="5"/>
  <c r="F20" i="5"/>
  <c r="J19" i="5"/>
  <c r="I19" i="5"/>
  <c r="H19" i="5"/>
  <c r="G19" i="5"/>
  <c r="L19" i="5"/>
  <c r="F19" i="5"/>
  <c r="J18" i="5"/>
  <c r="I18" i="5"/>
  <c r="H18" i="5"/>
  <c r="G18" i="5"/>
  <c r="F18" i="5"/>
  <c r="L25" i="5"/>
  <c r="L24" i="5"/>
  <c r="K23" i="5"/>
  <c r="K21" i="5"/>
  <c r="K13" i="5"/>
  <c r="L13" i="5"/>
  <c r="K14" i="5"/>
  <c r="L14" i="5"/>
  <c r="F14" i="5"/>
  <c r="J14" i="5"/>
  <c r="I14" i="5"/>
  <c r="H14" i="5"/>
  <c r="G14" i="5"/>
  <c r="J13" i="5"/>
  <c r="G13" i="5"/>
  <c r="H13" i="5"/>
  <c r="I13" i="5"/>
  <c r="F13" i="5"/>
  <c r="K12" i="5"/>
  <c r="L12" i="5"/>
  <c r="G12" i="5"/>
  <c r="H12" i="5"/>
  <c r="I12" i="5"/>
  <c r="J12" i="5"/>
  <c r="F12" i="5"/>
  <c r="K10" i="5"/>
  <c r="L10" i="5"/>
  <c r="K11" i="5"/>
  <c r="L11" i="5"/>
  <c r="J11" i="5"/>
  <c r="I11" i="5"/>
  <c r="H11" i="5"/>
  <c r="G11" i="5"/>
  <c r="F11" i="5"/>
  <c r="J10" i="5"/>
  <c r="G10" i="5"/>
  <c r="H10" i="5"/>
  <c r="I10" i="5"/>
  <c r="F10" i="5"/>
  <c r="H9" i="5"/>
  <c r="I9" i="5"/>
  <c r="J9" i="5"/>
  <c r="G9" i="5"/>
  <c r="F9" i="5"/>
  <c r="I8" i="5"/>
  <c r="H8" i="5"/>
  <c r="F8" i="5"/>
  <c r="J8" i="5"/>
  <c r="L8" i="5"/>
  <c r="G8" i="5"/>
  <c r="L7" i="5"/>
  <c r="K7" i="5"/>
  <c r="H7" i="5"/>
  <c r="I7" i="5"/>
  <c r="J7" i="5"/>
  <c r="G7" i="5"/>
  <c r="F7" i="5"/>
  <c r="L6" i="5"/>
  <c r="K6" i="5"/>
  <c r="G6" i="5"/>
  <c r="H6" i="5"/>
  <c r="I6" i="5"/>
  <c r="J6" i="5"/>
  <c r="F6" i="5"/>
  <c r="F13" i="4"/>
  <c r="F12" i="4"/>
  <c r="F11" i="4"/>
  <c r="F10" i="4"/>
  <c r="F9" i="4"/>
  <c r="F8" i="4"/>
  <c r="F7" i="4"/>
  <c r="F6" i="4"/>
  <c r="F5" i="4"/>
  <c r="F5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6" i="1"/>
  <c r="L26" i="5" l="1"/>
  <c r="K26" i="5"/>
  <c r="L22" i="5"/>
  <c r="L20" i="5"/>
  <c r="K18" i="5"/>
  <c r="L18" i="5"/>
  <c r="K25" i="5"/>
  <c r="K22" i="5"/>
  <c r="K24" i="5"/>
  <c r="K19" i="5"/>
  <c r="L9" i="5"/>
  <c r="K9" i="5"/>
  <c r="K8" i="5"/>
</calcChain>
</file>

<file path=xl/sharedStrings.xml><?xml version="1.0" encoding="utf-8"?>
<sst xmlns="http://schemas.openxmlformats.org/spreadsheetml/2006/main" count="46" uniqueCount="32">
  <si>
    <t>Length</t>
  </si>
  <si>
    <t>Iterations</t>
  </si>
  <si>
    <t>Length 1</t>
  </si>
  <si>
    <t>Length 2</t>
  </si>
  <si>
    <t>Length 3</t>
  </si>
  <si>
    <t>Length 4</t>
  </si>
  <si>
    <t>Length 5</t>
  </si>
  <si>
    <t>Length 6</t>
  </si>
  <si>
    <t>Length 7</t>
  </si>
  <si>
    <t>Length 8</t>
  </si>
  <si>
    <t>Length 9</t>
  </si>
  <si>
    <t>Length 10</t>
  </si>
  <si>
    <t>Length 11</t>
  </si>
  <si>
    <t>Length 12</t>
  </si>
  <si>
    <t>Length 13</t>
  </si>
  <si>
    <t>Length 14</t>
  </si>
  <si>
    <t>Length 15</t>
  </si>
  <si>
    <t>Length 16</t>
  </si>
  <si>
    <t>ID</t>
  </si>
  <si>
    <t>Number molecules</t>
  </si>
  <si>
    <t>Load Time (s)</t>
  </si>
  <si>
    <t>Rows</t>
  </si>
  <si>
    <t>Columns</t>
  </si>
  <si>
    <t>Total Elements in Matrix</t>
  </si>
  <si>
    <t>Threads</t>
  </si>
  <si>
    <t>Time (s)</t>
  </si>
  <si>
    <t>Run Time (s) (391 features)</t>
  </si>
  <si>
    <t>Avg</t>
  </si>
  <si>
    <t>Std</t>
  </si>
  <si>
    <t>Run Time (s) (1315 features)</t>
  </si>
  <si>
    <t>Run Time (s) (1315 features)(p6)</t>
  </si>
  <si>
    <t>Run Time (s) (1315 features)(p1)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</si>
</sst>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9000"/>
                </a:schemeClr>
              </a:solidFill>
              <a:ln w="9525">
                <a:solidFill>
                  <a:schemeClr val="accent5">
                    <a:tint val="39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KohonenMap_length_iterations!$E$6:$BQ$6</c:f>
              <c:numCache>
                <c:formatCode>General</c:formatCode>
                <c:ptCount val="65"/>
                <c:pt idx="0">
                  <c:v>5.625</c:v>
                </c:pt>
                <c:pt idx="1">
                  <c:v>3.75</c:v>
                </c:pt>
                <c:pt idx="2">
                  <c:v>1.875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6-4C9F-ABFB-64D46C4F4A0D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7000"/>
                </a:schemeClr>
              </a:solidFill>
              <a:ln w="9525">
                <a:solidFill>
                  <a:schemeClr val="accent5">
                    <a:tint val="47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KohonenMap_length_iterations!$E$7:$BQ$7</c:f>
              <c:numCache>
                <c:formatCode>General</c:formatCode>
                <c:ptCount val="65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2.8125</c:v>
                </c:pt>
                <c:pt idx="5">
                  <c:v>1.875</c:v>
                </c:pt>
                <c:pt idx="6">
                  <c:v>0.9375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6-4C9F-ABFB-64D46C4F4A0D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5000"/>
                </a:schemeClr>
              </a:solidFill>
              <a:ln w="9525">
                <a:solidFill>
                  <a:schemeClr val="accent5">
                    <a:tint val="55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KohonenMap_length_iterations!$E$8:$BQ$8</c:f>
              <c:numCache>
                <c:formatCode>General</c:formatCode>
                <c:ptCount val="65"/>
                <c:pt idx="0">
                  <c:v>6.875</c:v>
                </c:pt>
                <c:pt idx="1">
                  <c:v>6.25</c:v>
                </c:pt>
                <c:pt idx="2">
                  <c:v>5.625</c:v>
                </c:pt>
                <c:pt idx="3">
                  <c:v>5.0000000000000009</c:v>
                </c:pt>
                <c:pt idx="4">
                  <c:v>4.3749999999999991</c:v>
                </c:pt>
                <c:pt idx="5">
                  <c:v>3.75</c:v>
                </c:pt>
                <c:pt idx="6">
                  <c:v>3.1249999999999996</c:v>
                </c:pt>
                <c:pt idx="7">
                  <c:v>2.5000000000000004</c:v>
                </c:pt>
                <c:pt idx="8">
                  <c:v>1.875</c:v>
                </c:pt>
                <c:pt idx="9">
                  <c:v>1.2499999999999998</c:v>
                </c:pt>
                <c:pt idx="10">
                  <c:v>0.62500000000000022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66-4C9F-ABFB-64D46C4F4A0D}"/>
            </c:ext>
          </c:extLst>
        </c:ser>
        <c:ser>
          <c:idx val="3"/>
          <c:order val="3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3000"/>
                </a:schemeClr>
              </a:solidFill>
              <a:ln w="9525">
                <a:solidFill>
                  <a:schemeClr val="accent5">
                    <a:tint val="63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KohonenMap_length_iterations!$E$9:$BQ$9</c:f>
              <c:numCache>
                <c:formatCode>General</c:formatCode>
                <c:ptCount val="65"/>
                <c:pt idx="0">
                  <c:v>7.03125</c:v>
                </c:pt>
                <c:pt idx="1">
                  <c:v>6.5625</c:v>
                </c:pt>
                <c:pt idx="2">
                  <c:v>6.09375</c:v>
                </c:pt>
                <c:pt idx="3">
                  <c:v>5.625</c:v>
                </c:pt>
                <c:pt idx="4">
                  <c:v>5.15625</c:v>
                </c:pt>
                <c:pt idx="5">
                  <c:v>4.6875</c:v>
                </c:pt>
                <c:pt idx="6">
                  <c:v>4.21875</c:v>
                </c:pt>
                <c:pt idx="7">
                  <c:v>3.75</c:v>
                </c:pt>
                <c:pt idx="8">
                  <c:v>3.28125</c:v>
                </c:pt>
                <c:pt idx="9">
                  <c:v>2.8125</c:v>
                </c:pt>
                <c:pt idx="10">
                  <c:v>2.34375</c:v>
                </c:pt>
                <c:pt idx="11">
                  <c:v>1.875</c:v>
                </c:pt>
                <c:pt idx="12">
                  <c:v>1.40625</c:v>
                </c:pt>
                <c:pt idx="13">
                  <c:v>0.9375</c:v>
                </c:pt>
                <c:pt idx="14">
                  <c:v>0.46875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66-4C9F-ABFB-64D46C4F4A0D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KohonenMap_length_iterations!$E$10:$BQ$10</c:f>
              <c:numCache>
                <c:formatCode>General</c:formatCode>
                <c:ptCount val="65"/>
                <c:pt idx="0">
                  <c:v>7.125</c:v>
                </c:pt>
                <c:pt idx="1">
                  <c:v>6.75</c:v>
                </c:pt>
                <c:pt idx="2">
                  <c:v>6.375</c:v>
                </c:pt>
                <c:pt idx="3">
                  <c:v>6</c:v>
                </c:pt>
                <c:pt idx="4">
                  <c:v>5.625</c:v>
                </c:pt>
                <c:pt idx="5">
                  <c:v>5.25</c:v>
                </c:pt>
                <c:pt idx="6">
                  <c:v>4.875</c:v>
                </c:pt>
                <c:pt idx="7">
                  <c:v>4.5</c:v>
                </c:pt>
                <c:pt idx="8">
                  <c:v>4.125</c:v>
                </c:pt>
                <c:pt idx="9">
                  <c:v>3.75</c:v>
                </c:pt>
                <c:pt idx="10">
                  <c:v>3.3749999999999996</c:v>
                </c:pt>
                <c:pt idx="11">
                  <c:v>3</c:v>
                </c:pt>
                <c:pt idx="12">
                  <c:v>2.625</c:v>
                </c:pt>
                <c:pt idx="13">
                  <c:v>2.2500000000000004</c:v>
                </c:pt>
                <c:pt idx="14">
                  <c:v>1.875</c:v>
                </c:pt>
                <c:pt idx="15">
                  <c:v>1.4999999999999996</c:v>
                </c:pt>
                <c:pt idx="16">
                  <c:v>1.1250000000000002</c:v>
                </c:pt>
                <c:pt idx="17">
                  <c:v>0.74999999999999978</c:v>
                </c:pt>
                <c:pt idx="18">
                  <c:v>0.37500000000000033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66-4C9F-ABFB-64D46C4F4A0D}"/>
            </c:ext>
          </c:extLst>
        </c:ser>
        <c:ser>
          <c:idx val="5"/>
          <c:order val="5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0000"/>
                </a:schemeClr>
              </a:solidFill>
              <a:ln w="9525">
                <a:solidFill>
                  <a:schemeClr val="accent5">
                    <a:tint val="80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KohonenMap_length_iterations!$E$11:$BQ$11</c:f>
              <c:numCache>
                <c:formatCode>General</c:formatCode>
                <c:ptCount val="65"/>
                <c:pt idx="0">
                  <c:v>7.1875</c:v>
                </c:pt>
                <c:pt idx="1">
                  <c:v>6.875</c:v>
                </c:pt>
                <c:pt idx="2">
                  <c:v>6.5625</c:v>
                </c:pt>
                <c:pt idx="3">
                  <c:v>6.25</c:v>
                </c:pt>
                <c:pt idx="4">
                  <c:v>5.9375</c:v>
                </c:pt>
                <c:pt idx="5">
                  <c:v>5.625</c:v>
                </c:pt>
                <c:pt idx="6">
                  <c:v>5.3124999999999991</c:v>
                </c:pt>
                <c:pt idx="7">
                  <c:v>5.0000000000000009</c:v>
                </c:pt>
                <c:pt idx="8">
                  <c:v>4.6875</c:v>
                </c:pt>
                <c:pt idx="9">
                  <c:v>4.3749999999999991</c:v>
                </c:pt>
                <c:pt idx="10">
                  <c:v>4.0625000000000009</c:v>
                </c:pt>
                <c:pt idx="11">
                  <c:v>3.75</c:v>
                </c:pt>
                <c:pt idx="12">
                  <c:v>3.4375000000000004</c:v>
                </c:pt>
                <c:pt idx="13">
                  <c:v>3.1249999999999996</c:v>
                </c:pt>
                <c:pt idx="14">
                  <c:v>2.8125</c:v>
                </c:pt>
                <c:pt idx="15">
                  <c:v>2.5000000000000004</c:v>
                </c:pt>
                <c:pt idx="16">
                  <c:v>2.1874999999999996</c:v>
                </c:pt>
                <c:pt idx="17">
                  <c:v>1.875</c:v>
                </c:pt>
                <c:pt idx="18">
                  <c:v>1.5625000000000002</c:v>
                </c:pt>
                <c:pt idx="19">
                  <c:v>1.2499999999999998</c:v>
                </c:pt>
                <c:pt idx="20">
                  <c:v>0.9375</c:v>
                </c:pt>
                <c:pt idx="21">
                  <c:v>0.62500000000000022</c:v>
                </c:pt>
                <c:pt idx="22">
                  <c:v>0.31249999999999972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66-4C9F-ABFB-64D46C4F4A0D}"/>
            </c:ext>
          </c:extLst>
        </c:ser>
        <c:ser>
          <c:idx val="6"/>
          <c:order val="6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8000"/>
                </a:schemeClr>
              </a:solidFill>
              <a:ln w="9525">
                <a:solidFill>
                  <a:schemeClr val="accent5">
                    <a:tint val="88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KohonenMap_length_iterations!$E$12:$BQ$12</c:f>
              <c:numCache>
                <c:formatCode>General</c:formatCode>
                <c:ptCount val="65"/>
                <c:pt idx="0">
                  <c:v>7.2321428571428577</c:v>
                </c:pt>
                <c:pt idx="1">
                  <c:v>6.9642857142857144</c:v>
                </c:pt>
                <c:pt idx="2">
                  <c:v>6.6964285714285721</c:v>
                </c:pt>
                <c:pt idx="3">
                  <c:v>6.4285714285714288</c:v>
                </c:pt>
                <c:pt idx="4">
                  <c:v>6.1607142857142856</c:v>
                </c:pt>
                <c:pt idx="5">
                  <c:v>5.8928571428571423</c:v>
                </c:pt>
                <c:pt idx="6">
                  <c:v>5.625</c:v>
                </c:pt>
                <c:pt idx="7">
                  <c:v>5.3571428571428577</c:v>
                </c:pt>
                <c:pt idx="8">
                  <c:v>5.0892857142857144</c:v>
                </c:pt>
                <c:pt idx="9">
                  <c:v>4.8214285714285712</c:v>
                </c:pt>
                <c:pt idx="10">
                  <c:v>4.5535714285714288</c:v>
                </c:pt>
                <c:pt idx="11">
                  <c:v>4.2857142857142856</c:v>
                </c:pt>
                <c:pt idx="12">
                  <c:v>4.0178571428571423</c:v>
                </c:pt>
                <c:pt idx="13">
                  <c:v>3.75</c:v>
                </c:pt>
                <c:pt idx="14">
                  <c:v>3.4821428571428572</c:v>
                </c:pt>
                <c:pt idx="15">
                  <c:v>3.2142857142857144</c:v>
                </c:pt>
                <c:pt idx="16">
                  <c:v>2.9464285714285716</c:v>
                </c:pt>
                <c:pt idx="17">
                  <c:v>2.6785714285714284</c:v>
                </c:pt>
                <c:pt idx="18">
                  <c:v>2.4107142857142856</c:v>
                </c:pt>
                <c:pt idx="19">
                  <c:v>2.1428571428571428</c:v>
                </c:pt>
                <c:pt idx="20">
                  <c:v>1.875</c:v>
                </c:pt>
                <c:pt idx="21">
                  <c:v>1.6071428571428572</c:v>
                </c:pt>
                <c:pt idx="22">
                  <c:v>1.3392857142857144</c:v>
                </c:pt>
                <c:pt idx="23">
                  <c:v>1.0714285714285718</c:v>
                </c:pt>
                <c:pt idx="24">
                  <c:v>0.80357142857142816</c:v>
                </c:pt>
                <c:pt idx="25">
                  <c:v>0.53571428571428548</c:v>
                </c:pt>
                <c:pt idx="26">
                  <c:v>0.26785714285714274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66-4C9F-ABFB-64D46C4F4A0D}"/>
            </c:ext>
          </c:extLst>
        </c:ser>
        <c:ser>
          <c:idx val="7"/>
          <c:order val="7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6000"/>
                </a:schemeClr>
              </a:solidFill>
              <a:ln w="9525">
                <a:solidFill>
                  <a:schemeClr val="accent5">
                    <a:tint val="96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KohonenMap_length_iterations!$E$13:$BQ$13</c:f>
              <c:numCache>
                <c:formatCode>General</c:formatCode>
                <c:ptCount val="65"/>
                <c:pt idx="0">
                  <c:v>7.265625</c:v>
                </c:pt>
                <c:pt idx="1">
                  <c:v>7.03125</c:v>
                </c:pt>
                <c:pt idx="2">
                  <c:v>6.796875</c:v>
                </c:pt>
                <c:pt idx="3">
                  <c:v>6.5625</c:v>
                </c:pt>
                <c:pt idx="4">
                  <c:v>6.328125</c:v>
                </c:pt>
                <c:pt idx="5">
                  <c:v>6.09375</c:v>
                </c:pt>
                <c:pt idx="6">
                  <c:v>5.859375</c:v>
                </c:pt>
                <c:pt idx="7">
                  <c:v>5.625</c:v>
                </c:pt>
                <c:pt idx="8">
                  <c:v>5.390625</c:v>
                </c:pt>
                <c:pt idx="9">
                  <c:v>5.15625</c:v>
                </c:pt>
                <c:pt idx="10">
                  <c:v>4.921875</c:v>
                </c:pt>
                <c:pt idx="11">
                  <c:v>4.6875</c:v>
                </c:pt>
                <c:pt idx="12">
                  <c:v>4.453125</c:v>
                </c:pt>
                <c:pt idx="13">
                  <c:v>4.21875</c:v>
                </c:pt>
                <c:pt idx="14">
                  <c:v>3.984375</c:v>
                </c:pt>
                <c:pt idx="15">
                  <c:v>3.75</c:v>
                </c:pt>
                <c:pt idx="16">
                  <c:v>3.515625</c:v>
                </c:pt>
                <c:pt idx="17">
                  <c:v>3.28125</c:v>
                </c:pt>
                <c:pt idx="18">
                  <c:v>3.046875</c:v>
                </c:pt>
                <c:pt idx="19">
                  <c:v>2.8125</c:v>
                </c:pt>
                <c:pt idx="20">
                  <c:v>2.578125</c:v>
                </c:pt>
                <c:pt idx="21">
                  <c:v>2.34375</c:v>
                </c:pt>
                <c:pt idx="22">
                  <c:v>2.109375</c:v>
                </c:pt>
                <c:pt idx="23">
                  <c:v>1.875</c:v>
                </c:pt>
                <c:pt idx="24">
                  <c:v>1.640625</c:v>
                </c:pt>
                <c:pt idx="25">
                  <c:v>1.40625</c:v>
                </c:pt>
                <c:pt idx="26">
                  <c:v>1.171875</c:v>
                </c:pt>
                <c:pt idx="27">
                  <c:v>0.9375</c:v>
                </c:pt>
                <c:pt idx="28">
                  <c:v>0.703125</c:v>
                </c:pt>
                <c:pt idx="29">
                  <c:v>0.46875</c:v>
                </c:pt>
                <c:pt idx="30">
                  <c:v>0.234375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66-4C9F-ABFB-64D46C4F4A0D}"/>
            </c:ext>
          </c:extLst>
        </c:ser>
        <c:ser>
          <c:idx val="8"/>
          <c:order val="8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5000"/>
                </a:schemeClr>
              </a:solidFill>
              <a:ln w="9525">
                <a:solidFill>
                  <a:schemeClr val="accent5">
                    <a:shade val="95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KohonenMap_length_iterations!$E$14:$BQ$14</c:f>
              <c:numCache>
                <c:formatCode>General</c:formatCode>
                <c:ptCount val="65"/>
                <c:pt idx="0">
                  <c:v>7.291666666666667</c:v>
                </c:pt>
                <c:pt idx="1">
                  <c:v>7.083333333333333</c:v>
                </c:pt>
                <c:pt idx="2">
                  <c:v>6.875</c:v>
                </c:pt>
                <c:pt idx="3">
                  <c:v>6.6666666666666661</c:v>
                </c:pt>
                <c:pt idx="4">
                  <c:v>6.4583333333333339</c:v>
                </c:pt>
                <c:pt idx="5">
                  <c:v>6.25</c:v>
                </c:pt>
                <c:pt idx="6">
                  <c:v>6.041666666666667</c:v>
                </c:pt>
                <c:pt idx="7">
                  <c:v>5.833333333333333</c:v>
                </c:pt>
                <c:pt idx="8">
                  <c:v>5.625</c:v>
                </c:pt>
                <c:pt idx="9">
                  <c:v>5.416666666666667</c:v>
                </c:pt>
                <c:pt idx="10">
                  <c:v>5.208333333333333</c:v>
                </c:pt>
                <c:pt idx="11">
                  <c:v>5.0000000000000009</c:v>
                </c:pt>
                <c:pt idx="12">
                  <c:v>4.7916666666666661</c:v>
                </c:pt>
                <c:pt idx="13">
                  <c:v>4.5833333333333339</c:v>
                </c:pt>
                <c:pt idx="14">
                  <c:v>4.3749999999999991</c:v>
                </c:pt>
                <c:pt idx="15">
                  <c:v>4.166666666666667</c:v>
                </c:pt>
                <c:pt idx="16">
                  <c:v>3.9583333333333335</c:v>
                </c:pt>
                <c:pt idx="17">
                  <c:v>3.75</c:v>
                </c:pt>
                <c:pt idx="18">
                  <c:v>3.5416666666666665</c:v>
                </c:pt>
                <c:pt idx="19">
                  <c:v>3.333333333333333</c:v>
                </c:pt>
                <c:pt idx="20">
                  <c:v>3.1249999999999996</c:v>
                </c:pt>
                <c:pt idx="21">
                  <c:v>2.9166666666666661</c:v>
                </c:pt>
                <c:pt idx="22">
                  <c:v>2.7083333333333339</c:v>
                </c:pt>
                <c:pt idx="23">
                  <c:v>2.5000000000000004</c:v>
                </c:pt>
                <c:pt idx="24">
                  <c:v>2.291666666666667</c:v>
                </c:pt>
                <c:pt idx="25">
                  <c:v>2.0833333333333335</c:v>
                </c:pt>
                <c:pt idx="26">
                  <c:v>1.875</c:v>
                </c:pt>
                <c:pt idx="27">
                  <c:v>1.6666666666666665</c:v>
                </c:pt>
                <c:pt idx="28">
                  <c:v>1.458333333333333</c:v>
                </c:pt>
                <c:pt idx="29">
                  <c:v>1.2499999999999998</c:v>
                </c:pt>
                <c:pt idx="30">
                  <c:v>1.0416666666666663</c:v>
                </c:pt>
                <c:pt idx="31">
                  <c:v>0.8333333333333337</c:v>
                </c:pt>
                <c:pt idx="32">
                  <c:v>0.62500000000000022</c:v>
                </c:pt>
                <c:pt idx="33">
                  <c:v>0.41666666666666685</c:v>
                </c:pt>
                <c:pt idx="34">
                  <c:v>0.20833333333333343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66-4C9F-ABFB-64D46C4F4A0D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7000"/>
                </a:schemeClr>
              </a:solidFill>
              <a:ln w="9525">
                <a:solidFill>
                  <a:schemeClr val="accent5">
                    <a:shade val="87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KohonenMap_length_iterations!$E$15:$BQ$15</c:f>
              <c:numCache>
                <c:formatCode>General</c:formatCode>
                <c:ptCount val="65"/>
                <c:pt idx="0">
                  <c:v>7.3125</c:v>
                </c:pt>
                <c:pt idx="1">
                  <c:v>7.125</c:v>
                </c:pt>
                <c:pt idx="2">
                  <c:v>6.9375</c:v>
                </c:pt>
                <c:pt idx="3">
                  <c:v>6.75</c:v>
                </c:pt>
                <c:pt idx="4">
                  <c:v>6.5625</c:v>
                </c:pt>
                <c:pt idx="5">
                  <c:v>6.375</c:v>
                </c:pt>
                <c:pt idx="6">
                  <c:v>6.1875</c:v>
                </c:pt>
                <c:pt idx="7">
                  <c:v>6</c:v>
                </c:pt>
                <c:pt idx="8">
                  <c:v>5.8125</c:v>
                </c:pt>
                <c:pt idx="9">
                  <c:v>5.625</c:v>
                </c:pt>
                <c:pt idx="10">
                  <c:v>5.4375</c:v>
                </c:pt>
                <c:pt idx="11">
                  <c:v>5.25</c:v>
                </c:pt>
                <c:pt idx="12">
                  <c:v>5.0625</c:v>
                </c:pt>
                <c:pt idx="13">
                  <c:v>4.875</c:v>
                </c:pt>
                <c:pt idx="14">
                  <c:v>4.6875</c:v>
                </c:pt>
                <c:pt idx="15">
                  <c:v>4.5</c:v>
                </c:pt>
                <c:pt idx="16">
                  <c:v>4.3125</c:v>
                </c:pt>
                <c:pt idx="17">
                  <c:v>4.125</c:v>
                </c:pt>
                <c:pt idx="18">
                  <c:v>3.9375</c:v>
                </c:pt>
                <c:pt idx="19">
                  <c:v>3.75</c:v>
                </c:pt>
                <c:pt idx="20">
                  <c:v>3.5625</c:v>
                </c:pt>
                <c:pt idx="21">
                  <c:v>3.3749999999999996</c:v>
                </c:pt>
                <c:pt idx="22">
                  <c:v>3.1875000000000004</c:v>
                </c:pt>
                <c:pt idx="23">
                  <c:v>3</c:v>
                </c:pt>
                <c:pt idx="24">
                  <c:v>2.8125</c:v>
                </c:pt>
                <c:pt idx="25">
                  <c:v>2.625</c:v>
                </c:pt>
                <c:pt idx="26">
                  <c:v>2.4374999999999996</c:v>
                </c:pt>
                <c:pt idx="27">
                  <c:v>2.2500000000000004</c:v>
                </c:pt>
                <c:pt idx="28">
                  <c:v>2.0625</c:v>
                </c:pt>
                <c:pt idx="29">
                  <c:v>1.875</c:v>
                </c:pt>
                <c:pt idx="30">
                  <c:v>1.6874999999999998</c:v>
                </c:pt>
                <c:pt idx="31">
                  <c:v>1.4999999999999996</c:v>
                </c:pt>
                <c:pt idx="32">
                  <c:v>1.3125000000000004</c:v>
                </c:pt>
                <c:pt idx="33">
                  <c:v>1.1250000000000002</c:v>
                </c:pt>
                <c:pt idx="34">
                  <c:v>0.9375</c:v>
                </c:pt>
                <c:pt idx="35">
                  <c:v>0.74999999999999978</c:v>
                </c:pt>
                <c:pt idx="36">
                  <c:v>0.56249999999999967</c:v>
                </c:pt>
                <c:pt idx="37">
                  <c:v>0.37500000000000033</c:v>
                </c:pt>
                <c:pt idx="38">
                  <c:v>0.18750000000000017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66-4C9F-ABFB-64D46C4F4A0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KohonenMap_length_iterations!$E$16:$BQ$16</c:f>
              <c:numCache>
                <c:formatCode>General</c:formatCode>
                <c:ptCount val="65"/>
                <c:pt idx="0">
                  <c:v>7.329545454545455</c:v>
                </c:pt>
                <c:pt idx="1">
                  <c:v>7.1590909090909092</c:v>
                </c:pt>
                <c:pt idx="2">
                  <c:v>6.9886363636363642</c:v>
                </c:pt>
                <c:pt idx="3">
                  <c:v>6.8181818181818183</c:v>
                </c:pt>
                <c:pt idx="4">
                  <c:v>6.6477272727272725</c:v>
                </c:pt>
                <c:pt idx="5">
                  <c:v>6.4772727272727275</c:v>
                </c:pt>
                <c:pt idx="6">
                  <c:v>6.3068181818181817</c:v>
                </c:pt>
                <c:pt idx="7">
                  <c:v>6.1363636363636358</c:v>
                </c:pt>
                <c:pt idx="8">
                  <c:v>5.9659090909090908</c:v>
                </c:pt>
                <c:pt idx="9">
                  <c:v>5.795454545454545</c:v>
                </c:pt>
                <c:pt idx="10">
                  <c:v>5.625</c:v>
                </c:pt>
                <c:pt idx="11">
                  <c:v>5.454545454545455</c:v>
                </c:pt>
                <c:pt idx="12">
                  <c:v>5.2840909090909092</c:v>
                </c:pt>
                <c:pt idx="13">
                  <c:v>5.1136363636363642</c:v>
                </c:pt>
                <c:pt idx="14">
                  <c:v>4.9431818181818183</c:v>
                </c:pt>
                <c:pt idx="15">
                  <c:v>4.7727272727272725</c:v>
                </c:pt>
                <c:pt idx="16">
                  <c:v>4.6022727272727275</c:v>
                </c:pt>
                <c:pt idx="17">
                  <c:v>4.4318181818181817</c:v>
                </c:pt>
                <c:pt idx="18">
                  <c:v>4.2613636363636358</c:v>
                </c:pt>
                <c:pt idx="19">
                  <c:v>4.0909090909090908</c:v>
                </c:pt>
                <c:pt idx="20">
                  <c:v>3.9204545454545454</c:v>
                </c:pt>
                <c:pt idx="21">
                  <c:v>3.75</c:v>
                </c:pt>
                <c:pt idx="22">
                  <c:v>3.5795454545454546</c:v>
                </c:pt>
                <c:pt idx="23">
                  <c:v>3.4090909090909092</c:v>
                </c:pt>
                <c:pt idx="24">
                  <c:v>3.2386363636363633</c:v>
                </c:pt>
                <c:pt idx="25">
                  <c:v>3.0681818181818179</c:v>
                </c:pt>
                <c:pt idx="26">
                  <c:v>2.8977272727272725</c:v>
                </c:pt>
                <c:pt idx="27">
                  <c:v>2.7272727272727275</c:v>
                </c:pt>
                <c:pt idx="28">
                  <c:v>2.5568181818181821</c:v>
                </c:pt>
                <c:pt idx="29">
                  <c:v>2.3863636363636367</c:v>
                </c:pt>
                <c:pt idx="30">
                  <c:v>2.2159090909090908</c:v>
                </c:pt>
                <c:pt idx="31">
                  <c:v>2.0454545454545454</c:v>
                </c:pt>
                <c:pt idx="32">
                  <c:v>1.875</c:v>
                </c:pt>
                <c:pt idx="33">
                  <c:v>1.7045454545454546</c:v>
                </c:pt>
                <c:pt idx="34">
                  <c:v>1.5340909090909094</c:v>
                </c:pt>
                <c:pt idx="35">
                  <c:v>1.3636363636363633</c:v>
                </c:pt>
                <c:pt idx="36">
                  <c:v>1.1931818181818179</c:v>
                </c:pt>
                <c:pt idx="37">
                  <c:v>1.0227272727272727</c:v>
                </c:pt>
                <c:pt idx="38">
                  <c:v>0.85227272727272729</c:v>
                </c:pt>
                <c:pt idx="39">
                  <c:v>0.6818181818181821</c:v>
                </c:pt>
                <c:pt idx="40">
                  <c:v>0.51136363636363669</c:v>
                </c:pt>
                <c:pt idx="41">
                  <c:v>0.34090909090909061</c:v>
                </c:pt>
                <c:pt idx="42">
                  <c:v>0.1704545454545453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66-4C9F-ABFB-64D46C4F4A0D}"/>
            </c:ext>
          </c:extLst>
        </c:ser>
        <c:ser>
          <c:idx val="11"/>
          <c:order val="11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1000"/>
                </a:schemeClr>
              </a:solidFill>
              <a:ln w="9525">
                <a:solidFill>
                  <a:schemeClr val="accent5">
                    <a:shade val="71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KohonenMap_length_iterations!$E$17:$BQ$17</c:f>
              <c:numCache>
                <c:formatCode>General</c:formatCode>
                <c:ptCount val="65"/>
                <c:pt idx="0">
                  <c:v>7.34375</c:v>
                </c:pt>
                <c:pt idx="1">
                  <c:v>7.1875</c:v>
                </c:pt>
                <c:pt idx="2">
                  <c:v>7.03125</c:v>
                </c:pt>
                <c:pt idx="3">
                  <c:v>6.875</c:v>
                </c:pt>
                <c:pt idx="4">
                  <c:v>6.71875</c:v>
                </c:pt>
                <c:pt idx="5">
                  <c:v>6.5625</c:v>
                </c:pt>
                <c:pt idx="6">
                  <c:v>6.40625</c:v>
                </c:pt>
                <c:pt idx="7">
                  <c:v>6.25</c:v>
                </c:pt>
                <c:pt idx="8">
                  <c:v>6.09375</c:v>
                </c:pt>
                <c:pt idx="9">
                  <c:v>5.9375</c:v>
                </c:pt>
                <c:pt idx="10">
                  <c:v>5.78125</c:v>
                </c:pt>
                <c:pt idx="11">
                  <c:v>5.625</c:v>
                </c:pt>
                <c:pt idx="12">
                  <c:v>5.4687500000000009</c:v>
                </c:pt>
                <c:pt idx="13">
                  <c:v>5.3124999999999991</c:v>
                </c:pt>
                <c:pt idx="14">
                  <c:v>5.15625</c:v>
                </c:pt>
                <c:pt idx="15">
                  <c:v>5.0000000000000009</c:v>
                </c:pt>
                <c:pt idx="16">
                  <c:v>4.8437499999999991</c:v>
                </c:pt>
                <c:pt idx="17">
                  <c:v>4.6875</c:v>
                </c:pt>
                <c:pt idx="18">
                  <c:v>4.5312500000000009</c:v>
                </c:pt>
                <c:pt idx="19">
                  <c:v>4.3749999999999991</c:v>
                </c:pt>
                <c:pt idx="20">
                  <c:v>4.21875</c:v>
                </c:pt>
                <c:pt idx="21">
                  <c:v>4.0625000000000009</c:v>
                </c:pt>
                <c:pt idx="22">
                  <c:v>3.9062499999999996</c:v>
                </c:pt>
                <c:pt idx="23">
                  <c:v>3.75</c:v>
                </c:pt>
                <c:pt idx="24">
                  <c:v>3.5937499999999996</c:v>
                </c:pt>
                <c:pt idx="25">
                  <c:v>3.4375000000000004</c:v>
                </c:pt>
                <c:pt idx="26">
                  <c:v>3.28125</c:v>
                </c:pt>
                <c:pt idx="27">
                  <c:v>3.1249999999999996</c:v>
                </c:pt>
                <c:pt idx="28">
                  <c:v>2.9687500000000004</c:v>
                </c:pt>
                <c:pt idx="29">
                  <c:v>2.8125</c:v>
                </c:pt>
                <c:pt idx="30">
                  <c:v>2.6562499999999996</c:v>
                </c:pt>
                <c:pt idx="31">
                  <c:v>2.5000000000000004</c:v>
                </c:pt>
                <c:pt idx="32">
                  <c:v>2.34375</c:v>
                </c:pt>
                <c:pt idx="33">
                  <c:v>2.1874999999999996</c:v>
                </c:pt>
                <c:pt idx="34">
                  <c:v>2.0312500000000004</c:v>
                </c:pt>
                <c:pt idx="35">
                  <c:v>1.875</c:v>
                </c:pt>
                <c:pt idx="36">
                  <c:v>1.7187499999999998</c:v>
                </c:pt>
                <c:pt idx="37">
                  <c:v>1.5625000000000002</c:v>
                </c:pt>
                <c:pt idx="38">
                  <c:v>1.40625</c:v>
                </c:pt>
                <c:pt idx="39">
                  <c:v>1.2499999999999998</c:v>
                </c:pt>
                <c:pt idx="40">
                  <c:v>1.0937500000000002</c:v>
                </c:pt>
                <c:pt idx="41">
                  <c:v>0.9375</c:v>
                </c:pt>
                <c:pt idx="42">
                  <c:v>0.78124999999999978</c:v>
                </c:pt>
                <c:pt idx="43">
                  <c:v>0.62500000000000022</c:v>
                </c:pt>
                <c:pt idx="44">
                  <c:v>0.46875</c:v>
                </c:pt>
                <c:pt idx="45">
                  <c:v>0.31249999999999972</c:v>
                </c:pt>
                <c:pt idx="46">
                  <c:v>0.15625000000000028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666-4C9F-ABFB-64D46C4F4A0D}"/>
            </c:ext>
          </c:extLst>
        </c:ser>
        <c:ser>
          <c:idx val="12"/>
          <c:order val="12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2000"/>
                </a:schemeClr>
              </a:solidFill>
              <a:ln w="9525">
                <a:solidFill>
                  <a:schemeClr val="accent5">
                    <a:shade val="62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KohonenMap_length_iterations!$E$18:$BQ$18</c:f>
              <c:numCache>
                <c:formatCode>General</c:formatCode>
                <c:ptCount val="65"/>
                <c:pt idx="0">
                  <c:v>7.3557692307692308</c:v>
                </c:pt>
                <c:pt idx="1">
                  <c:v>7.2115384615384617</c:v>
                </c:pt>
                <c:pt idx="2">
                  <c:v>7.0673076923076925</c:v>
                </c:pt>
                <c:pt idx="3">
                  <c:v>6.9230769230769234</c:v>
                </c:pt>
                <c:pt idx="4">
                  <c:v>6.7788461538461542</c:v>
                </c:pt>
                <c:pt idx="5">
                  <c:v>6.6346153846153841</c:v>
                </c:pt>
                <c:pt idx="6">
                  <c:v>6.4903846153846159</c:v>
                </c:pt>
                <c:pt idx="7">
                  <c:v>6.3461538461538458</c:v>
                </c:pt>
                <c:pt idx="8">
                  <c:v>6.2019230769230766</c:v>
                </c:pt>
                <c:pt idx="9">
                  <c:v>6.0576923076923075</c:v>
                </c:pt>
                <c:pt idx="10">
                  <c:v>5.9134615384615383</c:v>
                </c:pt>
                <c:pt idx="11">
                  <c:v>5.7692307692307683</c:v>
                </c:pt>
                <c:pt idx="12">
                  <c:v>5.625</c:v>
                </c:pt>
                <c:pt idx="13">
                  <c:v>5.4807692307692317</c:v>
                </c:pt>
                <c:pt idx="14">
                  <c:v>5.3365384615384617</c:v>
                </c:pt>
                <c:pt idx="15">
                  <c:v>5.1923076923076925</c:v>
                </c:pt>
                <c:pt idx="16">
                  <c:v>5.0480769230769234</c:v>
                </c:pt>
                <c:pt idx="17">
                  <c:v>4.9038461538461542</c:v>
                </c:pt>
                <c:pt idx="18">
                  <c:v>4.7596153846153841</c:v>
                </c:pt>
                <c:pt idx="19">
                  <c:v>4.6153846153846159</c:v>
                </c:pt>
                <c:pt idx="20">
                  <c:v>4.4711538461538458</c:v>
                </c:pt>
                <c:pt idx="21">
                  <c:v>4.3269230769230766</c:v>
                </c:pt>
                <c:pt idx="22">
                  <c:v>4.1826923076923075</c:v>
                </c:pt>
                <c:pt idx="23">
                  <c:v>4.0384615384615383</c:v>
                </c:pt>
                <c:pt idx="24">
                  <c:v>3.8942307692307687</c:v>
                </c:pt>
                <c:pt idx="25">
                  <c:v>3.75</c:v>
                </c:pt>
                <c:pt idx="26">
                  <c:v>3.6057692307692304</c:v>
                </c:pt>
                <c:pt idx="27">
                  <c:v>3.4615384615384617</c:v>
                </c:pt>
                <c:pt idx="28">
                  <c:v>3.3173076923076921</c:v>
                </c:pt>
                <c:pt idx="29">
                  <c:v>3.1730769230769234</c:v>
                </c:pt>
                <c:pt idx="30">
                  <c:v>3.0288461538461537</c:v>
                </c:pt>
                <c:pt idx="31">
                  <c:v>2.8846153846153841</c:v>
                </c:pt>
                <c:pt idx="32">
                  <c:v>2.7403846153846159</c:v>
                </c:pt>
                <c:pt idx="33">
                  <c:v>2.5961538461538463</c:v>
                </c:pt>
                <c:pt idx="34">
                  <c:v>2.4519230769230766</c:v>
                </c:pt>
                <c:pt idx="35">
                  <c:v>2.3076923076923079</c:v>
                </c:pt>
                <c:pt idx="36">
                  <c:v>2.1634615384615383</c:v>
                </c:pt>
                <c:pt idx="37">
                  <c:v>2.0192307692307696</c:v>
                </c:pt>
                <c:pt idx="38">
                  <c:v>1.875</c:v>
                </c:pt>
                <c:pt idx="39">
                  <c:v>1.7307692307692304</c:v>
                </c:pt>
                <c:pt idx="40">
                  <c:v>1.5865384615384617</c:v>
                </c:pt>
                <c:pt idx="41">
                  <c:v>1.4423076923076921</c:v>
                </c:pt>
                <c:pt idx="42">
                  <c:v>1.2980769230769234</c:v>
                </c:pt>
                <c:pt idx="43">
                  <c:v>1.153846153846154</c:v>
                </c:pt>
                <c:pt idx="44">
                  <c:v>1.0096153846153844</c:v>
                </c:pt>
                <c:pt idx="45">
                  <c:v>0.86538461538461564</c:v>
                </c:pt>
                <c:pt idx="46">
                  <c:v>0.72115384615384603</c:v>
                </c:pt>
                <c:pt idx="47">
                  <c:v>0.57692307692307654</c:v>
                </c:pt>
                <c:pt idx="48">
                  <c:v>0.43269230769230782</c:v>
                </c:pt>
                <c:pt idx="49">
                  <c:v>0.28846153846153827</c:v>
                </c:pt>
                <c:pt idx="50">
                  <c:v>0.14423076923076955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66-4C9F-ABFB-64D46C4F4A0D}"/>
            </c:ext>
          </c:extLst>
        </c:ser>
        <c:ser>
          <c:idx val="13"/>
          <c:order val="13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4000"/>
                </a:schemeClr>
              </a:solidFill>
              <a:ln w="9525">
                <a:solidFill>
                  <a:schemeClr val="accent5">
                    <a:shade val="54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KohonenMap_length_iterations!$E$19:$BQ$19</c:f>
              <c:numCache>
                <c:formatCode>General</c:formatCode>
                <c:ptCount val="65"/>
                <c:pt idx="0">
                  <c:v>7.3660714285714279</c:v>
                </c:pt>
                <c:pt idx="1">
                  <c:v>7.2321428571428577</c:v>
                </c:pt>
                <c:pt idx="2">
                  <c:v>7.0982142857142856</c:v>
                </c:pt>
                <c:pt idx="3">
                  <c:v>6.9642857142857144</c:v>
                </c:pt>
                <c:pt idx="4">
                  <c:v>6.8303571428571423</c:v>
                </c:pt>
                <c:pt idx="5">
                  <c:v>6.6964285714285721</c:v>
                </c:pt>
                <c:pt idx="6">
                  <c:v>6.5625</c:v>
                </c:pt>
                <c:pt idx="7">
                  <c:v>6.4285714285714288</c:v>
                </c:pt>
                <c:pt idx="8">
                  <c:v>6.2946428571428577</c:v>
                </c:pt>
                <c:pt idx="9">
                  <c:v>6.1607142857142856</c:v>
                </c:pt>
                <c:pt idx="10">
                  <c:v>6.0267857142857144</c:v>
                </c:pt>
                <c:pt idx="11">
                  <c:v>5.8928571428571423</c:v>
                </c:pt>
                <c:pt idx="12">
                  <c:v>5.7589285714285712</c:v>
                </c:pt>
                <c:pt idx="13">
                  <c:v>5.625</c:v>
                </c:pt>
                <c:pt idx="14">
                  <c:v>5.4910714285714288</c:v>
                </c:pt>
                <c:pt idx="15">
                  <c:v>5.3571428571428577</c:v>
                </c:pt>
                <c:pt idx="16">
                  <c:v>5.2232142857142856</c:v>
                </c:pt>
                <c:pt idx="17">
                  <c:v>5.0892857142857144</c:v>
                </c:pt>
                <c:pt idx="18">
                  <c:v>4.9553571428571423</c:v>
                </c:pt>
                <c:pt idx="19">
                  <c:v>4.8214285714285712</c:v>
                </c:pt>
                <c:pt idx="20">
                  <c:v>4.6875</c:v>
                </c:pt>
                <c:pt idx="21">
                  <c:v>4.5535714285714288</c:v>
                </c:pt>
                <c:pt idx="22">
                  <c:v>4.4196428571428577</c:v>
                </c:pt>
                <c:pt idx="23">
                  <c:v>4.2857142857142856</c:v>
                </c:pt>
                <c:pt idx="24">
                  <c:v>4.1517857142857144</c:v>
                </c:pt>
                <c:pt idx="25">
                  <c:v>4.0178571428571423</c:v>
                </c:pt>
                <c:pt idx="26">
                  <c:v>3.8839285714285712</c:v>
                </c:pt>
                <c:pt idx="27">
                  <c:v>3.75</c:v>
                </c:pt>
                <c:pt idx="28">
                  <c:v>3.6160714285714284</c:v>
                </c:pt>
                <c:pt idx="29">
                  <c:v>3.4821428571428572</c:v>
                </c:pt>
                <c:pt idx="30">
                  <c:v>3.3482142857142856</c:v>
                </c:pt>
                <c:pt idx="31">
                  <c:v>3.2142857142857144</c:v>
                </c:pt>
                <c:pt idx="32">
                  <c:v>3.0803571428571428</c:v>
                </c:pt>
                <c:pt idx="33">
                  <c:v>2.9464285714285716</c:v>
                </c:pt>
                <c:pt idx="34">
                  <c:v>2.8125</c:v>
                </c:pt>
                <c:pt idx="35">
                  <c:v>2.6785714285714284</c:v>
                </c:pt>
                <c:pt idx="36">
                  <c:v>2.5446428571428572</c:v>
                </c:pt>
                <c:pt idx="37">
                  <c:v>2.4107142857142856</c:v>
                </c:pt>
                <c:pt idx="38">
                  <c:v>2.2767857142857144</c:v>
                </c:pt>
                <c:pt idx="39">
                  <c:v>2.1428571428571428</c:v>
                </c:pt>
                <c:pt idx="40">
                  <c:v>2.0089285714285716</c:v>
                </c:pt>
                <c:pt idx="41">
                  <c:v>1.875</c:v>
                </c:pt>
                <c:pt idx="42">
                  <c:v>1.7410714285714282</c:v>
                </c:pt>
                <c:pt idx="43">
                  <c:v>1.6071428571428572</c:v>
                </c:pt>
                <c:pt idx="44">
                  <c:v>1.4732142857142856</c:v>
                </c:pt>
                <c:pt idx="45">
                  <c:v>1.3392857142857144</c:v>
                </c:pt>
                <c:pt idx="46">
                  <c:v>1.2053571428571428</c:v>
                </c:pt>
                <c:pt idx="47">
                  <c:v>1.0714285714285718</c:v>
                </c:pt>
                <c:pt idx="48">
                  <c:v>0.9375</c:v>
                </c:pt>
                <c:pt idx="49">
                  <c:v>0.80357142857142816</c:v>
                </c:pt>
                <c:pt idx="50">
                  <c:v>0.66964285714285721</c:v>
                </c:pt>
                <c:pt idx="51">
                  <c:v>0.53571428571428548</c:v>
                </c:pt>
                <c:pt idx="52">
                  <c:v>0.40178571428571452</c:v>
                </c:pt>
                <c:pt idx="53">
                  <c:v>0.26785714285714274</c:v>
                </c:pt>
                <c:pt idx="54">
                  <c:v>0.13392857142857179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666-4C9F-ABFB-64D46C4F4A0D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6000"/>
                </a:schemeClr>
              </a:solidFill>
              <a:ln w="9525">
                <a:solidFill>
                  <a:schemeClr val="accent5">
                    <a:shade val="46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KohonenMap_length_iterations!$E$20:$BQ$20</c:f>
              <c:numCache>
                <c:formatCode>General</c:formatCode>
                <c:ptCount val="65"/>
                <c:pt idx="0">
                  <c:v>7.375</c:v>
                </c:pt>
                <c:pt idx="1">
                  <c:v>7.25</c:v>
                </c:pt>
                <c:pt idx="2">
                  <c:v>7.125</c:v>
                </c:pt>
                <c:pt idx="3">
                  <c:v>7</c:v>
                </c:pt>
                <c:pt idx="4">
                  <c:v>6.875</c:v>
                </c:pt>
                <c:pt idx="5">
                  <c:v>6.75</c:v>
                </c:pt>
                <c:pt idx="6">
                  <c:v>6.625</c:v>
                </c:pt>
                <c:pt idx="7">
                  <c:v>6.5</c:v>
                </c:pt>
                <c:pt idx="8">
                  <c:v>6.375</c:v>
                </c:pt>
                <c:pt idx="9">
                  <c:v>6.25</c:v>
                </c:pt>
                <c:pt idx="10">
                  <c:v>6.125</c:v>
                </c:pt>
                <c:pt idx="11">
                  <c:v>6</c:v>
                </c:pt>
                <c:pt idx="12">
                  <c:v>5.875</c:v>
                </c:pt>
                <c:pt idx="13">
                  <c:v>5.75</c:v>
                </c:pt>
                <c:pt idx="14">
                  <c:v>5.625</c:v>
                </c:pt>
                <c:pt idx="15">
                  <c:v>5.5</c:v>
                </c:pt>
                <c:pt idx="16">
                  <c:v>5.375</c:v>
                </c:pt>
                <c:pt idx="17">
                  <c:v>5.25</c:v>
                </c:pt>
                <c:pt idx="18">
                  <c:v>5.125</c:v>
                </c:pt>
                <c:pt idx="19">
                  <c:v>5.0000000000000009</c:v>
                </c:pt>
                <c:pt idx="20">
                  <c:v>4.875</c:v>
                </c:pt>
                <c:pt idx="21">
                  <c:v>4.75</c:v>
                </c:pt>
                <c:pt idx="22">
                  <c:v>4.625</c:v>
                </c:pt>
                <c:pt idx="23">
                  <c:v>4.5</c:v>
                </c:pt>
                <c:pt idx="24">
                  <c:v>4.3749999999999991</c:v>
                </c:pt>
                <c:pt idx="25">
                  <c:v>4.25</c:v>
                </c:pt>
                <c:pt idx="26">
                  <c:v>4.125</c:v>
                </c:pt>
                <c:pt idx="27">
                  <c:v>4</c:v>
                </c:pt>
                <c:pt idx="28">
                  <c:v>3.8749999999999996</c:v>
                </c:pt>
                <c:pt idx="29">
                  <c:v>3.75</c:v>
                </c:pt>
                <c:pt idx="30">
                  <c:v>3.6249999999999996</c:v>
                </c:pt>
                <c:pt idx="31">
                  <c:v>3.5</c:v>
                </c:pt>
                <c:pt idx="32">
                  <c:v>3.3749999999999996</c:v>
                </c:pt>
                <c:pt idx="33">
                  <c:v>3.25</c:v>
                </c:pt>
                <c:pt idx="34">
                  <c:v>3.1249999999999996</c:v>
                </c:pt>
                <c:pt idx="35">
                  <c:v>3</c:v>
                </c:pt>
                <c:pt idx="36">
                  <c:v>2.875</c:v>
                </c:pt>
                <c:pt idx="37">
                  <c:v>2.75</c:v>
                </c:pt>
                <c:pt idx="38">
                  <c:v>2.625</c:v>
                </c:pt>
                <c:pt idx="39">
                  <c:v>2.5000000000000004</c:v>
                </c:pt>
                <c:pt idx="40">
                  <c:v>2.375</c:v>
                </c:pt>
                <c:pt idx="41">
                  <c:v>2.2500000000000004</c:v>
                </c:pt>
                <c:pt idx="42">
                  <c:v>2.125</c:v>
                </c:pt>
                <c:pt idx="43">
                  <c:v>2.0000000000000004</c:v>
                </c:pt>
                <c:pt idx="44">
                  <c:v>1.875</c:v>
                </c:pt>
                <c:pt idx="45">
                  <c:v>1.7499999999999996</c:v>
                </c:pt>
                <c:pt idx="46">
                  <c:v>1.625</c:v>
                </c:pt>
                <c:pt idx="47">
                  <c:v>1.4999999999999996</c:v>
                </c:pt>
                <c:pt idx="48">
                  <c:v>1.375</c:v>
                </c:pt>
                <c:pt idx="49">
                  <c:v>1.2499999999999998</c:v>
                </c:pt>
                <c:pt idx="50">
                  <c:v>1.1250000000000002</c:v>
                </c:pt>
                <c:pt idx="51">
                  <c:v>0.99999999999999978</c:v>
                </c:pt>
                <c:pt idx="52">
                  <c:v>0.87500000000000022</c:v>
                </c:pt>
                <c:pt idx="53">
                  <c:v>0.74999999999999978</c:v>
                </c:pt>
                <c:pt idx="54">
                  <c:v>0.62500000000000022</c:v>
                </c:pt>
                <c:pt idx="55">
                  <c:v>0.49999999999999989</c:v>
                </c:pt>
                <c:pt idx="56">
                  <c:v>0.37500000000000033</c:v>
                </c:pt>
                <c:pt idx="57">
                  <c:v>0.24999999999999994</c:v>
                </c:pt>
                <c:pt idx="58">
                  <c:v>0.12500000000000039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666-4C9F-ABFB-64D46C4F4A0D}"/>
            </c:ext>
          </c:extLst>
        </c:ser>
        <c:ser>
          <c:idx val="15"/>
          <c:order val="15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8000"/>
                </a:schemeClr>
              </a:solidFill>
              <a:ln w="9525">
                <a:solidFill>
                  <a:schemeClr val="accent5">
                    <a:shade val="38000"/>
                  </a:schemeClr>
                </a:solidFill>
              </a:ln>
              <a:effectLst/>
            </c:spPr>
          </c:marker>
          <c:xVal>
            <c:numRef>
              <c:f>KohonenMap_length_iterations!$E$5:$BQ$5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KohonenMap_length_iterations!$E$21:$BQ$21</c:f>
              <c:numCache>
                <c:formatCode>General</c:formatCode>
                <c:ptCount val="65"/>
                <c:pt idx="0">
                  <c:v>7.3828125</c:v>
                </c:pt>
                <c:pt idx="1">
                  <c:v>7.265625</c:v>
                </c:pt>
                <c:pt idx="2">
                  <c:v>7.1484375</c:v>
                </c:pt>
                <c:pt idx="3">
                  <c:v>7.03125</c:v>
                </c:pt>
                <c:pt idx="4">
                  <c:v>6.9140625</c:v>
                </c:pt>
                <c:pt idx="5">
                  <c:v>6.796875</c:v>
                </c:pt>
                <c:pt idx="6">
                  <c:v>6.6796875</c:v>
                </c:pt>
                <c:pt idx="7">
                  <c:v>6.5625</c:v>
                </c:pt>
                <c:pt idx="8">
                  <c:v>6.4453125</c:v>
                </c:pt>
                <c:pt idx="9">
                  <c:v>6.328125</c:v>
                </c:pt>
                <c:pt idx="10">
                  <c:v>6.2109375</c:v>
                </c:pt>
                <c:pt idx="11">
                  <c:v>6.09375</c:v>
                </c:pt>
                <c:pt idx="12">
                  <c:v>5.9765625</c:v>
                </c:pt>
                <c:pt idx="13">
                  <c:v>5.859375</c:v>
                </c:pt>
                <c:pt idx="14">
                  <c:v>5.7421875</c:v>
                </c:pt>
                <c:pt idx="15">
                  <c:v>5.625</c:v>
                </c:pt>
                <c:pt idx="16">
                  <c:v>5.5078125</c:v>
                </c:pt>
                <c:pt idx="17">
                  <c:v>5.390625</c:v>
                </c:pt>
                <c:pt idx="18">
                  <c:v>5.2734375</c:v>
                </c:pt>
                <c:pt idx="19">
                  <c:v>5.15625</c:v>
                </c:pt>
                <c:pt idx="20">
                  <c:v>5.0390625</c:v>
                </c:pt>
                <c:pt idx="21">
                  <c:v>4.921875</c:v>
                </c:pt>
                <c:pt idx="22">
                  <c:v>4.8046875</c:v>
                </c:pt>
                <c:pt idx="23">
                  <c:v>4.6875</c:v>
                </c:pt>
                <c:pt idx="24">
                  <c:v>4.5703125</c:v>
                </c:pt>
                <c:pt idx="25">
                  <c:v>4.453125</c:v>
                </c:pt>
                <c:pt idx="26">
                  <c:v>4.3359375</c:v>
                </c:pt>
                <c:pt idx="27">
                  <c:v>4.21875</c:v>
                </c:pt>
                <c:pt idx="28">
                  <c:v>4.1015625</c:v>
                </c:pt>
                <c:pt idx="29">
                  <c:v>3.984375</c:v>
                </c:pt>
                <c:pt idx="30">
                  <c:v>3.8671875</c:v>
                </c:pt>
                <c:pt idx="31">
                  <c:v>3.75</c:v>
                </c:pt>
                <c:pt idx="32">
                  <c:v>3.6328125</c:v>
                </c:pt>
                <c:pt idx="33">
                  <c:v>3.515625</c:v>
                </c:pt>
                <c:pt idx="34">
                  <c:v>3.3984375</c:v>
                </c:pt>
                <c:pt idx="35">
                  <c:v>3.28125</c:v>
                </c:pt>
                <c:pt idx="36">
                  <c:v>3.1640625</c:v>
                </c:pt>
                <c:pt idx="37">
                  <c:v>3.046875</c:v>
                </c:pt>
                <c:pt idx="38">
                  <c:v>2.9296875</c:v>
                </c:pt>
                <c:pt idx="39">
                  <c:v>2.8125</c:v>
                </c:pt>
                <c:pt idx="40">
                  <c:v>2.6953125</c:v>
                </c:pt>
                <c:pt idx="41">
                  <c:v>2.578125</c:v>
                </c:pt>
                <c:pt idx="42">
                  <c:v>2.4609375</c:v>
                </c:pt>
                <c:pt idx="43">
                  <c:v>2.34375</c:v>
                </c:pt>
                <c:pt idx="44">
                  <c:v>2.2265625</c:v>
                </c:pt>
                <c:pt idx="45">
                  <c:v>2.109375</c:v>
                </c:pt>
                <c:pt idx="46">
                  <c:v>1.9921875</c:v>
                </c:pt>
                <c:pt idx="47">
                  <c:v>1.875</c:v>
                </c:pt>
                <c:pt idx="48">
                  <c:v>1.7578125</c:v>
                </c:pt>
                <c:pt idx="49">
                  <c:v>1.640625</c:v>
                </c:pt>
                <c:pt idx="50">
                  <c:v>1.5234375</c:v>
                </c:pt>
                <c:pt idx="51">
                  <c:v>1.40625</c:v>
                </c:pt>
                <c:pt idx="52">
                  <c:v>1.2890625</c:v>
                </c:pt>
                <c:pt idx="53">
                  <c:v>1.171875</c:v>
                </c:pt>
                <c:pt idx="54">
                  <c:v>1.0546875</c:v>
                </c:pt>
                <c:pt idx="55">
                  <c:v>0.9375</c:v>
                </c:pt>
                <c:pt idx="56">
                  <c:v>0.8203125</c:v>
                </c:pt>
                <c:pt idx="57">
                  <c:v>0.703125</c:v>
                </c:pt>
                <c:pt idx="58">
                  <c:v>0.5859375</c:v>
                </c:pt>
                <c:pt idx="59">
                  <c:v>0.46875</c:v>
                </c:pt>
                <c:pt idx="60">
                  <c:v>0.3515625</c:v>
                </c:pt>
                <c:pt idx="61">
                  <c:v>0.234375</c:v>
                </c:pt>
                <c:pt idx="62">
                  <c:v>0.1171875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666-4C9F-ABFB-64D46C4F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3183"/>
        <c:axId val="128364431"/>
      </c:scatterChart>
      <c:valAx>
        <c:axId val="12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4431"/>
        <c:crosses val="autoZero"/>
        <c:crossBetween val="midCat"/>
      </c:valAx>
      <c:valAx>
        <c:axId val="1283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'Load time'!$F$3</c:f>
              <c:strCache>
                <c:ptCount val="1"/>
                <c:pt idx="0">
                  <c:v>Load Time (s)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46072261282068"/>
                  <c:y val="6.36725469838159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'Load time'!$E$4:$E$12</c:f>
              <c:numCache>
                <c:formatCode>General</c:formatCode>
                <c:ptCount val="9"/>
                <c:pt idx="0">
                  <c:v>61833</c:v>
                </c:pt>
                <c:pt idx="1">
                  <c:v>301493</c:v>
                </c:pt>
                <c:pt idx="2">
                  <c:v>302405</c:v>
                </c:pt>
                <c:pt idx="3">
                  <c:v>319792</c:v>
                </c:pt>
                <c:pt idx="4">
                  <c:v>218158</c:v>
                </c:pt>
                <c:pt idx="5">
                  <c:v>61756</c:v>
                </c:pt>
                <c:pt idx="6">
                  <c:v>100875</c:v>
                </c:pt>
                <c:pt idx="7">
                  <c:v>341365</c:v>
                </c:pt>
                <c:pt idx="8">
                  <c:v>302306</c:v>
                </c:pt>
              </c:numCache>
            </c:numRef>
          </c:xVal>
          <c:yVal>
            <c:numRef>
              <c:f>'Load time'!$F$4:$F$12</c:f>
              <c:numCache>
                <c:formatCode>General</c:formatCode>
                <c:ptCount val="9"/>
                <c:pt idx="0">
                  <c:v>27</c:v>
                </c:pt>
                <c:pt idx="1">
                  <c:v>136</c:v>
                </c:pt>
                <c:pt idx="2">
                  <c:v>137</c:v>
                </c:pt>
                <c:pt idx="3">
                  <c:v>146</c:v>
                </c:pt>
                <c:pt idx="4">
                  <c:v>100</c:v>
                </c:pt>
                <c:pt idx="5">
                  <c:v>26</c:v>
                </c:pt>
                <c:pt idx="6">
                  <c:v>44</c:v>
                </c:pt>
                <c:pt idx="7">
                  <c:v>158</c:v>
                </c:pt>
                <c:pt idx="8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C01-8C5D-71EE0942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23663"/>
        <c:axId val="1976433647"/>
      </c:scatterChart>
      <c:valAx>
        <c:axId val="1976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molecules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3647"/>
        <c:crosses val="autoZero"/>
        <c:crossBetween val="midCat"/>
      </c:valAx>
      <c:valAx>
        <c:axId val="197643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36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Compare!$H$4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Compare!$G$5:$G$20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Compare!$H$5:$H$20</c:f>
              <c:numCache>
                <c:formatCode>General</c:formatCode>
                <c:ptCount val="16"/>
                <c:pt idx="0">
                  <c:v>106</c:v>
                </c:pt>
                <c:pt idx="1">
                  <c:v>53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C0C-B837-05C7F923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2927"/>
        <c:axId val="139357503"/>
      </c:scatterChart>
      <c:valAx>
        <c:axId val="13935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503"/>
        <c:crosses val="autoZero"/>
        <c:crossBetween val="midCat"/>
      </c:valAx>
      <c:valAx>
        <c:axId val="139357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29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391 Features, 1 Thread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15233021455586"/>
                  <c:y val="-0.204039154314867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y = 0.003x - 36.862</a:t>
                    </a:r>
                    <a:br>
                      <a:rPr lang="en-US" sz="120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R² = 0.997</a:t>
                    </a:r>
                    <a:endParaRPr lang="en-US" sz="1200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GenerateDataset!$E$5:$E$13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GenerateDataset!$F$5:$F$13</c:f>
              <c:numCache>
                <c:formatCode>General</c:formatCode>
                <c:ptCount val="9"/>
                <c:pt idx="0">
                  <c:v>157</c:v>
                </c:pt>
                <c:pt idx="1">
                  <c:v>833</c:v>
                </c:pt>
                <c:pt idx="2">
                  <c:v>858</c:v>
                </c:pt>
                <c:pt idx="3">
                  <c:v>914</c:v>
                </c:pt>
                <c:pt idx="4">
                  <c:v>594</c:v>
                </c:pt>
                <c:pt idx="5">
                  <c:v>155</c:v>
                </c:pt>
                <c:pt idx="6">
                  <c:v>256</c:v>
                </c:pt>
                <c:pt idx="7">
                  <c:v>1018</c:v>
                </c:pt>
                <c:pt idx="8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C01-8C5D-71EE0942ECB6}"/>
            </c:ext>
          </c:extLst>
        </c:ser>
        <c:ser>
          <c:idx val="1"/>
          <c:order val="1"/>
          <c:tx>
            <c:v>1315 Features, 1 Thread</c:v>
          </c:tx>
          <c:spPr>
            <a:ln w="19050">
              <a:noFill/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6350" cap="flat" cmpd="sng" algn="ctr">
                <a:solidFill>
                  <a:srgbClr val="ED7D3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34085260661804"/>
                  <c:y val="-4.5208515602216393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0.0067x - 90.139</a:t>
                    </a:r>
                    <a:b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0.9966</a:t>
                    </a:r>
                    <a:endParaRPr lang="en-US" sz="12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GenerateDataset!$E$5:$E$13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GenerateDataset!$G$5:$G$13</c:f>
              <c:numCache>
                <c:formatCode>General</c:formatCode>
                <c:ptCount val="9"/>
                <c:pt idx="0">
                  <c:v>334</c:v>
                </c:pt>
                <c:pt idx="1">
                  <c:v>1855</c:v>
                </c:pt>
                <c:pt idx="2">
                  <c:v>1918</c:v>
                </c:pt>
                <c:pt idx="3">
                  <c:v>2037</c:v>
                </c:pt>
                <c:pt idx="4">
                  <c:v>1349</c:v>
                </c:pt>
                <c:pt idx="5">
                  <c:v>339</c:v>
                </c:pt>
                <c:pt idx="6">
                  <c:v>568</c:v>
                </c:pt>
                <c:pt idx="7">
                  <c:v>2280</c:v>
                </c:pt>
                <c:pt idx="8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4-42F2-9D12-8F5F8E94162D}"/>
            </c:ext>
          </c:extLst>
        </c:ser>
        <c:ser>
          <c:idx val="2"/>
          <c:order val="2"/>
          <c:tx>
            <c:v>1315 Features, 6 Threads</c:v>
          </c:tx>
          <c:spPr>
            <a:ln w="19050">
              <a:noFill/>
            </a:ln>
          </c:spPr>
          <c:marker>
            <c:symbol val="triangle"/>
            <c:size val="8"/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1365916850900477"/>
                  <c:y val="-0.151837999416739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GenerateDataset!$E$5:$E$13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GenerateDataset!$H$5:$H$13</c:f>
              <c:numCache>
                <c:formatCode>General</c:formatCode>
                <c:ptCount val="9"/>
                <c:pt idx="0">
                  <c:v>79</c:v>
                </c:pt>
                <c:pt idx="1">
                  <c:v>402</c:v>
                </c:pt>
                <c:pt idx="2">
                  <c:v>417</c:v>
                </c:pt>
                <c:pt idx="3">
                  <c:v>448</c:v>
                </c:pt>
                <c:pt idx="4">
                  <c:v>304</c:v>
                </c:pt>
                <c:pt idx="5">
                  <c:v>81</c:v>
                </c:pt>
                <c:pt idx="6">
                  <c:v>126</c:v>
                </c:pt>
                <c:pt idx="7">
                  <c:v>480</c:v>
                </c:pt>
                <c:pt idx="8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B4-42F2-9D12-8F5F8E94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23663"/>
        <c:axId val="1976433647"/>
      </c:scatterChart>
      <c:valAx>
        <c:axId val="1976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molecules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3647"/>
        <c:crosses val="autoZero"/>
        <c:crossBetween val="midCat"/>
      </c:valAx>
      <c:valAx>
        <c:axId val="197643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generation</a:t>
                </a:r>
              </a:p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366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391 Features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0268986355108"/>
                  <c:y val="0.29409521726450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4E-05x - 0.8897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0.9939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'Randomize exisiting dataset'!$E$5:$E$13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'Randomize exisiting dataset'!$F$5:$F$13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14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C01-8C5D-71EE0942ECB6}"/>
            </c:ext>
          </c:extLst>
        </c:ser>
        <c:ser>
          <c:idx val="1"/>
          <c:order val="1"/>
          <c:tx>
            <c:v>1315 Features</c:v>
          </c:tx>
          <c:spPr>
            <a:ln w="19050">
              <a:noFill/>
            </a:ln>
          </c:spPr>
          <c:marker>
            <c:symbol val="square"/>
            <c:size val="8"/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rgbClr val="ED7D3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07350404093656"/>
                  <c:y val="-3.54184893554972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5E-05x - 0.0613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0.9999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'Randomize exisiting dataset'!$E$5:$E$13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'Randomize exisiting dataset'!$G$5:$G$13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11</c:v>
                </c:pt>
                <c:pt idx="5">
                  <c:v>3</c:v>
                </c:pt>
                <c:pt idx="6">
                  <c:v>5</c:v>
                </c:pt>
                <c:pt idx="7">
                  <c:v>17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65-4FC0-974A-3EC686C2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23663"/>
        <c:axId val="1976433647"/>
      </c:scatterChart>
      <c:valAx>
        <c:axId val="1976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molecules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3647"/>
        <c:crosses val="autoZero"/>
        <c:crossBetween val="midCat"/>
      </c:valAx>
      <c:valAx>
        <c:axId val="197643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randomization</a:t>
                </a:r>
              </a:p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366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391 Features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19878582816409E-2"/>
                  <c:y val="-9.99305569832492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y = 0.0012x - 1.1261</a:t>
                    </a:r>
                    <a:b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R² = 1</a:t>
                    </a:r>
                    <a:endParaRPr lang="en-US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ModelTrain5xCV!$L$6:$L$14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</c:v>
                  </c:pt>
                  <c:pt idx="2">
                    <c:v>0.9797958971132712</c:v>
                  </c:pt>
                  <c:pt idx="3">
                    <c:v>0.4</c:v>
                  </c:pt>
                  <c:pt idx="4">
                    <c:v>0.4</c:v>
                  </c:pt>
                  <c:pt idx="5">
                    <c:v>0</c:v>
                  </c:pt>
                  <c:pt idx="6">
                    <c:v>0</c:v>
                  </c:pt>
                  <c:pt idx="7">
                    <c:v>0.4</c:v>
                  </c:pt>
                  <c:pt idx="8">
                    <c:v>0</c:v>
                  </c:pt>
                </c:numCache>
              </c:numRef>
            </c:plus>
            <c:minus>
              <c:numRef>
                <c:f>ModelTrain5xCV!$L$6:$L$14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</c:v>
                  </c:pt>
                  <c:pt idx="2">
                    <c:v>0.9797958971132712</c:v>
                  </c:pt>
                  <c:pt idx="3">
                    <c:v>0.4</c:v>
                  </c:pt>
                  <c:pt idx="4">
                    <c:v>0.4</c:v>
                  </c:pt>
                  <c:pt idx="5">
                    <c:v>0</c:v>
                  </c:pt>
                  <c:pt idx="6">
                    <c:v>0</c:v>
                  </c:pt>
                  <c:pt idx="7">
                    <c:v>0.4</c:v>
                  </c:pt>
                  <c:pt idx="8">
                    <c:v>0</c:v>
                  </c:pt>
                </c:numCache>
              </c:numRef>
            </c:minus>
            <c:spPr>
              <a:ln w="12700">
                <a:solidFill>
                  <a:sysClr val="windowText" lastClr="000000"/>
                </a:solidFill>
              </a:ln>
            </c:spPr>
          </c:errBars>
          <c:xVal>
            <c:numRef>
              <c:f>ModelTrain5xCV!$E$6:$E$14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ModelTrain5xCV!$K$6:$K$14</c:f>
              <c:numCache>
                <c:formatCode>General</c:formatCode>
                <c:ptCount val="9"/>
                <c:pt idx="0">
                  <c:v>73</c:v>
                </c:pt>
                <c:pt idx="1">
                  <c:v>360.4</c:v>
                </c:pt>
                <c:pt idx="2">
                  <c:v>360.8</c:v>
                </c:pt>
                <c:pt idx="3">
                  <c:v>381.2</c:v>
                </c:pt>
                <c:pt idx="4">
                  <c:v>260.2</c:v>
                </c:pt>
                <c:pt idx="5">
                  <c:v>73</c:v>
                </c:pt>
                <c:pt idx="6">
                  <c:v>119</c:v>
                </c:pt>
                <c:pt idx="7">
                  <c:v>407.2</c:v>
                </c:pt>
                <c:pt idx="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C01-8C5D-71EE0942ECB6}"/>
            </c:ext>
          </c:extLst>
        </c:ser>
        <c:ser>
          <c:idx val="1"/>
          <c:order val="1"/>
          <c:tx>
            <c:v>1315 Features</c:v>
          </c:tx>
          <c:spPr>
            <a:ln w="19050">
              <a:noFill/>
            </a:ln>
          </c:spPr>
          <c:marker>
            <c:symbol val="square"/>
            <c:size val="8"/>
            <c:spPr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6350" cap="flat" cmpd="sng" algn="ctr">
                <a:solidFill>
                  <a:srgbClr val="ED7D3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16108662809726E-2"/>
                  <c:y val="7.471817328316988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0.0039x - 3.4997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0.9999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ModelTrain5xCV!$L$18:$L$26</c:f>
                <c:numCache>
                  <c:formatCode>General</c:formatCode>
                  <c:ptCount val="9"/>
                  <c:pt idx="0">
                    <c:v>1.3564659966250536</c:v>
                  </c:pt>
                  <c:pt idx="1">
                    <c:v>24.556872765073322</c:v>
                  </c:pt>
                  <c:pt idx="2">
                    <c:v>0.40000000000000008</c:v>
                  </c:pt>
                  <c:pt idx="3">
                    <c:v>1.0954451150103321</c:v>
                  </c:pt>
                  <c:pt idx="4">
                    <c:v>2.0591260281974</c:v>
                  </c:pt>
                  <c:pt idx="5">
                    <c:v>0.4898979485566356</c:v>
                  </c:pt>
                  <c:pt idx="6">
                    <c:v>0.48989794855663565</c:v>
                  </c:pt>
                  <c:pt idx="7">
                    <c:v>0.9797958971132712</c:v>
                  </c:pt>
                  <c:pt idx="8">
                    <c:v>4.7916594202843754</c:v>
                  </c:pt>
                </c:numCache>
              </c:numRef>
            </c:plus>
            <c:minus>
              <c:numRef>
                <c:f>ModelTrain5xCV!$L$18:$L$26</c:f>
                <c:numCache>
                  <c:formatCode>General</c:formatCode>
                  <c:ptCount val="9"/>
                  <c:pt idx="0">
                    <c:v>1.3564659966250536</c:v>
                  </c:pt>
                  <c:pt idx="1">
                    <c:v>24.556872765073322</c:v>
                  </c:pt>
                  <c:pt idx="2">
                    <c:v>0.40000000000000008</c:v>
                  </c:pt>
                  <c:pt idx="3">
                    <c:v>1.0954451150103321</c:v>
                  </c:pt>
                  <c:pt idx="4">
                    <c:v>2.0591260281974</c:v>
                  </c:pt>
                  <c:pt idx="5">
                    <c:v>0.4898979485566356</c:v>
                  </c:pt>
                  <c:pt idx="6">
                    <c:v>0.48989794855663565</c:v>
                  </c:pt>
                  <c:pt idx="7">
                    <c:v>0.9797958971132712</c:v>
                  </c:pt>
                  <c:pt idx="8">
                    <c:v>4.7916594202843754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ModelTrain5xCV!$E$18:$E$26</c:f>
              <c:numCache>
                <c:formatCode>General</c:formatCode>
                <c:ptCount val="9"/>
                <c:pt idx="0">
                  <c:v>61832</c:v>
                </c:pt>
                <c:pt idx="1">
                  <c:v>301432</c:v>
                </c:pt>
                <c:pt idx="2">
                  <c:v>302342</c:v>
                </c:pt>
                <c:pt idx="3">
                  <c:v>319716</c:v>
                </c:pt>
                <c:pt idx="4">
                  <c:v>218126</c:v>
                </c:pt>
                <c:pt idx="5">
                  <c:v>61755</c:v>
                </c:pt>
                <c:pt idx="6">
                  <c:v>100852</c:v>
                </c:pt>
                <c:pt idx="7">
                  <c:v>341236</c:v>
                </c:pt>
                <c:pt idx="8">
                  <c:v>302229</c:v>
                </c:pt>
              </c:numCache>
            </c:numRef>
          </c:xVal>
          <c:yVal>
            <c:numRef>
              <c:f>ModelTrain5xCV!$K$18:$K$26</c:f>
              <c:numCache>
                <c:formatCode>General</c:formatCode>
                <c:ptCount val="9"/>
                <c:pt idx="0">
                  <c:v>242.4</c:v>
                </c:pt>
                <c:pt idx="1">
                  <c:v>1198.4000000000001</c:v>
                </c:pt>
                <c:pt idx="2">
                  <c:v>1186.8</c:v>
                </c:pt>
                <c:pt idx="3">
                  <c:v>1255</c:v>
                </c:pt>
                <c:pt idx="4">
                  <c:v>855.4</c:v>
                </c:pt>
                <c:pt idx="5">
                  <c:v>240.4</c:v>
                </c:pt>
                <c:pt idx="6">
                  <c:v>392.4</c:v>
                </c:pt>
                <c:pt idx="7">
                  <c:v>1341.2</c:v>
                </c:pt>
                <c:pt idx="8">
                  <c:v>1189.2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1-4FB9-9748-40E2A388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23663"/>
        <c:axId val="1976433647"/>
      </c:scatterChart>
      <c:valAx>
        <c:axId val="197642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molecules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3647"/>
        <c:crosses val="autoZero"/>
        <c:crossBetween val="midCat"/>
      </c:valAx>
      <c:valAx>
        <c:axId val="197643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training</a:t>
                </a:r>
              </a:p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366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137160</xdr:colOff>
      <xdr:row>3</xdr:row>
      <xdr:rowOff>64770</xdr:rowOff>
    </xdr:from>
    <xdr:to>
      <xdr:col>82</xdr:col>
      <xdr:colOff>373380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77280-AD47-43AA-A64A-615F30A35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329418</xdr:colOff>
      <xdr:row>1</xdr:row>
      <xdr:rowOff>174967</xdr:rowOff>
    </xdr:from>
    <xdr:to>
      <xdr:col>15</xdr:col>
      <xdr:colOff>563294</xdr:colOff>
      <xdr:row>16</xdr:row>
      <xdr:rowOff>12309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D8E1D-E15A-4269-A0B1-2158CD99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3</xdr:row>
      <xdr:rowOff>171450</xdr:rowOff>
    </xdr:from>
    <xdr:to>
      <xdr:col>16</xdr:col>
      <xdr:colOff>41910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1554-F196-47A0-81D5-CE162946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14</xdr:row>
      <xdr:rowOff>1905</xdr:rowOff>
    </xdr:from>
    <xdr:to>
      <xdr:col>12</xdr:col>
      <xdr:colOff>158115</xdr:colOff>
      <xdr:row>34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E41BC-46AD-4C9F-A33C-45B30B48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45720</xdr:rowOff>
    </xdr:from>
    <xdr:to>
      <xdr:col>18</xdr:col>
      <xdr:colOff>594360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E2BC1-5EDF-4D23-A9E0-BB84F89D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118110</xdr:rowOff>
    </xdr:from>
    <xdr:to>
      <xdr:col>23</xdr:col>
      <xdr:colOff>601980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A168-48A3-4D8C-B684-48CCE14A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506E-7EAF-4D2E-BB0B-C37D9EE1BF42}">
  <dimension ref="C4:BQ145"/>
  <sheetViews>
    <sheetView topLeftCell="AL4" zoomScale="50" zoomScaleNormal="50" workbookViewId="0">
      <selection activeCell="BV40" sqref="BV40"/>
    </sheetView>
  </sheetViews>
  <sheetFormatPr defaultRowHeight="14.4" x14ac:dyDescent="0.3"/>
  <sheetData>
    <row r="4" spans="3:69" x14ac:dyDescent="0.3">
      <c r="E4" t="s">
        <v>1</v>
      </c>
    </row>
    <row r="5" spans="3:69" x14ac:dyDescent="0.3">
      <c r="D5" t="s">
        <v>0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  <c r="AF5">
        <v>27</v>
      </c>
      <c r="AG5">
        <v>28</v>
      </c>
      <c r="AH5">
        <v>29</v>
      </c>
      <c r="AI5">
        <v>30</v>
      </c>
      <c r="AJ5">
        <v>31</v>
      </c>
      <c r="AK5">
        <v>32</v>
      </c>
      <c r="AL5">
        <v>33</v>
      </c>
      <c r="AM5">
        <v>34</v>
      </c>
      <c r="AN5">
        <v>35</v>
      </c>
      <c r="AO5">
        <v>36</v>
      </c>
      <c r="AP5">
        <v>37</v>
      </c>
      <c r="AQ5">
        <v>38</v>
      </c>
      <c r="AR5">
        <v>39</v>
      </c>
      <c r="AS5">
        <v>40</v>
      </c>
      <c r="AT5">
        <v>41</v>
      </c>
      <c r="AU5">
        <v>42</v>
      </c>
      <c r="AV5">
        <v>43</v>
      </c>
      <c r="AW5">
        <v>44</v>
      </c>
      <c r="AX5">
        <v>45</v>
      </c>
      <c r="AY5">
        <v>46</v>
      </c>
      <c r="AZ5">
        <v>47</v>
      </c>
      <c r="BA5">
        <v>48</v>
      </c>
      <c r="BB5">
        <v>49</v>
      </c>
      <c r="BC5">
        <v>50</v>
      </c>
      <c r="BD5">
        <v>51</v>
      </c>
      <c r="BE5">
        <v>52</v>
      </c>
      <c r="BF5">
        <v>53</v>
      </c>
      <c r="BG5">
        <v>54</v>
      </c>
      <c r="BH5">
        <v>55</v>
      </c>
      <c r="BI5">
        <v>56</v>
      </c>
      <c r="BJ5">
        <v>57</v>
      </c>
      <c r="BK5">
        <v>58</v>
      </c>
      <c r="BL5">
        <v>59</v>
      </c>
      <c r="BM5">
        <v>60</v>
      </c>
      <c r="BN5">
        <v>61</v>
      </c>
      <c r="BO5">
        <v>62</v>
      </c>
      <c r="BP5">
        <v>63</v>
      </c>
      <c r="BQ5">
        <v>64</v>
      </c>
    </row>
    <row r="6" spans="3:69" x14ac:dyDescent="0.3">
      <c r="C6" t="s">
        <v>2</v>
      </c>
      <c r="D6">
        <v>1</v>
      </c>
      <c r="E6">
        <f>MAX(7.5*(1-((E$5+1)/(4*$D6))),0)</f>
        <v>5.625</v>
      </c>
      <c r="F6">
        <f t="shared" ref="F6:BQ10" si="0">MAX(7.5*(1-((F$5+1)/(4*$D6))),0)</f>
        <v>3.75</v>
      </c>
      <c r="G6">
        <f t="shared" si="0"/>
        <v>1.875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</row>
    <row r="7" spans="3:69" x14ac:dyDescent="0.3">
      <c r="C7" t="s">
        <v>3</v>
      </c>
      <c r="D7">
        <v>2</v>
      </c>
      <c r="E7">
        <f t="shared" ref="E7:T70" si="1">MAX(7.5*(1-((E$5+1)/(4*$D7))),0)</f>
        <v>6.5625</v>
      </c>
      <c r="F7">
        <f t="shared" si="1"/>
        <v>5.625</v>
      </c>
      <c r="G7">
        <f t="shared" si="1"/>
        <v>4.6875</v>
      </c>
      <c r="H7">
        <f t="shared" si="1"/>
        <v>3.75</v>
      </c>
      <c r="I7">
        <f t="shared" si="1"/>
        <v>2.8125</v>
      </c>
      <c r="J7">
        <f t="shared" si="1"/>
        <v>1.875</v>
      </c>
      <c r="K7">
        <f t="shared" si="1"/>
        <v>0.9375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</row>
    <row r="8" spans="3:69" x14ac:dyDescent="0.3">
      <c r="C8" t="s">
        <v>4</v>
      </c>
      <c r="D8">
        <v>3</v>
      </c>
      <c r="E8">
        <f t="shared" si="1"/>
        <v>6.875</v>
      </c>
      <c r="F8">
        <f t="shared" si="0"/>
        <v>6.25</v>
      </c>
      <c r="G8">
        <f t="shared" si="0"/>
        <v>5.625</v>
      </c>
      <c r="H8">
        <f t="shared" si="0"/>
        <v>5.0000000000000009</v>
      </c>
      <c r="I8">
        <f t="shared" si="0"/>
        <v>4.3749999999999991</v>
      </c>
      <c r="J8">
        <f t="shared" si="0"/>
        <v>3.75</v>
      </c>
      <c r="K8">
        <f t="shared" si="0"/>
        <v>3.1249999999999996</v>
      </c>
      <c r="L8">
        <f t="shared" si="0"/>
        <v>2.5000000000000004</v>
      </c>
      <c r="M8">
        <f t="shared" si="0"/>
        <v>1.875</v>
      </c>
      <c r="N8">
        <f t="shared" si="0"/>
        <v>1.2499999999999998</v>
      </c>
      <c r="O8">
        <f t="shared" si="0"/>
        <v>0.62500000000000022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</row>
    <row r="9" spans="3:69" x14ac:dyDescent="0.3">
      <c r="C9" t="s">
        <v>5</v>
      </c>
      <c r="D9">
        <v>4</v>
      </c>
      <c r="E9">
        <f t="shared" si="1"/>
        <v>7.03125</v>
      </c>
      <c r="F9">
        <f t="shared" si="0"/>
        <v>6.5625</v>
      </c>
      <c r="G9">
        <f t="shared" si="0"/>
        <v>6.09375</v>
      </c>
      <c r="H9">
        <f t="shared" si="0"/>
        <v>5.625</v>
      </c>
      <c r="I9">
        <f t="shared" si="0"/>
        <v>5.15625</v>
      </c>
      <c r="J9">
        <f t="shared" si="0"/>
        <v>4.6875</v>
      </c>
      <c r="K9">
        <f t="shared" si="0"/>
        <v>4.21875</v>
      </c>
      <c r="L9">
        <f t="shared" si="0"/>
        <v>3.75</v>
      </c>
      <c r="M9">
        <f t="shared" si="0"/>
        <v>3.28125</v>
      </c>
      <c r="N9">
        <f t="shared" si="0"/>
        <v>2.8125</v>
      </c>
      <c r="O9">
        <f t="shared" si="0"/>
        <v>2.34375</v>
      </c>
      <c r="P9">
        <f t="shared" si="0"/>
        <v>1.875</v>
      </c>
      <c r="Q9">
        <f t="shared" si="0"/>
        <v>1.40625</v>
      </c>
      <c r="R9">
        <f t="shared" si="0"/>
        <v>0.9375</v>
      </c>
      <c r="S9">
        <f t="shared" si="0"/>
        <v>0.46875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  <c r="BG9">
        <f t="shared" si="0"/>
        <v>0</v>
      </c>
      <c r="BH9">
        <f t="shared" si="0"/>
        <v>0</v>
      </c>
      <c r="BI9">
        <f t="shared" si="0"/>
        <v>0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0"/>
        <v>0</v>
      </c>
      <c r="BQ9">
        <f t="shared" si="0"/>
        <v>0</v>
      </c>
    </row>
    <row r="10" spans="3:69" x14ac:dyDescent="0.3">
      <c r="C10" t="s">
        <v>6</v>
      </c>
      <c r="D10">
        <v>5</v>
      </c>
      <c r="E10">
        <f t="shared" si="1"/>
        <v>7.125</v>
      </c>
      <c r="F10">
        <f t="shared" si="0"/>
        <v>6.75</v>
      </c>
      <c r="G10">
        <f t="shared" si="0"/>
        <v>6.375</v>
      </c>
      <c r="H10">
        <f t="shared" si="0"/>
        <v>6</v>
      </c>
      <c r="I10">
        <f t="shared" si="0"/>
        <v>5.625</v>
      </c>
      <c r="J10">
        <f t="shared" si="0"/>
        <v>5.25</v>
      </c>
      <c r="K10">
        <f t="shared" si="0"/>
        <v>4.875</v>
      </c>
      <c r="L10">
        <f t="shared" si="0"/>
        <v>4.5</v>
      </c>
      <c r="M10">
        <f t="shared" si="0"/>
        <v>4.125</v>
      </c>
      <c r="N10">
        <f t="shared" si="0"/>
        <v>3.75</v>
      </c>
      <c r="O10">
        <f t="shared" si="0"/>
        <v>3.3749999999999996</v>
      </c>
      <c r="P10">
        <f t="shared" si="0"/>
        <v>3</v>
      </c>
      <c r="Q10">
        <f t="shared" si="0"/>
        <v>2.625</v>
      </c>
      <c r="R10">
        <f t="shared" si="0"/>
        <v>2.2500000000000004</v>
      </c>
      <c r="S10">
        <f t="shared" si="0"/>
        <v>1.875</v>
      </c>
      <c r="T10">
        <f t="shared" ref="F10:BQ14" si="2">MAX(7.5*(1-((T$5+1)/(4*$D10))),0)</f>
        <v>1.4999999999999996</v>
      </c>
      <c r="U10">
        <f t="shared" si="2"/>
        <v>1.1250000000000002</v>
      </c>
      <c r="V10">
        <f t="shared" si="2"/>
        <v>0.74999999999999978</v>
      </c>
      <c r="W10">
        <f t="shared" si="2"/>
        <v>0.37500000000000033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  <c r="BD10">
        <f t="shared" si="2"/>
        <v>0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0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>
        <f t="shared" si="2"/>
        <v>0</v>
      </c>
      <c r="BP10">
        <f t="shared" si="2"/>
        <v>0</v>
      </c>
      <c r="BQ10">
        <f t="shared" si="2"/>
        <v>0</v>
      </c>
    </row>
    <row r="11" spans="3:69" x14ac:dyDescent="0.3">
      <c r="C11" t="s">
        <v>7</v>
      </c>
      <c r="D11">
        <v>6</v>
      </c>
      <c r="E11">
        <f t="shared" si="1"/>
        <v>7.1875</v>
      </c>
      <c r="F11">
        <f t="shared" si="2"/>
        <v>6.875</v>
      </c>
      <c r="G11">
        <f t="shared" si="2"/>
        <v>6.5625</v>
      </c>
      <c r="H11">
        <f t="shared" si="2"/>
        <v>6.25</v>
      </c>
      <c r="I11">
        <f t="shared" si="2"/>
        <v>5.9375</v>
      </c>
      <c r="J11">
        <f t="shared" si="2"/>
        <v>5.625</v>
      </c>
      <c r="K11">
        <f t="shared" si="2"/>
        <v>5.3124999999999991</v>
      </c>
      <c r="L11">
        <f t="shared" si="2"/>
        <v>5.0000000000000009</v>
      </c>
      <c r="M11">
        <f t="shared" si="2"/>
        <v>4.6875</v>
      </c>
      <c r="N11">
        <f t="shared" si="2"/>
        <v>4.3749999999999991</v>
      </c>
      <c r="O11">
        <f t="shared" si="2"/>
        <v>4.0625000000000009</v>
      </c>
      <c r="P11">
        <f t="shared" si="2"/>
        <v>3.75</v>
      </c>
      <c r="Q11">
        <f t="shared" si="2"/>
        <v>3.4375000000000004</v>
      </c>
      <c r="R11">
        <f t="shared" si="2"/>
        <v>3.1249999999999996</v>
      </c>
      <c r="S11">
        <f t="shared" si="2"/>
        <v>2.8125</v>
      </c>
      <c r="T11">
        <f t="shared" si="2"/>
        <v>2.5000000000000004</v>
      </c>
      <c r="U11">
        <f t="shared" si="2"/>
        <v>2.1874999999999996</v>
      </c>
      <c r="V11">
        <f t="shared" si="2"/>
        <v>1.875</v>
      </c>
      <c r="W11">
        <f t="shared" si="2"/>
        <v>1.5625000000000002</v>
      </c>
      <c r="X11">
        <f t="shared" si="2"/>
        <v>1.2499999999999998</v>
      </c>
      <c r="Y11">
        <f t="shared" si="2"/>
        <v>0.9375</v>
      </c>
      <c r="Z11">
        <f t="shared" si="2"/>
        <v>0.62500000000000022</v>
      </c>
      <c r="AA11">
        <f t="shared" si="2"/>
        <v>0.31249999999999972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si="2"/>
        <v>0</v>
      </c>
      <c r="BH11">
        <f t="shared" si="2"/>
        <v>0</v>
      </c>
      <c r="BI11">
        <f t="shared" si="2"/>
        <v>0</v>
      </c>
      <c r="BJ11">
        <f t="shared" si="2"/>
        <v>0</v>
      </c>
      <c r="BK11">
        <f t="shared" si="2"/>
        <v>0</v>
      </c>
      <c r="BL11">
        <f t="shared" si="2"/>
        <v>0</v>
      </c>
      <c r="BM11">
        <f t="shared" si="2"/>
        <v>0</v>
      </c>
      <c r="BN11">
        <f t="shared" si="2"/>
        <v>0</v>
      </c>
      <c r="BO11">
        <f t="shared" si="2"/>
        <v>0</v>
      </c>
      <c r="BP11">
        <f t="shared" si="2"/>
        <v>0</v>
      </c>
      <c r="BQ11">
        <f t="shared" si="2"/>
        <v>0</v>
      </c>
    </row>
    <row r="12" spans="3:69" x14ac:dyDescent="0.3">
      <c r="C12" t="s">
        <v>8</v>
      </c>
      <c r="D12">
        <v>7</v>
      </c>
      <c r="E12">
        <f t="shared" si="1"/>
        <v>7.2321428571428577</v>
      </c>
      <c r="F12">
        <f t="shared" si="2"/>
        <v>6.9642857142857144</v>
      </c>
      <c r="G12">
        <f t="shared" si="2"/>
        <v>6.6964285714285721</v>
      </c>
      <c r="H12">
        <f t="shared" si="2"/>
        <v>6.4285714285714288</v>
      </c>
      <c r="I12">
        <f t="shared" si="2"/>
        <v>6.1607142857142856</v>
      </c>
      <c r="J12">
        <f t="shared" si="2"/>
        <v>5.8928571428571423</v>
      </c>
      <c r="K12">
        <f t="shared" si="2"/>
        <v>5.625</v>
      </c>
      <c r="L12">
        <f t="shared" si="2"/>
        <v>5.3571428571428577</v>
      </c>
      <c r="M12">
        <f t="shared" si="2"/>
        <v>5.0892857142857144</v>
      </c>
      <c r="N12">
        <f t="shared" si="2"/>
        <v>4.8214285714285712</v>
      </c>
      <c r="O12">
        <f t="shared" si="2"/>
        <v>4.5535714285714288</v>
      </c>
      <c r="P12">
        <f t="shared" si="2"/>
        <v>4.2857142857142856</v>
      </c>
      <c r="Q12">
        <f t="shared" si="2"/>
        <v>4.0178571428571423</v>
      </c>
      <c r="R12">
        <f t="shared" si="2"/>
        <v>3.75</v>
      </c>
      <c r="S12">
        <f t="shared" si="2"/>
        <v>3.4821428571428572</v>
      </c>
      <c r="T12">
        <f t="shared" si="2"/>
        <v>3.2142857142857144</v>
      </c>
      <c r="U12">
        <f t="shared" si="2"/>
        <v>2.9464285714285716</v>
      </c>
      <c r="V12">
        <f t="shared" si="2"/>
        <v>2.6785714285714284</v>
      </c>
      <c r="W12">
        <f t="shared" si="2"/>
        <v>2.4107142857142856</v>
      </c>
      <c r="X12">
        <f t="shared" si="2"/>
        <v>2.1428571428571428</v>
      </c>
      <c r="Y12">
        <f t="shared" si="2"/>
        <v>1.875</v>
      </c>
      <c r="Z12">
        <f t="shared" si="2"/>
        <v>1.6071428571428572</v>
      </c>
      <c r="AA12">
        <f t="shared" si="2"/>
        <v>1.3392857142857144</v>
      </c>
      <c r="AB12">
        <f t="shared" si="2"/>
        <v>1.0714285714285718</v>
      </c>
      <c r="AC12">
        <f t="shared" si="2"/>
        <v>0.80357142857142816</v>
      </c>
      <c r="AD12">
        <f t="shared" si="2"/>
        <v>0.53571428571428548</v>
      </c>
      <c r="AE12">
        <f t="shared" si="2"/>
        <v>0.26785714285714274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  <c r="BD12">
        <f t="shared" si="2"/>
        <v>0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2"/>
        <v>0</v>
      </c>
      <c r="BI12">
        <f t="shared" si="2"/>
        <v>0</v>
      </c>
      <c r="BJ12">
        <f t="shared" si="2"/>
        <v>0</v>
      </c>
      <c r="BK12">
        <f t="shared" si="2"/>
        <v>0</v>
      </c>
      <c r="BL12">
        <f t="shared" si="2"/>
        <v>0</v>
      </c>
      <c r="BM12">
        <f t="shared" si="2"/>
        <v>0</v>
      </c>
      <c r="BN12">
        <f t="shared" si="2"/>
        <v>0</v>
      </c>
      <c r="BO12">
        <f t="shared" si="2"/>
        <v>0</v>
      </c>
      <c r="BP12">
        <f t="shared" si="2"/>
        <v>0</v>
      </c>
      <c r="BQ12">
        <f t="shared" si="2"/>
        <v>0</v>
      </c>
    </row>
    <row r="13" spans="3:69" x14ac:dyDescent="0.3">
      <c r="C13" t="s">
        <v>9</v>
      </c>
      <c r="D13">
        <v>8</v>
      </c>
      <c r="E13">
        <f t="shared" si="1"/>
        <v>7.265625</v>
      </c>
      <c r="F13">
        <f t="shared" si="2"/>
        <v>7.03125</v>
      </c>
      <c r="G13">
        <f t="shared" si="2"/>
        <v>6.796875</v>
      </c>
      <c r="H13">
        <f t="shared" si="2"/>
        <v>6.5625</v>
      </c>
      <c r="I13">
        <f t="shared" si="2"/>
        <v>6.328125</v>
      </c>
      <c r="J13">
        <f t="shared" si="2"/>
        <v>6.09375</v>
      </c>
      <c r="K13">
        <f t="shared" si="2"/>
        <v>5.859375</v>
      </c>
      <c r="L13">
        <f t="shared" si="2"/>
        <v>5.625</v>
      </c>
      <c r="M13">
        <f t="shared" si="2"/>
        <v>5.390625</v>
      </c>
      <c r="N13">
        <f t="shared" si="2"/>
        <v>5.15625</v>
      </c>
      <c r="O13">
        <f t="shared" si="2"/>
        <v>4.921875</v>
      </c>
      <c r="P13">
        <f t="shared" si="2"/>
        <v>4.6875</v>
      </c>
      <c r="Q13">
        <f t="shared" si="2"/>
        <v>4.453125</v>
      </c>
      <c r="R13">
        <f t="shared" si="2"/>
        <v>4.21875</v>
      </c>
      <c r="S13">
        <f t="shared" si="2"/>
        <v>3.984375</v>
      </c>
      <c r="T13">
        <f t="shared" si="2"/>
        <v>3.75</v>
      </c>
      <c r="U13">
        <f t="shared" si="2"/>
        <v>3.515625</v>
      </c>
      <c r="V13">
        <f t="shared" si="2"/>
        <v>3.28125</v>
      </c>
      <c r="W13">
        <f t="shared" si="2"/>
        <v>3.046875</v>
      </c>
      <c r="X13">
        <f t="shared" si="2"/>
        <v>2.8125</v>
      </c>
      <c r="Y13">
        <f t="shared" si="2"/>
        <v>2.578125</v>
      </c>
      <c r="Z13">
        <f t="shared" si="2"/>
        <v>2.34375</v>
      </c>
      <c r="AA13">
        <f t="shared" si="2"/>
        <v>2.109375</v>
      </c>
      <c r="AB13">
        <f t="shared" si="2"/>
        <v>1.875</v>
      </c>
      <c r="AC13">
        <f t="shared" si="2"/>
        <v>1.640625</v>
      </c>
      <c r="AD13">
        <f t="shared" si="2"/>
        <v>1.40625</v>
      </c>
      <c r="AE13">
        <f t="shared" si="2"/>
        <v>1.171875</v>
      </c>
      <c r="AF13">
        <f t="shared" si="2"/>
        <v>0.9375</v>
      </c>
      <c r="AG13">
        <f t="shared" si="2"/>
        <v>0.703125</v>
      </c>
      <c r="AH13">
        <f t="shared" si="2"/>
        <v>0.46875</v>
      </c>
      <c r="AI13">
        <f t="shared" si="2"/>
        <v>0.234375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  <c r="BD13">
        <f t="shared" si="2"/>
        <v>0</v>
      </c>
      <c r="BE13">
        <f t="shared" si="2"/>
        <v>0</v>
      </c>
      <c r="BF13">
        <f t="shared" si="2"/>
        <v>0</v>
      </c>
      <c r="BG13">
        <f t="shared" si="2"/>
        <v>0</v>
      </c>
      <c r="BH13">
        <f t="shared" si="2"/>
        <v>0</v>
      </c>
      <c r="BI13">
        <f t="shared" si="2"/>
        <v>0</v>
      </c>
      <c r="BJ13">
        <f t="shared" si="2"/>
        <v>0</v>
      </c>
      <c r="BK13">
        <f t="shared" si="2"/>
        <v>0</v>
      </c>
      <c r="BL13">
        <f t="shared" si="2"/>
        <v>0</v>
      </c>
      <c r="BM13">
        <f t="shared" si="2"/>
        <v>0</v>
      </c>
      <c r="BN13">
        <f t="shared" si="2"/>
        <v>0</v>
      </c>
      <c r="BO13">
        <f t="shared" si="2"/>
        <v>0</v>
      </c>
      <c r="BP13">
        <f t="shared" si="2"/>
        <v>0</v>
      </c>
      <c r="BQ13">
        <f t="shared" si="2"/>
        <v>0</v>
      </c>
    </row>
    <row r="14" spans="3:69" x14ac:dyDescent="0.3">
      <c r="C14" t="s">
        <v>10</v>
      </c>
      <c r="D14">
        <v>9</v>
      </c>
      <c r="E14">
        <f t="shared" si="1"/>
        <v>7.291666666666667</v>
      </c>
      <c r="F14">
        <f t="shared" si="2"/>
        <v>7.083333333333333</v>
      </c>
      <c r="G14">
        <f t="shared" si="2"/>
        <v>6.875</v>
      </c>
      <c r="H14">
        <f t="shared" si="2"/>
        <v>6.6666666666666661</v>
      </c>
      <c r="I14">
        <f t="shared" si="2"/>
        <v>6.4583333333333339</v>
      </c>
      <c r="J14">
        <f t="shared" si="2"/>
        <v>6.25</v>
      </c>
      <c r="K14">
        <f t="shared" si="2"/>
        <v>6.041666666666667</v>
      </c>
      <c r="L14">
        <f t="shared" si="2"/>
        <v>5.833333333333333</v>
      </c>
      <c r="M14">
        <f t="shared" si="2"/>
        <v>5.625</v>
      </c>
      <c r="N14">
        <f t="shared" si="2"/>
        <v>5.416666666666667</v>
      </c>
      <c r="O14">
        <f t="shared" si="2"/>
        <v>5.208333333333333</v>
      </c>
      <c r="P14">
        <f t="shared" si="2"/>
        <v>5.0000000000000009</v>
      </c>
      <c r="Q14">
        <f t="shared" si="2"/>
        <v>4.7916666666666661</v>
      </c>
      <c r="R14">
        <f t="shared" si="2"/>
        <v>4.5833333333333339</v>
      </c>
      <c r="S14">
        <f t="shared" ref="F14:BQ18" si="3">MAX(7.5*(1-((S$5+1)/(4*$D14))),0)</f>
        <v>4.3749999999999991</v>
      </c>
      <c r="T14">
        <f t="shared" si="3"/>
        <v>4.166666666666667</v>
      </c>
      <c r="U14">
        <f t="shared" si="3"/>
        <v>3.9583333333333335</v>
      </c>
      <c r="V14">
        <f t="shared" si="3"/>
        <v>3.75</v>
      </c>
      <c r="W14">
        <f t="shared" si="3"/>
        <v>3.5416666666666665</v>
      </c>
      <c r="X14">
        <f t="shared" si="3"/>
        <v>3.333333333333333</v>
      </c>
      <c r="Y14">
        <f t="shared" si="3"/>
        <v>3.1249999999999996</v>
      </c>
      <c r="Z14">
        <f t="shared" si="3"/>
        <v>2.9166666666666661</v>
      </c>
      <c r="AA14">
        <f t="shared" si="3"/>
        <v>2.7083333333333339</v>
      </c>
      <c r="AB14">
        <f t="shared" si="3"/>
        <v>2.5000000000000004</v>
      </c>
      <c r="AC14">
        <f t="shared" si="3"/>
        <v>2.291666666666667</v>
      </c>
      <c r="AD14">
        <f t="shared" si="3"/>
        <v>2.0833333333333335</v>
      </c>
      <c r="AE14">
        <f t="shared" si="3"/>
        <v>1.875</v>
      </c>
      <c r="AF14">
        <f t="shared" si="3"/>
        <v>1.6666666666666665</v>
      </c>
      <c r="AG14">
        <f t="shared" si="3"/>
        <v>1.458333333333333</v>
      </c>
      <c r="AH14">
        <f t="shared" si="3"/>
        <v>1.2499999999999998</v>
      </c>
      <c r="AI14">
        <f t="shared" si="3"/>
        <v>1.0416666666666663</v>
      </c>
      <c r="AJ14">
        <f t="shared" si="3"/>
        <v>0.8333333333333337</v>
      </c>
      <c r="AK14">
        <f t="shared" si="3"/>
        <v>0.62500000000000022</v>
      </c>
      <c r="AL14">
        <f t="shared" si="3"/>
        <v>0.41666666666666685</v>
      </c>
      <c r="AM14">
        <f t="shared" si="3"/>
        <v>0.20833333333333343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  <c r="BI14">
        <f t="shared" si="3"/>
        <v>0</v>
      </c>
      <c r="BJ14">
        <f t="shared" si="3"/>
        <v>0</v>
      </c>
      <c r="BK14">
        <f t="shared" si="3"/>
        <v>0</v>
      </c>
      <c r="BL14">
        <f t="shared" si="3"/>
        <v>0</v>
      </c>
      <c r="BM14">
        <f t="shared" si="3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3"/>
        <v>0</v>
      </c>
    </row>
    <row r="15" spans="3:69" x14ac:dyDescent="0.3">
      <c r="C15" t="s">
        <v>11</v>
      </c>
      <c r="D15">
        <v>10</v>
      </c>
      <c r="E15">
        <f t="shared" si="1"/>
        <v>7.3125</v>
      </c>
      <c r="F15">
        <f t="shared" si="3"/>
        <v>7.125</v>
      </c>
      <c r="G15">
        <f t="shared" si="3"/>
        <v>6.9375</v>
      </c>
      <c r="H15">
        <f t="shared" si="3"/>
        <v>6.75</v>
      </c>
      <c r="I15">
        <f t="shared" si="3"/>
        <v>6.5625</v>
      </c>
      <c r="J15">
        <f t="shared" si="3"/>
        <v>6.375</v>
      </c>
      <c r="K15">
        <f t="shared" si="3"/>
        <v>6.1875</v>
      </c>
      <c r="L15">
        <f t="shared" si="3"/>
        <v>6</v>
      </c>
      <c r="M15">
        <f t="shared" si="3"/>
        <v>5.8125</v>
      </c>
      <c r="N15">
        <f t="shared" si="3"/>
        <v>5.625</v>
      </c>
      <c r="O15">
        <f t="shared" si="3"/>
        <v>5.4375</v>
      </c>
      <c r="P15">
        <f t="shared" si="3"/>
        <v>5.25</v>
      </c>
      <c r="Q15">
        <f t="shared" si="3"/>
        <v>5.0625</v>
      </c>
      <c r="R15">
        <f t="shared" si="3"/>
        <v>4.875</v>
      </c>
      <c r="S15">
        <f t="shared" si="3"/>
        <v>4.6875</v>
      </c>
      <c r="T15">
        <f t="shared" si="3"/>
        <v>4.5</v>
      </c>
      <c r="U15">
        <f t="shared" si="3"/>
        <v>4.3125</v>
      </c>
      <c r="V15">
        <f t="shared" si="3"/>
        <v>4.125</v>
      </c>
      <c r="W15">
        <f t="shared" si="3"/>
        <v>3.9375</v>
      </c>
      <c r="X15">
        <f t="shared" si="3"/>
        <v>3.75</v>
      </c>
      <c r="Y15">
        <f t="shared" si="3"/>
        <v>3.5625</v>
      </c>
      <c r="Z15">
        <f t="shared" si="3"/>
        <v>3.3749999999999996</v>
      </c>
      <c r="AA15">
        <f t="shared" si="3"/>
        <v>3.1875000000000004</v>
      </c>
      <c r="AB15">
        <f t="shared" si="3"/>
        <v>3</v>
      </c>
      <c r="AC15">
        <f t="shared" si="3"/>
        <v>2.8125</v>
      </c>
      <c r="AD15">
        <f t="shared" si="3"/>
        <v>2.625</v>
      </c>
      <c r="AE15">
        <f t="shared" si="3"/>
        <v>2.4374999999999996</v>
      </c>
      <c r="AF15">
        <f t="shared" si="3"/>
        <v>2.2500000000000004</v>
      </c>
      <c r="AG15">
        <f t="shared" si="3"/>
        <v>2.0625</v>
      </c>
      <c r="AH15">
        <f t="shared" si="3"/>
        <v>1.875</v>
      </c>
      <c r="AI15">
        <f t="shared" si="3"/>
        <v>1.6874999999999998</v>
      </c>
      <c r="AJ15">
        <f t="shared" si="3"/>
        <v>1.4999999999999996</v>
      </c>
      <c r="AK15">
        <f t="shared" si="3"/>
        <v>1.3125000000000004</v>
      </c>
      <c r="AL15">
        <f t="shared" si="3"/>
        <v>1.1250000000000002</v>
      </c>
      <c r="AM15">
        <f t="shared" si="3"/>
        <v>0.9375</v>
      </c>
      <c r="AN15">
        <f t="shared" si="3"/>
        <v>0.74999999999999978</v>
      </c>
      <c r="AO15">
        <f t="shared" si="3"/>
        <v>0.56249999999999967</v>
      </c>
      <c r="AP15">
        <f t="shared" si="3"/>
        <v>0.37500000000000033</v>
      </c>
      <c r="AQ15">
        <f t="shared" si="3"/>
        <v>0.18750000000000017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0</v>
      </c>
      <c r="BJ15">
        <f t="shared" si="3"/>
        <v>0</v>
      </c>
      <c r="BK15">
        <f t="shared" si="3"/>
        <v>0</v>
      </c>
      <c r="BL15">
        <f t="shared" si="3"/>
        <v>0</v>
      </c>
      <c r="BM15">
        <f t="shared" si="3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3"/>
        <v>0</v>
      </c>
    </row>
    <row r="16" spans="3:69" x14ac:dyDescent="0.3">
      <c r="C16" t="s">
        <v>12</v>
      </c>
      <c r="D16">
        <v>11</v>
      </c>
      <c r="E16">
        <f t="shared" si="1"/>
        <v>7.329545454545455</v>
      </c>
      <c r="F16">
        <f t="shared" si="3"/>
        <v>7.1590909090909092</v>
      </c>
      <c r="G16">
        <f t="shared" si="3"/>
        <v>6.9886363636363642</v>
      </c>
      <c r="H16">
        <f t="shared" si="3"/>
        <v>6.8181818181818183</v>
      </c>
      <c r="I16">
        <f t="shared" si="3"/>
        <v>6.6477272727272725</v>
      </c>
      <c r="J16">
        <f t="shared" si="3"/>
        <v>6.4772727272727275</v>
      </c>
      <c r="K16">
        <f t="shared" si="3"/>
        <v>6.3068181818181817</v>
      </c>
      <c r="L16">
        <f t="shared" si="3"/>
        <v>6.1363636363636358</v>
      </c>
      <c r="M16">
        <f t="shared" si="3"/>
        <v>5.9659090909090908</v>
      </c>
      <c r="N16">
        <f t="shared" si="3"/>
        <v>5.795454545454545</v>
      </c>
      <c r="O16">
        <f t="shared" si="3"/>
        <v>5.625</v>
      </c>
      <c r="P16">
        <f t="shared" si="3"/>
        <v>5.454545454545455</v>
      </c>
      <c r="Q16">
        <f t="shared" si="3"/>
        <v>5.2840909090909092</v>
      </c>
      <c r="R16">
        <f t="shared" si="3"/>
        <v>5.1136363636363642</v>
      </c>
      <c r="S16">
        <f t="shared" si="3"/>
        <v>4.9431818181818183</v>
      </c>
      <c r="T16">
        <f t="shared" si="3"/>
        <v>4.7727272727272725</v>
      </c>
      <c r="U16">
        <f t="shared" si="3"/>
        <v>4.6022727272727275</v>
      </c>
      <c r="V16">
        <f t="shared" si="3"/>
        <v>4.4318181818181817</v>
      </c>
      <c r="W16">
        <f t="shared" si="3"/>
        <v>4.2613636363636358</v>
      </c>
      <c r="X16">
        <f t="shared" si="3"/>
        <v>4.0909090909090908</v>
      </c>
      <c r="Y16">
        <f t="shared" si="3"/>
        <v>3.9204545454545454</v>
      </c>
      <c r="Z16">
        <f t="shared" si="3"/>
        <v>3.75</v>
      </c>
      <c r="AA16">
        <f t="shared" si="3"/>
        <v>3.5795454545454546</v>
      </c>
      <c r="AB16">
        <f t="shared" si="3"/>
        <v>3.4090909090909092</v>
      </c>
      <c r="AC16">
        <f t="shared" si="3"/>
        <v>3.2386363636363633</v>
      </c>
      <c r="AD16">
        <f t="shared" si="3"/>
        <v>3.0681818181818179</v>
      </c>
      <c r="AE16">
        <f t="shared" si="3"/>
        <v>2.8977272727272725</v>
      </c>
      <c r="AF16">
        <f t="shared" si="3"/>
        <v>2.7272727272727275</v>
      </c>
      <c r="AG16">
        <f t="shared" si="3"/>
        <v>2.5568181818181821</v>
      </c>
      <c r="AH16">
        <f t="shared" si="3"/>
        <v>2.3863636363636367</v>
      </c>
      <c r="AI16">
        <f t="shared" si="3"/>
        <v>2.2159090909090908</v>
      </c>
      <c r="AJ16">
        <f t="shared" si="3"/>
        <v>2.0454545454545454</v>
      </c>
      <c r="AK16">
        <f t="shared" si="3"/>
        <v>1.875</v>
      </c>
      <c r="AL16">
        <f t="shared" si="3"/>
        <v>1.7045454545454546</v>
      </c>
      <c r="AM16">
        <f t="shared" si="3"/>
        <v>1.5340909090909094</v>
      </c>
      <c r="AN16">
        <f t="shared" si="3"/>
        <v>1.3636363636363633</v>
      </c>
      <c r="AO16">
        <f t="shared" si="3"/>
        <v>1.1931818181818179</v>
      </c>
      <c r="AP16">
        <f t="shared" si="3"/>
        <v>1.0227272727272727</v>
      </c>
      <c r="AQ16">
        <f t="shared" si="3"/>
        <v>0.85227272727272729</v>
      </c>
      <c r="AR16">
        <f t="shared" si="3"/>
        <v>0.6818181818181821</v>
      </c>
      <c r="AS16">
        <f t="shared" si="3"/>
        <v>0.51136363636363669</v>
      </c>
      <c r="AT16">
        <f t="shared" si="3"/>
        <v>0.34090909090909061</v>
      </c>
      <c r="AU16">
        <f t="shared" si="3"/>
        <v>0.1704545454545453</v>
      </c>
      <c r="AV16">
        <f t="shared" si="3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0</v>
      </c>
      <c r="BJ16">
        <f t="shared" si="3"/>
        <v>0</v>
      </c>
      <c r="BK16">
        <f t="shared" si="3"/>
        <v>0</v>
      </c>
      <c r="BL16">
        <f t="shared" si="3"/>
        <v>0</v>
      </c>
      <c r="BM16">
        <f t="shared" si="3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3"/>
        <v>0</v>
      </c>
    </row>
    <row r="17" spans="3:69" x14ac:dyDescent="0.3">
      <c r="C17" t="s">
        <v>13</v>
      </c>
      <c r="D17">
        <v>12</v>
      </c>
      <c r="E17">
        <f t="shared" si="1"/>
        <v>7.34375</v>
      </c>
      <c r="F17">
        <f t="shared" si="3"/>
        <v>7.1875</v>
      </c>
      <c r="G17">
        <f t="shared" si="3"/>
        <v>7.03125</v>
      </c>
      <c r="H17">
        <f t="shared" si="3"/>
        <v>6.875</v>
      </c>
      <c r="I17">
        <f t="shared" si="3"/>
        <v>6.71875</v>
      </c>
      <c r="J17">
        <f t="shared" si="3"/>
        <v>6.5625</v>
      </c>
      <c r="K17">
        <f t="shared" si="3"/>
        <v>6.40625</v>
      </c>
      <c r="L17">
        <f t="shared" si="3"/>
        <v>6.25</v>
      </c>
      <c r="M17">
        <f t="shared" si="3"/>
        <v>6.09375</v>
      </c>
      <c r="N17">
        <f t="shared" si="3"/>
        <v>5.9375</v>
      </c>
      <c r="O17">
        <f t="shared" si="3"/>
        <v>5.78125</v>
      </c>
      <c r="P17">
        <f t="shared" si="3"/>
        <v>5.625</v>
      </c>
      <c r="Q17">
        <f t="shared" si="3"/>
        <v>5.4687500000000009</v>
      </c>
      <c r="R17">
        <f t="shared" si="3"/>
        <v>5.3124999999999991</v>
      </c>
      <c r="S17">
        <f t="shared" si="3"/>
        <v>5.15625</v>
      </c>
      <c r="T17">
        <f t="shared" si="3"/>
        <v>5.0000000000000009</v>
      </c>
      <c r="U17">
        <f t="shared" si="3"/>
        <v>4.8437499999999991</v>
      </c>
      <c r="V17">
        <f t="shared" si="3"/>
        <v>4.6875</v>
      </c>
      <c r="W17">
        <f t="shared" si="3"/>
        <v>4.5312500000000009</v>
      </c>
      <c r="X17">
        <f t="shared" si="3"/>
        <v>4.3749999999999991</v>
      </c>
      <c r="Y17">
        <f t="shared" si="3"/>
        <v>4.21875</v>
      </c>
      <c r="Z17">
        <f t="shared" si="3"/>
        <v>4.0625000000000009</v>
      </c>
      <c r="AA17">
        <f t="shared" si="3"/>
        <v>3.9062499999999996</v>
      </c>
      <c r="AB17">
        <f t="shared" si="3"/>
        <v>3.75</v>
      </c>
      <c r="AC17">
        <f t="shared" si="3"/>
        <v>3.5937499999999996</v>
      </c>
      <c r="AD17">
        <f t="shared" si="3"/>
        <v>3.4375000000000004</v>
      </c>
      <c r="AE17">
        <f t="shared" si="3"/>
        <v>3.28125</v>
      </c>
      <c r="AF17">
        <f t="shared" si="3"/>
        <v>3.1249999999999996</v>
      </c>
      <c r="AG17">
        <f t="shared" si="3"/>
        <v>2.9687500000000004</v>
      </c>
      <c r="AH17">
        <f t="shared" si="3"/>
        <v>2.8125</v>
      </c>
      <c r="AI17">
        <f t="shared" si="3"/>
        <v>2.6562499999999996</v>
      </c>
      <c r="AJ17">
        <f t="shared" si="3"/>
        <v>2.5000000000000004</v>
      </c>
      <c r="AK17">
        <f t="shared" si="3"/>
        <v>2.34375</v>
      </c>
      <c r="AL17">
        <f t="shared" si="3"/>
        <v>2.1874999999999996</v>
      </c>
      <c r="AM17">
        <f t="shared" si="3"/>
        <v>2.0312500000000004</v>
      </c>
      <c r="AN17">
        <f t="shared" si="3"/>
        <v>1.875</v>
      </c>
      <c r="AO17">
        <f t="shared" si="3"/>
        <v>1.7187499999999998</v>
      </c>
      <c r="AP17">
        <f t="shared" si="3"/>
        <v>1.5625000000000002</v>
      </c>
      <c r="AQ17">
        <f t="shared" si="3"/>
        <v>1.40625</v>
      </c>
      <c r="AR17">
        <f t="shared" si="3"/>
        <v>1.2499999999999998</v>
      </c>
      <c r="AS17">
        <f t="shared" si="3"/>
        <v>1.0937500000000002</v>
      </c>
      <c r="AT17">
        <f t="shared" si="3"/>
        <v>0.9375</v>
      </c>
      <c r="AU17">
        <f t="shared" si="3"/>
        <v>0.78124999999999978</v>
      </c>
      <c r="AV17">
        <f t="shared" si="3"/>
        <v>0.62500000000000022</v>
      </c>
      <c r="AW17">
        <f t="shared" si="3"/>
        <v>0.46875</v>
      </c>
      <c r="AX17">
        <f t="shared" si="3"/>
        <v>0.31249999999999972</v>
      </c>
      <c r="AY17">
        <f t="shared" si="3"/>
        <v>0.15625000000000028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si="3"/>
        <v>0</v>
      </c>
      <c r="BJ17">
        <f t="shared" si="3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3"/>
        <v>0</v>
      </c>
    </row>
    <row r="18" spans="3:69" x14ac:dyDescent="0.3">
      <c r="C18" t="s">
        <v>14</v>
      </c>
      <c r="D18">
        <v>13</v>
      </c>
      <c r="E18">
        <f t="shared" si="1"/>
        <v>7.3557692307692308</v>
      </c>
      <c r="F18">
        <f t="shared" si="3"/>
        <v>7.2115384615384617</v>
      </c>
      <c r="G18">
        <f t="shared" si="3"/>
        <v>7.0673076923076925</v>
      </c>
      <c r="H18">
        <f t="shared" si="3"/>
        <v>6.9230769230769234</v>
      </c>
      <c r="I18">
        <f t="shared" si="3"/>
        <v>6.7788461538461542</v>
      </c>
      <c r="J18">
        <f t="shared" si="3"/>
        <v>6.6346153846153841</v>
      </c>
      <c r="K18">
        <f t="shared" si="3"/>
        <v>6.4903846153846159</v>
      </c>
      <c r="L18">
        <f t="shared" si="3"/>
        <v>6.3461538461538458</v>
      </c>
      <c r="M18">
        <f t="shared" si="3"/>
        <v>6.2019230769230766</v>
      </c>
      <c r="N18">
        <f t="shared" si="3"/>
        <v>6.0576923076923075</v>
      </c>
      <c r="O18">
        <f t="shared" si="3"/>
        <v>5.9134615384615383</v>
      </c>
      <c r="P18">
        <f t="shared" si="3"/>
        <v>5.7692307692307683</v>
      </c>
      <c r="Q18">
        <f t="shared" si="3"/>
        <v>5.625</v>
      </c>
      <c r="R18">
        <f t="shared" ref="F18:BQ22" si="4">MAX(7.5*(1-((R$5+1)/(4*$D18))),0)</f>
        <v>5.4807692307692317</v>
      </c>
      <c r="S18">
        <f t="shared" si="4"/>
        <v>5.3365384615384617</v>
      </c>
      <c r="T18">
        <f t="shared" si="4"/>
        <v>5.1923076923076925</v>
      </c>
      <c r="U18">
        <f t="shared" si="4"/>
        <v>5.0480769230769234</v>
      </c>
      <c r="V18">
        <f t="shared" si="4"/>
        <v>4.9038461538461542</v>
      </c>
      <c r="W18">
        <f t="shared" si="4"/>
        <v>4.7596153846153841</v>
      </c>
      <c r="X18">
        <f t="shared" si="4"/>
        <v>4.6153846153846159</v>
      </c>
      <c r="Y18">
        <f t="shared" si="4"/>
        <v>4.4711538461538458</v>
      </c>
      <c r="Z18">
        <f t="shared" si="4"/>
        <v>4.3269230769230766</v>
      </c>
      <c r="AA18">
        <f t="shared" si="4"/>
        <v>4.1826923076923075</v>
      </c>
      <c r="AB18">
        <f t="shared" si="4"/>
        <v>4.0384615384615383</v>
      </c>
      <c r="AC18">
        <f t="shared" si="4"/>
        <v>3.8942307692307687</v>
      </c>
      <c r="AD18">
        <f t="shared" si="4"/>
        <v>3.75</v>
      </c>
      <c r="AE18">
        <f t="shared" si="4"/>
        <v>3.6057692307692304</v>
      </c>
      <c r="AF18">
        <f t="shared" si="4"/>
        <v>3.4615384615384617</v>
      </c>
      <c r="AG18">
        <f t="shared" si="4"/>
        <v>3.3173076923076921</v>
      </c>
      <c r="AH18">
        <f t="shared" si="4"/>
        <v>3.1730769230769234</v>
      </c>
      <c r="AI18">
        <f t="shared" si="4"/>
        <v>3.0288461538461537</v>
      </c>
      <c r="AJ18">
        <f t="shared" si="4"/>
        <v>2.8846153846153841</v>
      </c>
      <c r="AK18">
        <f t="shared" si="4"/>
        <v>2.7403846153846159</v>
      </c>
      <c r="AL18">
        <f t="shared" si="4"/>
        <v>2.5961538461538463</v>
      </c>
      <c r="AM18">
        <f t="shared" si="4"/>
        <v>2.4519230769230766</v>
      </c>
      <c r="AN18">
        <f t="shared" si="4"/>
        <v>2.3076923076923079</v>
      </c>
      <c r="AO18">
        <f t="shared" si="4"/>
        <v>2.1634615384615383</v>
      </c>
      <c r="AP18">
        <f t="shared" si="4"/>
        <v>2.0192307692307696</v>
      </c>
      <c r="AQ18">
        <f t="shared" si="4"/>
        <v>1.875</v>
      </c>
      <c r="AR18">
        <f t="shared" si="4"/>
        <v>1.7307692307692304</v>
      </c>
      <c r="AS18">
        <f t="shared" si="4"/>
        <v>1.5865384615384617</v>
      </c>
      <c r="AT18">
        <f t="shared" si="4"/>
        <v>1.4423076923076921</v>
      </c>
      <c r="AU18">
        <f t="shared" si="4"/>
        <v>1.2980769230769234</v>
      </c>
      <c r="AV18">
        <f t="shared" si="4"/>
        <v>1.153846153846154</v>
      </c>
      <c r="AW18">
        <f t="shared" si="4"/>
        <v>1.0096153846153844</v>
      </c>
      <c r="AX18">
        <f t="shared" si="4"/>
        <v>0.86538461538461564</v>
      </c>
      <c r="AY18">
        <f t="shared" si="4"/>
        <v>0.72115384615384603</v>
      </c>
      <c r="AZ18">
        <f t="shared" si="4"/>
        <v>0.57692307692307654</v>
      </c>
      <c r="BA18">
        <f t="shared" si="4"/>
        <v>0.43269230769230782</v>
      </c>
      <c r="BB18">
        <f t="shared" si="4"/>
        <v>0.28846153846153827</v>
      </c>
      <c r="BC18">
        <f t="shared" si="4"/>
        <v>0.14423076923076955</v>
      </c>
      <c r="BD18">
        <f t="shared" si="4"/>
        <v>0</v>
      </c>
      <c r="BE18">
        <f t="shared" si="4"/>
        <v>0</v>
      </c>
      <c r="BF18">
        <f t="shared" si="4"/>
        <v>0</v>
      </c>
      <c r="BG18">
        <f t="shared" si="4"/>
        <v>0</v>
      </c>
      <c r="BH18">
        <f t="shared" si="4"/>
        <v>0</v>
      </c>
      <c r="BI18">
        <f t="shared" si="4"/>
        <v>0</v>
      </c>
      <c r="BJ18">
        <f t="shared" si="4"/>
        <v>0</v>
      </c>
      <c r="BK18">
        <f t="shared" si="4"/>
        <v>0</v>
      </c>
      <c r="BL18">
        <f t="shared" si="4"/>
        <v>0</v>
      </c>
      <c r="BM18">
        <f t="shared" si="4"/>
        <v>0</v>
      </c>
      <c r="BN18">
        <f t="shared" si="4"/>
        <v>0</v>
      </c>
      <c r="BO18">
        <f t="shared" si="4"/>
        <v>0</v>
      </c>
      <c r="BP18">
        <f t="shared" si="4"/>
        <v>0</v>
      </c>
      <c r="BQ18">
        <f t="shared" si="4"/>
        <v>0</v>
      </c>
    </row>
    <row r="19" spans="3:69" x14ac:dyDescent="0.3">
      <c r="C19" t="s">
        <v>15</v>
      </c>
      <c r="D19">
        <v>14</v>
      </c>
      <c r="E19">
        <f t="shared" si="1"/>
        <v>7.3660714285714279</v>
      </c>
      <c r="F19">
        <f t="shared" si="4"/>
        <v>7.2321428571428577</v>
      </c>
      <c r="G19">
        <f t="shared" si="4"/>
        <v>7.0982142857142856</v>
      </c>
      <c r="H19">
        <f t="shared" si="4"/>
        <v>6.9642857142857144</v>
      </c>
      <c r="I19">
        <f t="shared" si="4"/>
        <v>6.8303571428571423</v>
      </c>
      <c r="J19">
        <f t="shared" si="4"/>
        <v>6.6964285714285721</v>
      </c>
      <c r="K19">
        <f t="shared" si="4"/>
        <v>6.5625</v>
      </c>
      <c r="L19">
        <f t="shared" si="4"/>
        <v>6.4285714285714288</v>
      </c>
      <c r="M19">
        <f t="shared" si="4"/>
        <v>6.2946428571428577</v>
      </c>
      <c r="N19">
        <f t="shared" si="4"/>
        <v>6.1607142857142856</v>
      </c>
      <c r="O19">
        <f t="shared" si="4"/>
        <v>6.0267857142857144</v>
      </c>
      <c r="P19">
        <f t="shared" si="4"/>
        <v>5.8928571428571423</v>
      </c>
      <c r="Q19">
        <f t="shared" si="4"/>
        <v>5.7589285714285712</v>
      </c>
      <c r="R19">
        <f t="shared" si="4"/>
        <v>5.625</v>
      </c>
      <c r="S19">
        <f t="shared" si="4"/>
        <v>5.4910714285714288</v>
      </c>
      <c r="T19">
        <f t="shared" si="4"/>
        <v>5.3571428571428577</v>
      </c>
      <c r="U19">
        <f t="shared" si="4"/>
        <v>5.2232142857142856</v>
      </c>
      <c r="V19">
        <f t="shared" si="4"/>
        <v>5.0892857142857144</v>
      </c>
      <c r="W19">
        <f t="shared" si="4"/>
        <v>4.9553571428571423</v>
      </c>
      <c r="X19">
        <f t="shared" si="4"/>
        <v>4.8214285714285712</v>
      </c>
      <c r="Y19">
        <f t="shared" si="4"/>
        <v>4.6875</v>
      </c>
      <c r="Z19">
        <f t="shared" si="4"/>
        <v>4.5535714285714288</v>
      </c>
      <c r="AA19">
        <f t="shared" si="4"/>
        <v>4.4196428571428577</v>
      </c>
      <c r="AB19">
        <f t="shared" si="4"/>
        <v>4.2857142857142856</v>
      </c>
      <c r="AC19">
        <f t="shared" si="4"/>
        <v>4.1517857142857144</v>
      </c>
      <c r="AD19">
        <f t="shared" si="4"/>
        <v>4.0178571428571423</v>
      </c>
      <c r="AE19">
        <f t="shared" si="4"/>
        <v>3.8839285714285712</v>
      </c>
      <c r="AF19">
        <f t="shared" si="4"/>
        <v>3.75</v>
      </c>
      <c r="AG19">
        <f t="shared" si="4"/>
        <v>3.6160714285714284</v>
      </c>
      <c r="AH19">
        <f t="shared" si="4"/>
        <v>3.4821428571428572</v>
      </c>
      <c r="AI19">
        <f t="shared" si="4"/>
        <v>3.3482142857142856</v>
      </c>
      <c r="AJ19">
        <f t="shared" si="4"/>
        <v>3.2142857142857144</v>
      </c>
      <c r="AK19">
        <f t="shared" si="4"/>
        <v>3.0803571428571428</v>
      </c>
      <c r="AL19">
        <f t="shared" si="4"/>
        <v>2.9464285714285716</v>
      </c>
      <c r="AM19">
        <f t="shared" si="4"/>
        <v>2.8125</v>
      </c>
      <c r="AN19">
        <f t="shared" si="4"/>
        <v>2.6785714285714284</v>
      </c>
      <c r="AO19">
        <f t="shared" si="4"/>
        <v>2.5446428571428572</v>
      </c>
      <c r="AP19">
        <f t="shared" si="4"/>
        <v>2.4107142857142856</v>
      </c>
      <c r="AQ19">
        <f t="shared" si="4"/>
        <v>2.2767857142857144</v>
      </c>
      <c r="AR19">
        <f t="shared" si="4"/>
        <v>2.1428571428571428</v>
      </c>
      <c r="AS19">
        <f t="shared" si="4"/>
        <v>2.0089285714285716</v>
      </c>
      <c r="AT19">
        <f t="shared" si="4"/>
        <v>1.875</v>
      </c>
      <c r="AU19">
        <f t="shared" si="4"/>
        <v>1.7410714285714282</v>
      </c>
      <c r="AV19">
        <f t="shared" si="4"/>
        <v>1.6071428571428572</v>
      </c>
      <c r="AW19">
        <f t="shared" si="4"/>
        <v>1.4732142857142856</v>
      </c>
      <c r="AX19">
        <f t="shared" si="4"/>
        <v>1.3392857142857144</v>
      </c>
      <c r="AY19">
        <f t="shared" si="4"/>
        <v>1.2053571428571428</v>
      </c>
      <c r="AZ19">
        <f t="shared" si="4"/>
        <v>1.0714285714285718</v>
      </c>
      <c r="BA19">
        <f t="shared" si="4"/>
        <v>0.9375</v>
      </c>
      <c r="BB19">
        <f t="shared" si="4"/>
        <v>0.80357142857142816</v>
      </c>
      <c r="BC19">
        <f t="shared" si="4"/>
        <v>0.66964285714285721</v>
      </c>
      <c r="BD19">
        <f t="shared" si="4"/>
        <v>0.53571428571428548</v>
      </c>
      <c r="BE19">
        <f t="shared" si="4"/>
        <v>0.40178571428571452</v>
      </c>
      <c r="BF19">
        <f t="shared" si="4"/>
        <v>0.26785714285714274</v>
      </c>
      <c r="BG19">
        <f t="shared" si="4"/>
        <v>0.13392857142857179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0</v>
      </c>
      <c r="BL19">
        <f t="shared" si="4"/>
        <v>0</v>
      </c>
      <c r="BM19">
        <f t="shared" si="4"/>
        <v>0</v>
      </c>
      <c r="BN19">
        <f t="shared" si="4"/>
        <v>0</v>
      </c>
      <c r="BO19">
        <f t="shared" si="4"/>
        <v>0</v>
      </c>
      <c r="BP19">
        <f t="shared" si="4"/>
        <v>0</v>
      </c>
      <c r="BQ19">
        <f t="shared" si="4"/>
        <v>0</v>
      </c>
    </row>
    <row r="20" spans="3:69" x14ac:dyDescent="0.3">
      <c r="C20" t="s">
        <v>16</v>
      </c>
      <c r="D20">
        <v>15</v>
      </c>
      <c r="E20">
        <f t="shared" si="1"/>
        <v>7.375</v>
      </c>
      <c r="F20">
        <f t="shared" si="4"/>
        <v>7.25</v>
      </c>
      <c r="G20">
        <f t="shared" si="4"/>
        <v>7.125</v>
      </c>
      <c r="H20">
        <f t="shared" si="4"/>
        <v>7</v>
      </c>
      <c r="I20">
        <f t="shared" si="4"/>
        <v>6.875</v>
      </c>
      <c r="J20">
        <f t="shared" si="4"/>
        <v>6.75</v>
      </c>
      <c r="K20">
        <f t="shared" si="4"/>
        <v>6.625</v>
      </c>
      <c r="L20">
        <f t="shared" si="4"/>
        <v>6.5</v>
      </c>
      <c r="M20">
        <f t="shared" si="4"/>
        <v>6.375</v>
      </c>
      <c r="N20">
        <f t="shared" si="4"/>
        <v>6.25</v>
      </c>
      <c r="O20">
        <f t="shared" si="4"/>
        <v>6.125</v>
      </c>
      <c r="P20">
        <f t="shared" si="4"/>
        <v>6</v>
      </c>
      <c r="Q20">
        <f t="shared" si="4"/>
        <v>5.875</v>
      </c>
      <c r="R20">
        <f t="shared" si="4"/>
        <v>5.75</v>
      </c>
      <c r="S20">
        <f t="shared" si="4"/>
        <v>5.625</v>
      </c>
      <c r="T20">
        <f t="shared" si="4"/>
        <v>5.5</v>
      </c>
      <c r="U20">
        <f t="shared" si="4"/>
        <v>5.375</v>
      </c>
      <c r="V20">
        <f t="shared" si="4"/>
        <v>5.25</v>
      </c>
      <c r="W20">
        <f t="shared" si="4"/>
        <v>5.125</v>
      </c>
      <c r="X20">
        <f t="shared" si="4"/>
        <v>5.0000000000000009</v>
      </c>
      <c r="Y20">
        <f t="shared" si="4"/>
        <v>4.875</v>
      </c>
      <c r="Z20">
        <f t="shared" si="4"/>
        <v>4.75</v>
      </c>
      <c r="AA20">
        <f t="shared" si="4"/>
        <v>4.625</v>
      </c>
      <c r="AB20">
        <f t="shared" si="4"/>
        <v>4.5</v>
      </c>
      <c r="AC20">
        <f t="shared" si="4"/>
        <v>4.3749999999999991</v>
      </c>
      <c r="AD20">
        <f t="shared" si="4"/>
        <v>4.25</v>
      </c>
      <c r="AE20">
        <f t="shared" si="4"/>
        <v>4.125</v>
      </c>
      <c r="AF20">
        <f t="shared" si="4"/>
        <v>4</v>
      </c>
      <c r="AG20">
        <f t="shared" si="4"/>
        <v>3.8749999999999996</v>
      </c>
      <c r="AH20">
        <f t="shared" si="4"/>
        <v>3.75</v>
      </c>
      <c r="AI20">
        <f t="shared" si="4"/>
        <v>3.6249999999999996</v>
      </c>
      <c r="AJ20">
        <f t="shared" si="4"/>
        <v>3.5</v>
      </c>
      <c r="AK20">
        <f t="shared" si="4"/>
        <v>3.3749999999999996</v>
      </c>
      <c r="AL20">
        <f t="shared" si="4"/>
        <v>3.25</v>
      </c>
      <c r="AM20">
        <f t="shared" si="4"/>
        <v>3.1249999999999996</v>
      </c>
      <c r="AN20">
        <f t="shared" si="4"/>
        <v>3</v>
      </c>
      <c r="AO20">
        <f t="shared" si="4"/>
        <v>2.875</v>
      </c>
      <c r="AP20">
        <f t="shared" si="4"/>
        <v>2.75</v>
      </c>
      <c r="AQ20">
        <f t="shared" si="4"/>
        <v>2.625</v>
      </c>
      <c r="AR20">
        <f t="shared" si="4"/>
        <v>2.5000000000000004</v>
      </c>
      <c r="AS20">
        <f t="shared" si="4"/>
        <v>2.375</v>
      </c>
      <c r="AT20">
        <f t="shared" si="4"/>
        <v>2.2500000000000004</v>
      </c>
      <c r="AU20">
        <f t="shared" si="4"/>
        <v>2.125</v>
      </c>
      <c r="AV20">
        <f t="shared" si="4"/>
        <v>2.0000000000000004</v>
      </c>
      <c r="AW20">
        <f t="shared" si="4"/>
        <v>1.875</v>
      </c>
      <c r="AX20">
        <f t="shared" si="4"/>
        <v>1.7499999999999996</v>
      </c>
      <c r="AY20">
        <f t="shared" si="4"/>
        <v>1.625</v>
      </c>
      <c r="AZ20">
        <f t="shared" si="4"/>
        <v>1.4999999999999996</v>
      </c>
      <c r="BA20">
        <f t="shared" si="4"/>
        <v>1.375</v>
      </c>
      <c r="BB20">
        <f t="shared" si="4"/>
        <v>1.2499999999999998</v>
      </c>
      <c r="BC20">
        <f t="shared" si="4"/>
        <v>1.1250000000000002</v>
      </c>
      <c r="BD20">
        <f t="shared" si="4"/>
        <v>0.99999999999999978</v>
      </c>
      <c r="BE20">
        <f t="shared" si="4"/>
        <v>0.87500000000000022</v>
      </c>
      <c r="BF20">
        <f t="shared" si="4"/>
        <v>0.74999999999999978</v>
      </c>
      <c r="BG20">
        <f t="shared" si="4"/>
        <v>0.62500000000000022</v>
      </c>
      <c r="BH20">
        <f t="shared" si="4"/>
        <v>0.49999999999999989</v>
      </c>
      <c r="BI20">
        <f t="shared" si="4"/>
        <v>0.37500000000000033</v>
      </c>
      <c r="BJ20">
        <f t="shared" si="4"/>
        <v>0.24999999999999994</v>
      </c>
      <c r="BK20">
        <f t="shared" si="4"/>
        <v>0.12500000000000039</v>
      </c>
      <c r="BL20">
        <f t="shared" si="4"/>
        <v>0</v>
      </c>
      <c r="BM20">
        <f t="shared" si="4"/>
        <v>0</v>
      </c>
      <c r="BN20">
        <f t="shared" si="4"/>
        <v>0</v>
      </c>
      <c r="BO20">
        <f t="shared" si="4"/>
        <v>0</v>
      </c>
      <c r="BP20">
        <f t="shared" si="4"/>
        <v>0</v>
      </c>
      <c r="BQ20">
        <f t="shared" si="4"/>
        <v>0</v>
      </c>
    </row>
    <row r="21" spans="3:69" x14ac:dyDescent="0.3">
      <c r="C21" t="s">
        <v>17</v>
      </c>
      <c r="D21">
        <v>16</v>
      </c>
      <c r="E21">
        <f t="shared" si="1"/>
        <v>7.3828125</v>
      </c>
      <c r="F21">
        <f t="shared" si="4"/>
        <v>7.265625</v>
      </c>
      <c r="G21">
        <f t="shared" si="4"/>
        <v>7.1484375</v>
      </c>
      <c r="H21">
        <f t="shared" si="4"/>
        <v>7.03125</v>
      </c>
      <c r="I21">
        <f t="shared" si="4"/>
        <v>6.9140625</v>
      </c>
      <c r="J21">
        <f t="shared" si="4"/>
        <v>6.796875</v>
      </c>
      <c r="K21">
        <f t="shared" si="4"/>
        <v>6.6796875</v>
      </c>
      <c r="L21">
        <f t="shared" si="4"/>
        <v>6.5625</v>
      </c>
      <c r="M21">
        <f t="shared" si="4"/>
        <v>6.4453125</v>
      </c>
      <c r="N21">
        <f t="shared" si="4"/>
        <v>6.328125</v>
      </c>
      <c r="O21">
        <f t="shared" si="4"/>
        <v>6.2109375</v>
      </c>
      <c r="P21">
        <f t="shared" si="4"/>
        <v>6.09375</v>
      </c>
      <c r="Q21">
        <f t="shared" si="4"/>
        <v>5.9765625</v>
      </c>
      <c r="R21">
        <f t="shared" si="4"/>
        <v>5.859375</v>
      </c>
      <c r="S21">
        <f t="shared" si="4"/>
        <v>5.7421875</v>
      </c>
      <c r="T21">
        <f t="shared" si="4"/>
        <v>5.625</v>
      </c>
      <c r="U21">
        <f t="shared" si="4"/>
        <v>5.5078125</v>
      </c>
      <c r="V21">
        <f t="shared" si="4"/>
        <v>5.390625</v>
      </c>
      <c r="W21">
        <f t="shared" si="4"/>
        <v>5.2734375</v>
      </c>
      <c r="X21">
        <f t="shared" si="4"/>
        <v>5.15625</v>
      </c>
      <c r="Y21">
        <f t="shared" si="4"/>
        <v>5.0390625</v>
      </c>
      <c r="Z21">
        <f t="shared" si="4"/>
        <v>4.921875</v>
      </c>
      <c r="AA21">
        <f t="shared" si="4"/>
        <v>4.8046875</v>
      </c>
      <c r="AB21">
        <f t="shared" si="4"/>
        <v>4.6875</v>
      </c>
      <c r="AC21">
        <f t="shared" si="4"/>
        <v>4.5703125</v>
      </c>
      <c r="AD21">
        <f t="shared" si="4"/>
        <v>4.453125</v>
      </c>
      <c r="AE21">
        <f t="shared" si="4"/>
        <v>4.3359375</v>
      </c>
      <c r="AF21">
        <f t="shared" si="4"/>
        <v>4.21875</v>
      </c>
      <c r="AG21">
        <f t="shared" si="4"/>
        <v>4.1015625</v>
      </c>
      <c r="AH21">
        <f t="shared" si="4"/>
        <v>3.984375</v>
      </c>
      <c r="AI21">
        <f t="shared" si="4"/>
        <v>3.8671875</v>
      </c>
      <c r="AJ21">
        <f t="shared" si="4"/>
        <v>3.75</v>
      </c>
      <c r="AK21">
        <f t="shared" si="4"/>
        <v>3.6328125</v>
      </c>
      <c r="AL21">
        <f t="shared" si="4"/>
        <v>3.515625</v>
      </c>
      <c r="AM21">
        <f t="shared" si="4"/>
        <v>3.3984375</v>
      </c>
      <c r="AN21">
        <f t="shared" si="4"/>
        <v>3.28125</v>
      </c>
      <c r="AO21">
        <f t="shared" si="4"/>
        <v>3.1640625</v>
      </c>
      <c r="AP21">
        <f t="shared" si="4"/>
        <v>3.046875</v>
      </c>
      <c r="AQ21">
        <f t="shared" si="4"/>
        <v>2.9296875</v>
      </c>
      <c r="AR21">
        <f t="shared" si="4"/>
        <v>2.8125</v>
      </c>
      <c r="AS21">
        <f t="shared" si="4"/>
        <v>2.6953125</v>
      </c>
      <c r="AT21">
        <f t="shared" si="4"/>
        <v>2.578125</v>
      </c>
      <c r="AU21">
        <f t="shared" si="4"/>
        <v>2.4609375</v>
      </c>
      <c r="AV21">
        <f t="shared" si="4"/>
        <v>2.34375</v>
      </c>
      <c r="AW21">
        <f t="shared" si="4"/>
        <v>2.2265625</v>
      </c>
      <c r="AX21">
        <f t="shared" si="4"/>
        <v>2.109375</v>
      </c>
      <c r="AY21">
        <f t="shared" si="4"/>
        <v>1.9921875</v>
      </c>
      <c r="AZ21">
        <f t="shared" si="4"/>
        <v>1.875</v>
      </c>
      <c r="BA21">
        <f t="shared" si="4"/>
        <v>1.7578125</v>
      </c>
      <c r="BB21">
        <f t="shared" si="4"/>
        <v>1.640625</v>
      </c>
      <c r="BC21">
        <f t="shared" si="4"/>
        <v>1.5234375</v>
      </c>
      <c r="BD21">
        <f t="shared" si="4"/>
        <v>1.40625</v>
      </c>
      <c r="BE21">
        <f t="shared" si="4"/>
        <v>1.2890625</v>
      </c>
      <c r="BF21">
        <f t="shared" si="4"/>
        <v>1.171875</v>
      </c>
      <c r="BG21">
        <f t="shared" si="4"/>
        <v>1.0546875</v>
      </c>
      <c r="BH21">
        <f t="shared" si="4"/>
        <v>0.9375</v>
      </c>
      <c r="BI21">
        <f t="shared" si="4"/>
        <v>0.8203125</v>
      </c>
      <c r="BJ21">
        <f t="shared" si="4"/>
        <v>0.703125</v>
      </c>
      <c r="BK21">
        <f t="shared" si="4"/>
        <v>0.5859375</v>
      </c>
      <c r="BL21">
        <f t="shared" si="4"/>
        <v>0.46875</v>
      </c>
      <c r="BM21">
        <f t="shared" si="4"/>
        <v>0.3515625</v>
      </c>
      <c r="BN21">
        <f t="shared" si="4"/>
        <v>0.234375</v>
      </c>
      <c r="BO21">
        <f t="shared" si="4"/>
        <v>0.1171875</v>
      </c>
      <c r="BP21">
        <f t="shared" si="4"/>
        <v>0</v>
      </c>
      <c r="BQ21">
        <f t="shared" si="4"/>
        <v>0</v>
      </c>
    </row>
    <row r="22" spans="3:69" x14ac:dyDescent="0.3">
      <c r="D22">
        <v>17</v>
      </c>
      <c r="E22">
        <f t="shared" si="1"/>
        <v>7.389705882352942</v>
      </c>
      <c r="F22">
        <f t="shared" si="4"/>
        <v>7.2794117647058822</v>
      </c>
      <c r="G22">
        <f t="shared" si="4"/>
        <v>7.1691176470588243</v>
      </c>
      <c r="H22">
        <f t="shared" si="4"/>
        <v>7.0588235294117645</v>
      </c>
      <c r="I22">
        <f t="shared" si="4"/>
        <v>6.9485294117647065</v>
      </c>
      <c r="J22">
        <f t="shared" si="4"/>
        <v>6.8382352941176467</v>
      </c>
      <c r="K22">
        <f t="shared" si="4"/>
        <v>6.7279411764705888</v>
      </c>
      <c r="L22">
        <f t="shared" si="4"/>
        <v>6.617647058823529</v>
      </c>
      <c r="M22">
        <f t="shared" si="4"/>
        <v>6.507352941176471</v>
      </c>
      <c r="N22">
        <f t="shared" si="4"/>
        <v>6.3970588235294112</v>
      </c>
      <c r="O22">
        <f t="shared" si="4"/>
        <v>6.2867647058823533</v>
      </c>
      <c r="P22">
        <f t="shared" si="4"/>
        <v>6.1764705882352935</v>
      </c>
      <c r="Q22">
        <f t="shared" ref="F22:BQ26" si="5">MAX(7.5*(1-((Q$5+1)/(4*$D22))),0)</f>
        <v>6.0661764705882355</v>
      </c>
      <c r="R22">
        <f t="shared" si="5"/>
        <v>5.9558823529411766</v>
      </c>
      <c r="S22">
        <f t="shared" si="5"/>
        <v>5.8455882352941178</v>
      </c>
      <c r="T22">
        <f t="shared" si="5"/>
        <v>5.735294117647058</v>
      </c>
      <c r="U22">
        <f t="shared" si="5"/>
        <v>5.625</v>
      </c>
      <c r="V22">
        <f t="shared" si="5"/>
        <v>5.514705882352942</v>
      </c>
      <c r="W22">
        <f t="shared" si="5"/>
        <v>5.4044117647058822</v>
      </c>
      <c r="X22">
        <f t="shared" si="5"/>
        <v>5.2941176470588234</v>
      </c>
      <c r="Y22">
        <f t="shared" si="5"/>
        <v>5.1838235294117645</v>
      </c>
      <c r="Z22">
        <f t="shared" si="5"/>
        <v>5.0735294117647065</v>
      </c>
      <c r="AA22">
        <f t="shared" si="5"/>
        <v>4.9632352941176467</v>
      </c>
      <c r="AB22">
        <f t="shared" si="5"/>
        <v>4.8529411764705879</v>
      </c>
      <c r="AC22">
        <f t="shared" si="5"/>
        <v>4.742647058823529</v>
      </c>
      <c r="AD22">
        <f t="shared" si="5"/>
        <v>4.632352941176471</v>
      </c>
      <c r="AE22">
        <f t="shared" si="5"/>
        <v>4.5220588235294121</v>
      </c>
      <c r="AF22">
        <f t="shared" si="5"/>
        <v>4.4117647058823533</v>
      </c>
      <c r="AG22">
        <f t="shared" si="5"/>
        <v>4.3014705882352935</v>
      </c>
      <c r="AH22">
        <f t="shared" si="5"/>
        <v>4.1911764705882355</v>
      </c>
      <c r="AI22">
        <f t="shared" si="5"/>
        <v>4.0808823529411766</v>
      </c>
      <c r="AJ22">
        <f t="shared" si="5"/>
        <v>3.9705882352941178</v>
      </c>
      <c r="AK22">
        <f t="shared" si="5"/>
        <v>3.8602941176470584</v>
      </c>
      <c r="AL22">
        <f t="shared" si="5"/>
        <v>3.75</v>
      </c>
      <c r="AM22">
        <f t="shared" si="5"/>
        <v>3.6397058823529416</v>
      </c>
      <c r="AN22">
        <f t="shared" si="5"/>
        <v>3.5294117647058822</v>
      </c>
      <c r="AO22">
        <f t="shared" si="5"/>
        <v>3.4191176470588238</v>
      </c>
      <c r="AP22">
        <f t="shared" si="5"/>
        <v>3.3088235294117645</v>
      </c>
      <c r="AQ22">
        <f t="shared" si="5"/>
        <v>3.1985294117647061</v>
      </c>
      <c r="AR22">
        <f t="shared" si="5"/>
        <v>3.0882352941176467</v>
      </c>
      <c r="AS22">
        <f t="shared" si="5"/>
        <v>2.9779411764705883</v>
      </c>
      <c r="AT22">
        <f t="shared" si="5"/>
        <v>2.867647058823529</v>
      </c>
      <c r="AU22">
        <f t="shared" si="5"/>
        <v>2.757352941176471</v>
      </c>
      <c r="AV22">
        <f t="shared" si="5"/>
        <v>2.6470588235294117</v>
      </c>
      <c r="AW22">
        <f t="shared" si="5"/>
        <v>2.5367647058823533</v>
      </c>
      <c r="AX22">
        <f t="shared" si="5"/>
        <v>2.4264705882352939</v>
      </c>
      <c r="AY22">
        <f t="shared" si="5"/>
        <v>2.3161764705882355</v>
      </c>
      <c r="AZ22">
        <f t="shared" si="5"/>
        <v>2.2058823529411762</v>
      </c>
      <c r="BA22">
        <f t="shared" si="5"/>
        <v>2.0955882352941178</v>
      </c>
      <c r="BB22">
        <f t="shared" si="5"/>
        <v>1.9852941176470584</v>
      </c>
      <c r="BC22">
        <f t="shared" si="5"/>
        <v>1.875</v>
      </c>
      <c r="BD22">
        <f t="shared" si="5"/>
        <v>1.7647058823529416</v>
      </c>
      <c r="BE22">
        <f t="shared" si="5"/>
        <v>1.6544117647058822</v>
      </c>
      <c r="BF22">
        <f t="shared" si="5"/>
        <v>1.5441176470588238</v>
      </c>
      <c r="BG22">
        <f t="shared" si="5"/>
        <v>1.4338235294117645</v>
      </c>
      <c r="BH22">
        <f t="shared" si="5"/>
        <v>1.3235294117647061</v>
      </c>
      <c r="BI22">
        <f t="shared" si="5"/>
        <v>1.213235294117647</v>
      </c>
      <c r="BJ22">
        <f t="shared" si="5"/>
        <v>1.1029411764705885</v>
      </c>
      <c r="BK22">
        <f t="shared" si="5"/>
        <v>0.99264705882352922</v>
      </c>
      <c r="BL22">
        <f t="shared" si="5"/>
        <v>0.88235294117647078</v>
      </c>
      <c r="BM22">
        <f t="shared" si="5"/>
        <v>0.77205882352941146</v>
      </c>
      <c r="BN22">
        <f t="shared" si="5"/>
        <v>0.66176470588235303</v>
      </c>
      <c r="BO22">
        <f t="shared" si="5"/>
        <v>0.55147058823529382</v>
      </c>
      <c r="BP22">
        <f t="shared" si="5"/>
        <v>0.44117647058823539</v>
      </c>
      <c r="BQ22">
        <f t="shared" si="5"/>
        <v>0.33088235294117613</v>
      </c>
    </row>
    <row r="23" spans="3:69" x14ac:dyDescent="0.3">
      <c r="D23">
        <v>18</v>
      </c>
      <c r="E23">
        <f t="shared" si="1"/>
        <v>7.3958333333333339</v>
      </c>
      <c r="F23">
        <f t="shared" si="5"/>
        <v>7.291666666666667</v>
      </c>
      <c r="G23">
        <f t="shared" si="5"/>
        <v>7.1875</v>
      </c>
      <c r="H23">
        <f t="shared" si="5"/>
        <v>7.083333333333333</v>
      </c>
      <c r="I23">
        <f t="shared" si="5"/>
        <v>6.979166666666667</v>
      </c>
      <c r="J23">
        <f t="shared" si="5"/>
        <v>6.875</v>
      </c>
      <c r="K23">
        <f t="shared" si="5"/>
        <v>6.770833333333333</v>
      </c>
      <c r="L23">
        <f t="shared" si="5"/>
        <v>6.6666666666666661</v>
      </c>
      <c r="M23">
        <f t="shared" si="5"/>
        <v>6.5625</v>
      </c>
      <c r="N23">
        <f t="shared" si="5"/>
        <v>6.4583333333333339</v>
      </c>
      <c r="O23">
        <f t="shared" si="5"/>
        <v>6.354166666666667</v>
      </c>
      <c r="P23">
        <f t="shared" si="5"/>
        <v>6.25</v>
      </c>
      <c r="Q23">
        <f t="shared" si="5"/>
        <v>6.145833333333333</v>
      </c>
      <c r="R23">
        <f t="shared" si="5"/>
        <v>6.041666666666667</v>
      </c>
      <c r="S23">
        <f t="shared" si="5"/>
        <v>5.9375</v>
      </c>
      <c r="T23">
        <f t="shared" si="5"/>
        <v>5.833333333333333</v>
      </c>
      <c r="U23">
        <f t="shared" si="5"/>
        <v>5.7291666666666661</v>
      </c>
      <c r="V23">
        <f t="shared" si="5"/>
        <v>5.625</v>
      </c>
      <c r="W23">
        <f t="shared" si="5"/>
        <v>5.5208333333333339</v>
      </c>
      <c r="X23">
        <f t="shared" si="5"/>
        <v>5.416666666666667</v>
      </c>
      <c r="Y23">
        <f t="shared" si="5"/>
        <v>5.3124999999999991</v>
      </c>
      <c r="Z23">
        <f t="shared" si="5"/>
        <v>5.208333333333333</v>
      </c>
      <c r="AA23">
        <f t="shared" si="5"/>
        <v>5.104166666666667</v>
      </c>
      <c r="AB23">
        <f t="shared" si="5"/>
        <v>5.0000000000000009</v>
      </c>
      <c r="AC23">
        <f t="shared" si="5"/>
        <v>4.895833333333333</v>
      </c>
      <c r="AD23">
        <f t="shared" si="5"/>
        <v>4.7916666666666661</v>
      </c>
      <c r="AE23">
        <f t="shared" si="5"/>
        <v>4.6875</v>
      </c>
      <c r="AF23">
        <f t="shared" si="5"/>
        <v>4.5833333333333339</v>
      </c>
      <c r="AG23">
        <f t="shared" si="5"/>
        <v>4.479166666666667</v>
      </c>
      <c r="AH23">
        <f t="shared" si="5"/>
        <v>4.3749999999999991</v>
      </c>
      <c r="AI23">
        <f t="shared" si="5"/>
        <v>4.270833333333333</v>
      </c>
      <c r="AJ23">
        <f t="shared" si="5"/>
        <v>4.166666666666667</v>
      </c>
      <c r="AK23">
        <f t="shared" si="5"/>
        <v>4.0625000000000009</v>
      </c>
      <c r="AL23">
        <f t="shared" si="5"/>
        <v>3.9583333333333335</v>
      </c>
      <c r="AM23">
        <f t="shared" si="5"/>
        <v>3.8541666666666661</v>
      </c>
      <c r="AN23">
        <f t="shared" si="5"/>
        <v>3.75</v>
      </c>
      <c r="AO23">
        <f t="shared" si="5"/>
        <v>3.6458333333333339</v>
      </c>
      <c r="AP23">
        <f t="shared" si="5"/>
        <v>3.5416666666666665</v>
      </c>
      <c r="AQ23">
        <f t="shared" si="5"/>
        <v>3.4375000000000004</v>
      </c>
      <c r="AR23">
        <f t="shared" si="5"/>
        <v>3.333333333333333</v>
      </c>
      <c r="AS23">
        <f t="shared" si="5"/>
        <v>3.229166666666667</v>
      </c>
      <c r="AT23">
        <f t="shared" si="5"/>
        <v>3.1249999999999996</v>
      </c>
      <c r="AU23">
        <f t="shared" si="5"/>
        <v>3.0208333333333335</v>
      </c>
      <c r="AV23">
        <f t="shared" si="5"/>
        <v>2.9166666666666661</v>
      </c>
      <c r="AW23">
        <f t="shared" si="5"/>
        <v>2.8125</v>
      </c>
      <c r="AX23">
        <f t="shared" si="5"/>
        <v>2.7083333333333339</v>
      </c>
      <c r="AY23">
        <f t="shared" si="5"/>
        <v>2.6041666666666665</v>
      </c>
      <c r="AZ23">
        <f t="shared" si="5"/>
        <v>2.5000000000000004</v>
      </c>
      <c r="BA23">
        <f t="shared" si="5"/>
        <v>2.395833333333333</v>
      </c>
      <c r="BB23">
        <f t="shared" si="5"/>
        <v>2.291666666666667</v>
      </c>
      <c r="BC23">
        <f t="shared" si="5"/>
        <v>2.1874999999999996</v>
      </c>
      <c r="BD23">
        <f t="shared" si="5"/>
        <v>2.0833333333333335</v>
      </c>
      <c r="BE23">
        <f t="shared" si="5"/>
        <v>1.9791666666666663</v>
      </c>
      <c r="BF23">
        <f t="shared" si="5"/>
        <v>1.875</v>
      </c>
      <c r="BG23">
        <f t="shared" si="5"/>
        <v>1.7708333333333337</v>
      </c>
      <c r="BH23">
        <f t="shared" si="5"/>
        <v>1.6666666666666665</v>
      </c>
      <c r="BI23">
        <f t="shared" si="5"/>
        <v>1.5625000000000002</v>
      </c>
      <c r="BJ23">
        <f t="shared" si="5"/>
        <v>1.458333333333333</v>
      </c>
      <c r="BK23">
        <f t="shared" si="5"/>
        <v>1.354166666666667</v>
      </c>
      <c r="BL23">
        <f t="shared" si="5"/>
        <v>1.2499999999999998</v>
      </c>
      <c r="BM23">
        <f t="shared" si="5"/>
        <v>1.1458333333333335</v>
      </c>
      <c r="BN23">
        <f t="shared" si="5"/>
        <v>1.0416666666666663</v>
      </c>
      <c r="BO23">
        <f t="shared" si="5"/>
        <v>0.9375</v>
      </c>
      <c r="BP23">
        <f t="shared" si="5"/>
        <v>0.8333333333333337</v>
      </c>
      <c r="BQ23">
        <f t="shared" si="5"/>
        <v>0.72916666666666652</v>
      </c>
    </row>
    <row r="24" spans="3:69" x14ac:dyDescent="0.3">
      <c r="D24">
        <v>19</v>
      </c>
      <c r="E24">
        <f t="shared" si="1"/>
        <v>7.4013157894736841</v>
      </c>
      <c r="F24">
        <f t="shared" si="5"/>
        <v>7.302631578947369</v>
      </c>
      <c r="G24">
        <f t="shared" si="5"/>
        <v>7.2039473684210522</v>
      </c>
      <c r="H24">
        <f t="shared" si="5"/>
        <v>7.1052631578947372</v>
      </c>
      <c r="I24">
        <f t="shared" si="5"/>
        <v>7.0065789473684212</v>
      </c>
      <c r="J24">
        <f t="shared" si="5"/>
        <v>6.9078947368421053</v>
      </c>
      <c r="K24">
        <f t="shared" si="5"/>
        <v>6.8092105263157894</v>
      </c>
      <c r="L24">
        <f t="shared" si="5"/>
        <v>6.7105263157894735</v>
      </c>
      <c r="M24">
        <f t="shared" si="5"/>
        <v>6.6118421052631575</v>
      </c>
      <c r="N24">
        <f t="shared" si="5"/>
        <v>6.5131578947368425</v>
      </c>
      <c r="O24">
        <f t="shared" si="5"/>
        <v>6.4144736842105265</v>
      </c>
      <c r="P24">
        <f t="shared" si="5"/>
        <v>6.3157894736842106</v>
      </c>
      <c r="Q24">
        <f t="shared" si="5"/>
        <v>6.2171052631578947</v>
      </c>
      <c r="R24">
        <f t="shared" si="5"/>
        <v>6.1184210526315788</v>
      </c>
      <c r="S24">
        <f t="shared" si="5"/>
        <v>6.0197368421052628</v>
      </c>
      <c r="T24">
        <f t="shared" si="5"/>
        <v>5.9210526315789478</v>
      </c>
      <c r="U24">
        <f t="shared" si="5"/>
        <v>5.822368421052631</v>
      </c>
      <c r="V24">
        <f t="shared" si="5"/>
        <v>5.7236842105263159</v>
      </c>
      <c r="W24">
        <f t="shared" si="5"/>
        <v>5.625</v>
      </c>
      <c r="X24">
        <f t="shared" si="5"/>
        <v>5.526315789473685</v>
      </c>
      <c r="Y24">
        <f t="shared" si="5"/>
        <v>5.4276315789473681</v>
      </c>
      <c r="Z24">
        <f t="shared" si="5"/>
        <v>5.3289473684210522</v>
      </c>
      <c r="AA24">
        <f t="shared" si="5"/>
        <v>5.2302631578947372</v>
      </c>
      <c r="AB24">
        <f t="shared" si="5"/>
        <v>5.1315789473684212</v>
      </c>
      <c r="AC24">
        <f t="shared" si="5"/>
        <v>5.0328947368421053</v>
      </c>
      <c r="AD24">
        <f t="shared" si="5"/>
        <v>4.9342105263157894</v>
      </c>
      <c r="AE24">
        <f t="shared" si="5"/>
        <v>4.8355263157894735</v>
      </c>
      <c r="AF24">
        <f t="shared" si="5"/>
        <v>4.7368421052631575</v>
      </c>
      <c r="AG24">
        <f t="shared" si="5"/>
        <v>4.6381578947368425</v>
      </c>
      <c r="AH24">
        <f t="shared" si="5"/>
        <v>4.5394736842105265</v>
      </c>
      <c r="AI24">
        <f t="shared" si="5"/>
        <v>4.4407894736842106</v>
      </c>
      <c r="AJ24">
        <f t="shared" si="5"/>
        <v>4.3421052631578947</v>
      </c>
      <c r="AK24">
        <f t="shared" si="5"/>
        <v>4.2434210526315788</v>
      </c>
      <c r="AL24">
        <f t="shared" si="5"/>
        <v>4.1447368421052628</v>
      </c>
      <c r="AM24">
        <f t="shared" si="5"/>
        <v>4.0460526315789478</v>
      </c>
      <c r="AN24">
        <f t="shared" si="5"/>
        <v>3.9473684210526323</v>
      </c>
      <c r="AO24">
        <f t="shared" si="5"/>
        <v>3.848684210526315</v>
      </c>
      <c r="AP24">
        <f t="shared" si="5"/>
        <v>3.75</v>
      </c>
      <c r="AQ24">
        <f t="shared" si="5"/>
        <v>3.6513157894736841</v>
      </c>
      <c r="AR24">
        <f t="shared" si="5"/>
        <v>3.5526315789473686</v>
      </c>
      <c r="AS24">
        <f t="shared" si="5"/>
        <v>3.4539473684210527</v>
      </c>
      <c r="AT24">
        <f t="shared" si="5"/>
        <v>3.3552631578947363</v>
      </c>
      <c r="AU24">
        <f t="shared" si="5"/>
        <v>3.2565789473684212</v>
      </c>
      <c r="AV24">
        <f t="shared" si="5"/>
        <v>3.1578947368421053</v>
      </c>
      <c r="AW24">
        <f t="shared" si="5"/>
        <v>3.0592105263157898</v>
      </c>
      <c r="AX24">
        <f t="shared" si="5"/>
        <v>2.9605263157894739</v>
      </c>
      <c r="AY24">
        <f t="shared" si="5"/>
        <v>2.8618421052631575</v>
      </c>
      <c r="AZ24">
        <f t="shared" si="5"/>
        <v>2.7631578947368425</v>
      </c>
      <c r="BA24">
        <f t="shared" si="5"/>
        <v>2.6644736842105261</v>
      </c>
      <c r="BB24">
        <f t="shared" si="5"/>
        <v>2.5657894736842102</v>
      </c>
      <c r="BC24">
        <f t="shared" si="5"/>
        <v>2.4671052631578947</v>
      </c>
      <c r="BD24">
        <f t="shared" si="5"/>
        <v>2.3684210526315788</v>
      </c>
      <c r="BE24">
        <f t="shared" si="5"/>
        <v>2.2697368421052637</v>
      </c>
      <c r="BF24">
        <f t="shared" si="5"/>
        <v>2.1710526315789473</v>
      </c>
      <c r="BG24">
        <f t="shared" si="5"/>
        <v>2.0723684210526314</v>
      </c>
      <c r="BH24">
        <f t="shared" si="5"/>
        <v>1.9736842105263162</v>
      </c>
      <c r="BI24">
        <f t="shared" si="5"/>
        <v>1.875</v>
      </c>
      <c r="BJ24">
        <f t="shared" si="5"/>
        <v>1.7763157894736838</v>
      </c>
      <c r="BK24">
        <f t="shared" si="5"/>
        <v>1.6776315789473686</v>
      </c>
      <c r="BL24">
        <f t="shared" si="5"/>
        <v>1.5789473684210527</v>
      </c>
      <c r="BM24">
        <f t="shared" si="5"/>
        <v>1.4802631578947365</v>
      </c>
      <c r="BN24">
        <f t="shared" si="5"/>
        <v>1.3815789473684212</v>
      </c>
      <c r="BO24">
        <f t="shared" si="5"/>
        <v>1.2828947368421051</v>
      </c>
      <c r="BP24">
        <f t="shared" si="5"/>
        <v>1.1842105263157898</v>
      </c>
      <c r="BQ24">
        <f t="shared" si="5"/>
        <v>1.0855263157894737</v>
      </c>
    </row>
    <row r="25" spans="3:69" x14ac:dyDescent="0.3">
      <c r="D25">
        <v>20</v>
      </c>
      <c r="E25">
        <f t="shared" si="1"/>
        <v>7.40625</v>
      </c>
      <c r="F25">
        <f t="shared" si="5"/>
        <v>7.3125</v>
      </c>
      <c r="G25">
        <f t="shared" si="5"/>
        <v>7.21875</v>
      </c>
      <c r="H25">
        <f t="shared" si="5"/>
        <v>7.125</v>
      </c>
      <c r="I25">
        <f t="shared" si="5"/>
        <v>7.03125</v>
      </c>
      <c r="J25">
        <f t="shared" si="5"/>
        <v>6.9375</v>
      </c>
      <c r="K25">
        <f t="shared" si="5"/>
        <v>6.84375</v>
      </c>
      <c r="L25">
        <f t="shared" si="5"/>
        <v>6.75</v>
      </c>
      <c r="M25">
        <f t="shared" si="5"/>
        <v>6.65625</v>
      </c>
      <c r="N25">
        <f t="shared" si="5"/>
        <v>6.5625</v>
      </c>
      <c r="O25">
        <f t="shared" si="5"/>
        <v>6.46875</v>
      </c>
      <c r="P25">
        <f t="shared" si="5"/>
        <v>6.375</v>
      </c>
      <c r="Q25">
        <f t="shared" si="5"/>
        <v>6.28125</v>
      </c>
      <c r="R25">
        <f t="shared" si="5"/>
        <v>6.1875</v>
      </c>
      <c r="S25">
        <f t="shared" si="5"/>
        <v>6.09375</v>
      </c>
      <c r="T25">
        <f t="shared" si="5"/>
        <v>6</v>
      </c>
      <c r="U25">
        <f t="shared" si="5"/>
        <v>5.90625</v>
      </c>
      <c r="V25">
        <f t="shared" si="5"/>
        <v>5.8125</v>
      </c>
      <c r="W25">
        <f t="shared" si="5"/>
        <v>5.71875</v>
      </c>
      <c r="X25">
        <f t="shared" si="5"/>
        <v>5.625</v>
      </c>
      <c r="Y25">
        <f t="shared" si="5"/>
        <v>5.53125</v>
      </c>
      <c r="Z25">
        <f t="shared" si="5"/>
        <v>5.4375</v>
      </c>
      <c r="AA25">
        <f t="shared" si="5"/>
        <v>5.34375</v>
      </c>
      <c r="AB25">
        <f t="shared" si="5"/>
        <v>5.25</v>
      </c>
      <c r="AC25">
        <f t="shared" si="5"/>
        <v>5.15625</v>
      </c>
      <c r="AD25">
        <f t="shared" si="5"/>
        <v>5.0625</v>
      </c>
      <c r="AE25">
        <f t="shared" si="5"/>
        <v>4.96875</v>
      </c>
      <c r="AF25">
        <f t="shared" si="5"/>
        <v>4.875</v>
      </c>
      <c r="AG25">
        <f t="shared" si="5"/>
        <v>4.78125</v>
      </c>
      <c r="AH25">
        <f t="shared" si="5"/>
        <v>4.6875</v>
      </c>
      <c r="AI25">
        <f t="shared" si="5"/>
        <v>4.59375</v>
      </c>
      <c r="AJ25">
        <f t="shared" si="5"/>
        <v>4.5</v>
      </c>
      <c r="AK25">
        <f t="shared" si="5"/>
        <v>4.40625</v>
      </c>
      <c r="AL25">
        <f t="shared" si="5"/>
        <v>4.3125</v>
      </c>
      <c r="AM25">
        <f t="shared" si="5"/>
        <v>4.21875</v>
      </c>
      <c r="AN25">
        <f t="shared" si="5"/>
        <v>4.125</v>
      </c>
      <c r="AO25">
        <f t="shared" si="5"/>
        <v>4.03125</v>
      </c>
      <c r="AP25">
        <f t="shared" si="5"/>
        <v>3.9375</v>
      </c>
      <c r="AQ25">
        <f t="shared" si="5"/>
        <v>3.8437499999999996</v>
      </c>
      <c r="AR25">
        <f t="shared" si="5"/>
        <v>3.75</v>
      </c>
      <c r="AS25">
        <f t="shared" si="5"/>
        <v>3.6562500000000004</v>
      </c>
      <c r="AT25">
        <f t="shared" si="5"/>
        <v>3.5625</v>
      </c>
      <c r="AU25">
        <f t="shared" si="5"/>
        <v>3.46875</v>
      </c>
      <c r="AV25">
        <f t="shared" si="5"/>
        <v>3.3749999999999996</v>
      </c>
      <c r="AW25">
        <f t="shared" si="5"/>
        <v>3.28125</v>
      </c>
      <c r="AX25">
        <f t="shared" si="5"/>
        <v>3.1875000000000004</v>
      </c>
      <c r="AY25">
        <f t="shared" si="5"/>
        <v>3.09375</v>
      </c>
      <c r="AZ25">
        <f t="shared" si="5"/>
        <v>3</v>
      </c>
      <c r="BA25">
        <f t="shared" si="5"/>
        <v>2.9062499999999996</v>
      </c>
      <c r="BB25">
        <f t="shared" si="5"/>
        <v>2.8125</v>
      </c>
      <c r="BC25">
        <f t="shared" si="5"/>
        <v>2.7187500000000004</v>
      </c>
      <c r="BD25">
        <f t="shared" si="5"/>
        <v>2.625</v>
      </c>
      <c r="BE25">
        <f t="shared" si="5"/>
        <v>2.53125</v>
      </c>
      <c r="BF25">
        <f t="shared" si="5"/>
        <v>2.4374999999999996</v>
      </c>
      <c r="BG25">
        <f t="shared" si="5"/>
        <v>2.34375</v>
      </c>
      <c r="BH25">
        <f t="shared" si="5"/>
        <v>2.2500000000000004</v>
      </c>
      <c r="BI25">
        <f t="shared" si="5"/>
        <v>2.15625</v>
      </c>
      <c r="BJ25">
        <f t="shared" si="5"/>
        <v>2.0625</v>
      </c>
      <c r="BK25">
        <f t="shared" si="5"/>
        <v>1.9687499999999996</v>
      </c>
      <c r="BL25">
        <f t="shared" si="5"/>
        <v>1.875</v>
      </c>
      <c r="BM25">
        <f t="shared" si="5"/>
        <v>1.7812500000000004</v>
      </c>
      <c r="BN25">
        <f t="shared" si="5"/>
        <v>1.6874999999999998</v>
      </c>
      <c r="BO25">
        <f t="shared" si="5"/>
        <v>1.5937500000000002</v>
      </c>
      <c r="BP25">
        <f t="shared" si="5"/>
        <v>1.4999999999999996</v>
      </c>
      <c r="BQ25">
        <f t="shared" si="5"/>
        <v>1.40625</v>
      </c>
    </row>
    <row r="26" spans="3:69" x14ac:dyDescent="0.3">
      <c r="D26">
        <v>21</v>
      </c>
      <c r="E26">
        <f t="shared" si="1"/>
        <v>7.4107142857142865</v>
      </c>
      <c r="F26">
        <f t="shared" si="5"/>
        <v>7.3214285714285712</v>
      </c>
      <c r="G26">
        <f t="shared" si="5"/>
        <v>7.2321428571428577</v>
      </c>
      <c r="H26">
        <f t="shared" si="5"/>
        <v>7.1428571428571423</v>
      </c>
      <c r="I26">
        <f t="shared" si="5"/>
        <v>7.0535714285714288</v>
      </c>
      <c r="J26">
        <f t="shared" si="5"/>
        <v>6.9642857142857144</v>
      </c>
      <c r="K26">
        <f t="shared" si="5"/>
        <v>6.875</v>
      </c>
      <c r="L26">
        <f t="shared" si="5"/>
        <v>6.7857142857142856</v>
      </c>
      <c r="M26">
        <f t="shared" si="5"/>
        <v>6.6964285714285721</v>
      </c>
      <c r="N26">
        <f t="shared" si="5"/>
        <v>6.6071428571428568</v>
      </c>
      <c r="O26">
        <f t="shared" si="5"/>
        <v>6.5178571428571432</v>
      </c>
      <c r="P26">
        <f t="shared" ref="F26:BQ30" si="6">MAX(7.5*(1-((P$5+1)/(4*$D26))),0)</f>
        <v>6.4285714285714288</v>
      </c>
      <c r="Q26">
        <f t="shared" si="6"/>
        <v>6.3392857142857144</v>
      </c>
      <c r="R26">
        <f t="shared" si="6"/>
        <v>6.25</v>
      </c>
      <c r="S26">
        <f t="shared" si="6"/>
        <v>6.1607142857142856</v>
      </c>
      <c r="T26">
        <f t="shared" si="6"/>
        <v>6.0714285714285712</v>
      </c>
      <c r="U26">
        <f t="shared" si="6"/>
        <v>5.9821428571428577</v>
      </c>
      <c r="V26">
        <f t="shared" si="6"/>
        <v>5.8928571428571423</v>
      </c>
      <c r="W26">
        <f t="shared" si="6"/>
        <v>5.8035714285714288</v>
      </c>
      <c r="X26">
        <f t="shared" si="6"/>
        <v>5.7142857142857135</v>
      </c>
      <c r="Y26">
        <f t="shared" si="6"/>
        <v>5.625</v>
      </c>
      <c r="Z26">
        <f t="shared" si="6"/>
        <v>5.5357142857142865</v>
      </c>
      <c r="AA26">
        <f t="shared" si="6"/>
        <v>5.4464285714285712</v>
      </c>
      <c r="AB26">
        <f t="shared" si="6"/>
        <v>5.3571428571428577</v>
      </c>
      <c r="AC26">
        <f t="shared" si="6"/>
        <v>5.2678571428571423</v>
      </c>
      <c r="AD26">
        <f t="shared" si="6"/>
        <v>5.1785714285714288</v>
      </c>
      <c r="AE26">
        <f t="shared" si="6"/>
        <v>5.0892857142857144</v>
      </c>
      <c r="AF26">
        <f t="shared" si="6"/>
        <v>5.0000000000000009</v>
      </c>
      <c r="AG26">
        <f t="shared" si="6"/>
        <v>4.9107142857142856</v>
      </c>
      <c r="AH26">
        <f t="shared" si="6"/>
        <v>4.8214285714285712</v>
      </c>
      <c r="AI26">
        <f t="shared" si="6"/>
        <v>4.7321428571428568</v>
      </c>
      <c r="AJ26">
        <f t="shared" si="6"/>
        <v>4.6428571428571432</v>
      </c>
      <c r="AK26">
        <f t="shared" si="6"/>
        <v>4.5535714285714288</v>
      </c>
      <c r="AL26">
        <f t="shared" si="6"/>
        <v>4.4642857142857144</v>
      </c>
      <c r="AM26">
        <f t="shared" si="6"/>
        <v>4.3749999999999991</v>
      </c>
      <c r="AN26">
        <f t="shared" si="6"/>
        <v>4.2857142857142856</v>
      </c>
      <c r="AO26">
        <f t="shared" si="6"/>
        <v>4.1964285714285712</v>
      </c>
      <c r="AP26">
        <f t="shared" si="6"/>
        <v>4.1071428571428577</v>
      </c>
      <c r="AQ26">
        <f t="shared" si="6"/>
        <v>4.0178571428571423</v>
      </c>
      <c r="AR26">
        <f t="shared" si="6"/>
        <v>3.9285714285714288</v>
      </c>
      <c r="AS26">
        <f t="shared" si="6"/>
        <v>3.839285714285714</v>
      </c>
      <c r="AT26">
        <f t="shared" si="6"/>
        <v>3.75</v>
      </c>
      <c r="AU26">
        <f t="shared" si="6"/>
        <v>3.660714285714286</v>
      </c>
      <c r="AV26">
        <f t="shared" si="6"/>
        <v>3.5714285714285712</v>
      </c>
      <c r="AW26">
        <f t="shared" si="6"/>
        <v>3.4821428571428572</v>
      </c>
      <c r="AX26">
        <f t="shared" si="6"/>
        <v>3.3928571428571423</v>
      </c>
      <c r="AY26">
        <f t="shared" si="6"/>
        <v>3.3035714285714284</v>
      </c>
      <c r="AZ26">
        <f t="shared" si="6"/>
        <v>3.2142857142857144</v>
      </c>
      <c r="BA26">
        <f t="shared" si="6"/>
        <v>3.1249999999999996</v>
      </c>
      <c r="BB26">
        <f t="shared" si="6"/>
        <v>3.0357142857142856</v>
      </c>
      <c r="BC26">
        <f t="shared" si="6"/>
        <v>2.9464285714285716</v>
      </c>
      <c r="BD26">
        <f t="shared" si="6"/>
        <v>2.8571428571428568</v>
      </c>
      <c r="BE26">
        <f t="shared" si="6"/>
        <v>2.7678571428571432</v>
      </c>
      <c r="BF26">
        <f t="shared" si="6"/>
        <v>2.6785714285714284</v>
      </c>
      <c r="BG26">
        <f t="shared" si="6"/>
        <v>2.5892857142857144</v>
      </c>
      <c r="BH26">
        <f t="shared" si="6"/>
        <v>2.5000000000000004</v>
      </c>
      <c r="BI26">
        <f t="shared" si="6"/>
        <v>2.4107142857142856</v>
      </c>
      <c r="BJ26">
        <f t="shared" si="6"/>
        <v>2.3214285714285716</v>
      </c>
      <c r="BK26">
        <f t="shared" si="6"/>
        <v>2.2321428571428577</v>
      </c>
      <c r="BL26">
        <f t="shared" si="6"/>
        <v>2.1428571428571428</v>
      </c>
      <c r="BM26">
        <f t="shared" si="6"/>
        <v>2.0535714285714288</v>
      </c>
      <c r="BN26">
        <f t="shared" si="6"/>
        <v>1.964285714285714</v>
      </c>
      <c r="BO26">
        <f t="shared" si="6"/>
        <v>1.875</v>
      </c>
      <c r="BP26">
        <f t="shared" si="6"/>
        <v>1.785714285714286</v>
      </c>
      <c r="BQ26">
        <f t="shared" si="6"/>
        <v>1.6964285714285712</v>
      </c>
    </row>
    <row r="27" spans="3:69" x14ac:dyDescent="0.3">
      <c r="D27">
        <v>22</v>
      </c>
      <c r="E27">
        <f t="shared" si="1"/>
        <v>7.4147727272727275</v>
      </c>
      <c r="F27">
        <f t="shared" si="6"/>
        <v>7.329545454545455</v>
      </c>
      <c r="G27">
        <f t="shared" si="6"/>
        <v>7.2443181818181817</v>
      </c>
      <c r="H27">
        <f t="shared" si="6"/>
        <v>7.1590909090909092</v>
      </c>
      <c r="I27">
        <f t="shared" si="6"/>
        <v>7.0738636363636367</v>
      </c>
      <c r="J27">
        <f t="shared" si="6"/>
        <v>6.9886363636363642</v>
      </c>
      <c r="K27">
        <f t="shared" si="6"/>
        <v>6.9034090909090908</v>
      </c>
      <c r="L27">
        <f t="shared" si="6"/>
        <v>6.8181818181818183</v>
      </c>
      <c r="M27">
        <f t="shared" si="6"/>
        <v>6.732954545454545</v>
      </c>
      <c r="N27">
        <f t="shared" si="6"/>
        <v>6.6477272727272725</v>
      </c>
      <c r="O27">
        <f t="shared" si="6"/>
        <v>6.5625</v>
      </c>
      <c r="P27">
        <f t="shared" si="6"/>
        <v>6.4772727272727275</v>
      </c>
      <c r="Q27">
        <f t="shared" si="6"/>
        <v>6.392045454545455</v>
      </c>
      <c r="R27">
        <f t="shared" si="6"/>
        <v>6.3068181818181817</v>
      </c>
      <c r="S27">
        <f t="shared" si="6"/>
        <v>6.2215909090909092</v>
      </c>
      <c r="T27">
        <f t="shared" si="6"/>
        <v>6.1363636363636358</v>
      </c>
      <c r="U27">
        <f t="shared" si="6"/>
        <v>6.0511363636363642</v>
      </c>
      <c r="V27">
        <f t="shared" si="6"/>
        <v>5.9659090909090908</v>
      </c>
      <c r="W27">
        <f t="shared" si="6"/>
        <v>5.8806818181818183</v>
      </c>
      <c r="X27">
        <f t="shared" si="6"/>
        <v>5.795454545454545</v>
      </c>
      <c r="Y27">
        <f t="shared" si="6"/>
        <v>5.7102272727272725</v>
      </c>
      <c r="Z27">
        <f t="shared" si="6"/>
        <v>5.625</v>
      </c>
      <c r="AA27">
        <f t="shared" si="6"/>
        <v>5.5397727272727275</v>
      </c>
      <c r="AB27">
        <f t="shared" si="6"/>
        <v>5.454545454545455</v>
      </c>
      <c r="AC27">
        <f t="shared" si="6"/>
        <v>5.3693181818181817</v>
      </c>
      <c r="AD27">
        <f t="shared" si="6"/>
        <v>5.2840909090909092</v>
      </c>
      <c r="AE27">
        <f t="shared" si="6"/>
        <v>5.1988636363636358</v>
      </c>
      <c r="AF27">
        <f t="shared" si="6"/>
        <v>5.1136363636363642</v>
      </c>
      <c r="AG27">
        <f t="shared" si="6"/>
        <v>5.0284090909090908</v>
      </c>
      <c r="AH27">
        <f t="shared" si="6"/>
        <v>4.9431818181818183</v>
      </c>
      <c r="AI27">
        <f t="shared" si="6"/>
        <v>4.857954545454545</v>
      </c>
      <c r="AJ27">
        <f t="shared" si="6"/>
        <v>4.7727272727272725</v>
      </c>
      <c r="AK27">
        <f t="shared" si="6"/>
        <v>4.6875</v>
      </c>
      <c r="AL27">
        <f t="shared" si="6"/>
        <v>4.6022727272727275</v>
      </c>
      <c r="AM27">
        <f t="shared" si="6"/>
        <v>4.517045454545455</v>
      </c>
      <c r="AN27">
        <f t="shared" si="6"/>
        <v>4.4318181818181817</v>
      </c>
      <c r="AO27">
        <f t="shared" si="6"/>
        <v>4.3465909090909092</v>
      </c>
      <c r="AP27">
        <f t="shared" si="6"/>
        <v>4.2613636363636358</v>
      </c>
      <c r="AQ27">
        <f t="shared" si="6"/>
        <v>4.1761363636363642</v>
      </c>
      <c r="AR27">
        <f t="shared" si="6"/>
        <v>4.0909090909090908</v>
      </c>
      <c r="AS27">
        <f t="shared" si="6"/>
        <v>4.0056818181818183</v>
      </c>
      <c r="AT27">
        <f t="shared" si="6"/>
        <v>3.9204545454545454</v>
      </c>
      <c r="AU27">
        <f t="shared" si="6"/>
        <v>3.8352272727272725</v>
      </c>
      <c r="AV27">
        <f t="shared" si="6"/>
        <v>3.75</v>
      </c>
      <c r="AW27">
        <f t="shared" si="6"/>
        <v>3.6647727272727275</v>
      </c>
      <c r="AX27">
        <f t="shared" si="6"/>
        <v>3.5795454545454546</v>
      </c>
      <c r="AY27">
        <f t="shared" si="6"/>
        <v>3.4943181818181821</v>
      </c>
      <c r="AZ27">
        <f t="shared" si="6"/>
        <v>3.4090909090909092</v>
      </c>
      <c r="BA27">
        <f t="shared" si="6"/>
        <v>3.3238636363636367</v>
      </c>
      <c r="BB27">
        <f t="shared" si="6"/>
        <v>3.2386363636363633</v>
      </c>
      <c r="BC27">
        <f t="shared" si="6"/>
        <v>3.1534090909090908</v>
      </c>
      <c r="BD27">
        <f t="shared" si="6"/>
        <v>3.0681818181818179</v>
      </c>
      <c r="BE27">
        <f t="shared" si="6"/>
        <v>2.9829545454545454</v>
      </c>
      <c r="BF27">
        <f t="shared" si="6"/>
        <v>2.8977272727272725</v>
      </c>
      <c r="BG27">
        <f t="shared" si="6"/>
        <v>2.8125</v>
      </c>
      <c r="BH27">
        <f t="shared" si="6"/>
        <v>2.7272727272727275</v>
      </c>
      <c r="BI27">
        <f t="shared" si="6"/>
        <v>2.6420454545454546</v>
      </c>
      <c r="BJ27">
        <f t="shared" si="6"/>
        <v>2.5568181818181821</v>
      </c>
      <c r="BK27">
        <f t="shared" si="6"/>
        <v>2.4715909090909092</v>
      </c>
      <c r="BL27">
        <f t="shared" si="6"/>
        <v>2.3863636363636367</v>
      </c>
      <c r="BM27">
        <f t="shared" si="6"/>
        <v>2.3011363636363633</v>
      </c>
      <c r="BN27">
        <f t="shared" si="6"/>
        <v>2.2159090909090908</v>
      </c>
      <c r="BO27">
        <f t="shared" si="6"/>
        <v>2.1306818181818179</v>
      </c>
      <c r="BP27">
        <f t="shared" si="6"/>
        <v>2.0454545454545454</v>
      </c>
      <c r="BQ27">
        <f t="shared" si="6"/>
        <v>1.9602272727272727</v>
      </c>
    </row>
    <row r="28" spans="3:69" x14ac:dyDescent="0.3">
      <c r="D28">
        <v>23</v>
      </c>
      <c r="E28">
        <f t="shared" si="1"/>
        <v>7.4184782608695645</v>
      </c>
      <c r="F28">
        <f t="shared" si="6"/>
        <v>7.3369565217391308</v>
      </c>
      <c r="G28">
        <f t="shared" si="6"/>
        <v>7.2554347826086953</v>
      </c>
      <c r="H28">
        <f t="shared" si="6"/>
        <v>7.1739130434782608</v>
      </c>
      <c r="I28">
        <f t="shared" si="6"/>
        <v>7.0923913043478262</v>
      </c>
      <c r="J28">
        <f t="shared" si="6"/>
        <v>7.0108695652173916</v>
      </c>
      <c r="K28">
        <f t="shared" si="6"/>
        <v>6.9293478260869561</v>
      </c>
      <c r="L28">
        <f t="shared" si="6"/>
        <v>6.8478260869565224</v>
      </c>
      <c r="M28">
        <f t="shared" si="6"/>
        <v>6.7663043478260869</v>
      </c>
      <c r="N28">
        <f t="shared" si="6"/>
        <v>6.6847826086956523</v>
      </c>
      <c r="O28">
        <f t="shared" si="6"/>
        <v>6.6032608695652177</v>
      </c>
      <c r="P28">
        <f t="shared" si="6"/>
        <v>6.5217391304347823</v>
      </c>
      <c r="Q28">
        <f t="shared" si="6"/>
        <v>6.4402173913043477</v>
      </c>
      <c r="R28">
        <f t="shared" si="6"/>
        <v>6.3586956521739131</v>
      </c>
      <c r="S28">
        <f t="shared" si="6"/>
        <v>6.2771739130434776</v>
      </c>
      <c r="T28">
        <f t="shared" si="6"/>
        <v>6.1956521739130439</v>
      </c>
      <c r="U28">
        <f t="shared" si="6"/>
        <v>6.1141304347826093</v>
      </c>
      <c r="V28">
        <f t="shared" si="6"/>
        <v>6.0326086956521738</v>
      </c>
      <c r="W28">
        <f t="shared" si="6"/>
        <v>5.9510869565217392</v>
      </c>
      <c r="X28">
        <f t="shared" si="6"/>
        <v>5.8695652173913047</v>
      </c>
      <c r="Y28">
        <f t="shared" si="6"/>
        <v>5.7880434782608692</v>
      </c>
      <c r="Z28">
        <f t="shared" si="6"/>
        <v>5.7065217391304355</v>
      </c>
      <c r="AA28">
        <f t="shared" si="6"/>
        <v>5.625</v>
      </c>
      <c r="AB28">
        <f t="shared" si="6"/>
        <v>5.5434782608695645</v>
      </c>
      <c r="AC28">
        <f t="shared" si="6"/>
        <v>5.4619565217391308</v>
      </c>
      <c r="AD28">
        <f t="shared" si="6"/>
        <v>5.3804347826086962</v>
      </c>
      <c r="AE28">
        <f t="shared" si="6"/>
        <v>5.2989130434782608</v>
      </c>
      <c r="AF28">
        <f t="shared" si="6"/>
        <v>5.2173913043478262</v>
      </c>
      <c r="AG28">
        <f t="shared" si="6"/>
        <v>5.1358695652173907</v>
      </c>
      <c r="AH28">
        <f t="shared" si="6"/>
        <v>5.0543478260869561</v>
      </c>
      <c r="AI28">
        <f t="shared" si="6"/>
        <v>4.9728260869565224</v>
      </c>
      <c r="AJ28">
        <f t="shared" si="6"/>
        <v>4.8913043478260869</v>
      </c>
      <c r="AK28">
        <f t="shared" si="6"/>
        <v>4.8097826086956523</v>
      </c>
      <c r="AL28">
        <f t="shared" si="6"/>
        <v>4.7282608695652177</v>
      </c>
      <c r="AM28">
        <f t="shared" si="6"/>
        <v>4.6467391304347823</v>
      </c>
      <c r="AN28">
        <f t="shared" si="6"/>
        <v>4.5652173913043477</v>
      </c>
      <c r="AO28">
        <f t="shared" si="6"/>
        <v>4.4836956521739131</v>
      </c>
      <c r="AP28">
        <f t="shared" si="6"/>
        <v>4.4021739130434776</v>
      </c>
      <c r="AQ28">
        <f t="shared" si="6"/>
        <v>4.3206521739130439</v>
      </c>
      <c r="AR28">
        <f t="shared" si="6"/>
        <v>4.2391304347826093</v>
      </c>
      <c r="AS28">
        <f t="shared" si="6"/>
        <v>4.1576086956521738</v>
      </c>
      <c r="AT28">
        <f t="shared" si="6"/>
        <v>4.0760869565217392</v>
      </c>
      <c r="AU28">
        <f t="shared" si="6"/>
        <v>3.9945652173913038</v>
      </c>
      <c r="AV28">
        <f t="shared" si="6"/>
        <v>3.9130434782608696</v>
      </c>
      <c r="AW28">
        <f t="shared" si="6"/>
        <v>3.831521739130435</v>
      </c>
      <c r="AX28">
        <f t="shared" si="6"/>
        <v>3.75</v>
      </c>
      <c r="AY28">
        <f t="shared" si="6"/>
        <v>3.668478260869565</v>
      </c>
      <c r="AZ28">
        <f t="shared" si="6"/>
        <v>3.5869565217391304</v>
      </c>
      <c r="BA28">
        <f t="shared" si="6"/>
        <v>3.5054347826086953</v>
      </c>
      <c r="BB28">
        <f t="shared" si="6"/>
        <v>3.4239130434782612</v>
      </c>
      <c r="BC28">
        <f t="shared" si="6"/>
        <v>3.3423913043478262</v>
      </c>
      <c r="BD28">
        <f t="shared" si="6"/>
        <v>3.2608695652173916</v>
      </c>
      <c r="BE28">
        <f t="shared" si="6"/>
        <v>3.1793478260869565</v>
      </c>
      <c r="BF28">
        <f t="shared" si="6"/>
        <v>3.0978260869565215</v>
      </c>
      <c r="BG28">
        <f t="shared" si="6"/>
        <v>3.0163043478260869</v>
      </c>
      <c r="BH28">
        <f t="shared" si="6"/>
        <v>2.9347826086956519</v>
      </c>
      <c r="BI28">
        <f t="shared" si="6"/>
        <v>2.8532608695652177</v>
      </c>
      <c r="BJ28">
        <f t="shared" si="6"/>
        <v>2.7717391304347823</v>
      </c>
      <c r="BK28">
        <f t="shared" si="6"/>
        <v>2.6902173913043481</v>
      </c>
      <c r="BL28">
        <f t="shared" si="6"/>
        <v>2.6086956521739131</v>
      </c>
      <c r="BM28">
        <f t="shared" si="6"/>
        <v>2.5271739130434785</v>
      </c>
      <c r="BN28">
        <f t="shared" si="6"/>
        <v>2.4456521739130435</v>
      </c>
      <c r="BO28">
        <f t="shared" si="6"/>
        <v>2.3641304347826084</v>
      </c>
      <c r="BP28">
        <f t="shared" si="6"/>
        <v>2.2826086956521738</v>
      </c>
      <c r="BQ28">
        <f t="shared" si="6"/>
        <v>2.2010869565217388</v>
      </c>
    </row>
    <row r="29" spans="3:69" x14ac:dyDescent="0.3">
      <c r="D29">
        <v>24</v>
      </c>
      <c r="E29">
        <f t="shared" si="1"/>
        <v>7.421875</v>
      </c>
      <c r="F29">
        <f t="shared" si="6"/>
        <v>7.34375</v>
      </c>
      <c r="G29">
        <f t="shared" si="6"/>
        <v>7.265625</v>
      </c>
      <c r="H29">
        <f t="shared" si="6"/>
        <v>7.1875</v>
      </c>
      <c r="I29">
        <f t="shared" si="6"/>
        <v>7.109375</v>
      </c>
      <c r="J29">
        <f t="shared" si="6"/>
        <v>7.03125</v>
      </c>
      <c r="K29">
        <f t="shared" si="6"/>
        <v>6.953125</v>
      </c>
      <c r="L29">
        <f t="shared" si="6"/>
        <v>6.875</v>
      </c>
      <c r="M29">
        <f t="shared" si="6"/>
        <v>6.796875</v>
      </c>
      <c r="N29">
        <f t="shared" si="6"/>
        <v>6.71875</v>
      </c>
      <c r="O29">
        <f t="shared" si="6"/>
        <v>6.640625</v>
      </c>
      <c r="P29">
        <f t="shared" si="6"/>
        <v>6.5625</v>
      </c>
      <c r="Q29">
        <f t="shared" si="6"/>
        <v>6.484375</v>
      </c>
      <c r="R29">
        <f t="shared" si="6"/>
        <v>6.40625</v>
      </c>
      <c r="S29">
        <f t="shared" si="6"/>
        <v>6.328125</v>
      </c>
      <c r="T29">
        <f t="shared" si="6"/>
        <v>6.25</v>
      </c>
      <c r="U29">
        <f t="shared" si="6"/>
        <v>6.171875</v>
      </c>
      <c r="V29">
        <f t="shared" si="6"/>
        <v>6.09375</v>
      </c>
      <c r="W29">
        <f t="shared" si="6"/>
        <v>6.015625</v>
      </c>
      <c r="X29">
        <f t="shared" si="6"/>
        <v>5.9375</v>
      </c>
      <c r="Y29">
        <f t="shared" si="6"/>
        <v>5.859375</v>
      </c>
      <c r="Z29">
        <f t="shared" si="6"/>
        <v>5.78125</v>
      </c>
      <c r="AA29">
        <f t="shared" si="6"/>
        <v>5.703125</v>
      </c>
      <c r="AB29">
        <f t="shared" si="6"/>
        <v>5.625</v>
      </c>
      <c r="AC29">
        <f t="shared" si="6"/>
        <v>5.5468749999999991</v>
      </c>
      <c r="AD29">
        <f t="shared" si="6"/>
        <v>5.4687500000000009</v>
      </c>
      <c r="AE29">
        <f t="shared" si="6"/>
        <v>5.390625</v>
      </c>
      <c r="AF29">
        <f t="shared" si="6"/>
        <v>5.3124999999999991</v>
      </c>
      <c r="AG29">
        <f t="shared" si="6"/>
        <v>5.2343750000000009</v>
      </c>
      <c r="AH29">
        <f t="shared" si="6"/>
        <v>5.15625</v>
      </c>
      <c r="AI29">
        <f t="shared" si="6"/>
        <v>5.0781249999999991</v>
      </c>
      <c r="AJ29">
        <f t="shared" si="6"/>
        <v>5.0000000000000009</v>
      </c>
      <c r="AK29">
        <f t="shared" si="6"/>
        <v>4.921875</v>
      </c>
      <c r="AL29">
        <f t="shared" si="6"/>
        <v>4.8437499999999991</v>
      </c>
      <c r="AM29">
        <f t="shared" si="6"/>
        <v>4.7656250000000009</v>
      </c>
      <c r="AN29">
        <f t="shared" si="6"/>
        <v>4.6875</v>
      </c>
      <c r="AO29">
        <f t="shared" si="6"/>
        <v>4.6093749999999991</v>
      </c>
      <c r="AP29">
        <f t="shared" si="6"/>
        <v>4.5312500000000009</v>
      </c>
      <c r="AQ29">
        <f t="shared" si="6"/>
        <v>4.453125</v>
      </c>
      <c r="AR29">
        <f t="shared" si="6"/>
        <v>4.3749999999999991</v>
      </c>
      <c r="AS29">
        <f t="shared" si="6"/>
        <v>4.2968750000000009</v>
      </c>
      <c r="AT29">
        <f t="shared" si="6"/>
        <v>4.21875</v>
      </c>
      <c r="AU29">
        <f t="shared" si="6"/>
        <v>4.1406249999999991</v>
      </c>
      <c r="AV29">
        <f t="shared" si="6"/>
        <v>4.0625000000000009</v>
      </c>
      <c r="AW29">
        <f t="shared" si="6"/>
        <v>3.984375</v>
      </c>
      <c r="AX29">
        <f t="shared" si="6"/>
        <v>3.9062499999999996</v>
      </c>
      <c r="AY29">
        <f t="shared" si="6"/>
        <v>3.8281250000000004</v>
      </c>
      <c r="AZ29">
        <f t="shared" si="6"/>
        <v>3.75</v>
      </c>
      <c r="BA29">
        <f t="shared" si="6"/>
        <v>3.6718750000000004</v>
      </c>
      <c r="BB29">
        <f t="shared" si="6"/>
        <v>3.5937499999999996</v>
      </c>
      <c r="BC29">
        <f t="shared" si="6"/>
        <v>3.515625</v>
      </c>
      <c r="BD29">
        <f t="shared" si="6"/>
        <v>3.4375000000000004</v>
      </c>
      <c r="BE29">
        <f t="shared" si="6"/>
        <v>3.3593749999999996</v>
      </c>
      <c r="BF29">
        <f t="shared" si="6"/>
        <v>3.28125</v>
      </c>
      <c r="BG29">
        <f t="shared" si="6"/>
        <v>3.2031250000000004</v>
      </c>
      <c r="BH29">
        <f t="shared" si="6"/>
        <v>3.1249999999999996</v>
      </c>
      <c r="BI29">
        <f t="shared" si="6"/>
        <v>3.046875</v>
      </c>
      <c r="BJ29">
        <f t="shared" si="6"/>
        <v>2.9687500000000004</v>
      </c>
      <c r="BK29">
        <f t="shared" si="6"/>
        <v>2.8906249999999996</v>
      </c>
      <c r="BL29">
        <f t="shared" si="6"/>
        <v>2.8125</v>
      </c>
      <c r="BM29">
        <f t="shared" si="6"/>
        <v>2.7343750000000004</v>
      </c>
      <c r="BN29">
        <f t="shared" si="6"/>
        <v>2.6562499999999996</v>
      </c>
      <c r="BO29">
        <f t="shared" si="6"/>
        <v>2.578125</v>
      </c>
      <c r="BP29">
        <f t="shared" si="6"/>
        <v>2.5000000000000004</v>
      </c>
      <c r="BQ29">
        <f t="shared" si="6"/>
        <v>2.4218749999999996</v>
      </c>
    </row>
    <row r="30" spans="3:69" x14ac:dyDescent="0.3">
      <c r="D30">
        <v>25</v>
      </c>
      <c r="E30">
        <f t="shared" si="1"/>
        <v>7.4249999999999998</v>
      </c>
      <c r="F30">
        <f t="shared" si="6"/>
        <v>7.35</v>
      </c>
      <c r="G30">
        <f t="shared" si="6"/>
        <v>7.2749999999999995</v>
      </c>
      <c r="H30">
        <f t="shared" si="6"/>
        <v>7.1999999999999993</v>
      </c>
      <c r="I30">
        <f t="shared" si="6"/>
        <v>7.125</v>
      </c>
      <c r="J30">
        <f t="shared" si="6"/>
        <v>7.05</v>
      </c>
      <c r="K30">
        <f t="shared" si="6"/>
        <v>6.9749999999999996</v>
      </c>
      <c r="L30">
        <f t="shared" si="6"/>
        <v>6.9</v>
      </c>
      <c r="M30">
        <f t="shared" si="6"/>
        <v>6.8250000000000002</v>
      </c>
      <c r="N30">
        <f t="shared" si="6"/>
        <v>6.75</v>
      </c>
      <c r="O30">
        <f t="shared" ref="F30:BQ34" si="7">MAX(7.5*(1-((O$5+1)/(4*$D30))),0)</f>
        <v>6.6749999999999998</v>
      </c>
      <c r="P30">
        <f t="shared" si="7"/>
        <v>6.6</v>
      </c>
      <c r="Q30">
        <f t="shared" si="7"/>
        <v>6.5250000000000004</v>
      </c>
      <c r="R30">
        <f t="shared" si="7"/>
        <v>6.45</v>
      </c>
      <c r="S30">
        <f t="shared" si="7"/>
        <v>6.375</v>
      </c>
      <c r="T30">
        <f t="shared" si="7"/>
        <v>6.3</v>
      </c>
      <c r="U30">
        <f t="shared" si="7"/>
        <v>6.2249999999999996</v>
      </c>
      <c r="V30">
        <f t="shared" si="7"/>
        <v>6.15</v>
      </c>
      <c r="W30">
        <f t="shared" si="7"/>
        <v>6.0750000000000002</v>
      </c>
      <c r="X30">
        <f t="shared" si="7"/>
        <v>6</v>
      </c>
      <c r="Y30">
        <f t="shared" si="7"/>
        <v>5.9250000000000007</v>
      </c>
      <c r="Z30">
        <f t="shared" si="7"/>
        <v>5.8500000000000005</v>
      </c>
      <c r="AA30">
        <f t="shared" si="7"/>
        <v>5.7750000000000004</v>
      </c>
      <c r="AB30">
        <f t="shared" si="7"/>
        <v>5.7</v>
      </c>
      <c r="AC30">
        <f t="shared" si="7"/>
        <v>5.625</v>
      </c>
      <c r="AD30">
        <f t="shared" si="7"/>
        <v>5.55</v>
      </c>
      <c r="AE30">
        <f t="shared" si="7"/>
        <v>5.4749999999999996</v>
      </c>
      <c r="AF30">
        <f t="shared" si="7"/>
        <v>5.3999999999999995</v>
      </c>
      <c r="AG30">
        <f t="shared" si="7"/>
        <v>5.3249999999999993</v>
      </c>
      <c r="AH30">
        <f t="shared" si="7"/>
        <v>5.25</v>
      </c>
      <c r="AI30">
        <f t="shared" si="7"/>
        <v>5.1749999999999998</v>
      </c>
      <c r="AJ30">
        <f t="shared" si="7"/>
        <v>5.0999999999999996</v>
      </c>
      <c r="AK30">
        <f t="shared" si="7"/>
        <v>5.0249999999999995</v>
      </c>
      <c r="AL30">
        <f t="shared" si="7"/>
        <v>4.9499999999999993</v>
      </c>
      <c r="AM30">
        <f t="shared" si="7"/>
        <v>4.875</v>
      </c>
      <c r="AN30">
        <f t="shared" si="7"/>
        <v>4.8</v>
      </c>
      <c r="AO30">
        <f t="shared" si="7"/>
        <v>4.7249999999999996</v>
      </c>
      <c r="AP30">
        <f t="shared" si="7"/>
        <v>4.6500000000000004</v>
      </c>
      <c r="AQ30">
        <f t="shared" si="7"/>
        <v>4.5750000000000002</v>
      </c>
      <c r="AR30">
        <f t="shared" si="7"/>
        <v>4.5</v>
      </c>
      <c r="AS30">
        <f t="shared" si="7"/>
        <v>4.4250000000000007</v>
      </c>
      <c r="AT30">
        <f t="shared" si="7"/>
        <v>4.3500000000000005</v>
      </c>
      <c r="AU30">
        <f t="shared" si="7"/>
        <v>4.2750000000000004</v>
      </c>
      <c r="AV30">
        <f t="shared" si="7"/>
        <v>4.2</v>
      </c>
      <c r="AW30">
        <f t="shared" si="7"/>
        <v>4.125</v>
      </c>
      <c r="AX30">
        <f t="shared" si="7"/>
        <v>4.0500000000000007</v>
      </c>
      <c r="AY30">
        <f t="shared" si="7"/>
        <v>3.9750000000000001</v>
      </c>
      <c r="AZ30">
        <f t="shared" si="7"/>
        <v>3.9000000000000004</v>
      </c>
      <c r="BA30">
        <f t="shared" si="7"/>
        <v>3.8250000000000002</v>
      </c>
      <c r="BB30">
        <f t="shared" si="7"/>
        <v>3.75</v>
      </c>
      <c r="BC30">
        <f t="shared" si="7"/>
        <v>3.6749999999999998</v>
      </c>
      <c r="BD30">
        <f t="shared" si="7"/>
        <v>3.5999999999999996</v>
      </c>
      <c r="BE30">
        <f t="shared" si="7"/>
        <v>3.5249999999999999</v>
      </c>
      <c r="BF30">
        <f t="shared" si="7"/>
        <v>3.4499999999999997</v>
      </c>
      <c r="BG30">
        <f t="shared" si="7"/>
        <v>3.3749999999999996</v>
      </c>
      <c r="BH30">
        <f t="shared" si="7"/>
        <v>3.3</v>
      </c>
      <c r="BI30">
        <f t="shared" si="7"/>
        <v>3.2250000000000005</v>
      </c>
      <c r="BJ30">
        <f t="shared" si="7"/>
        <v>3.1500000000000004</v>
      </c>
      <c r="BK30">
        <f t="shared" si="7"/>
        <v>3.0750000000000002</v>
      </c>
      <c r="BL30">
        <f t="shared" si="7"/>
        <v>3</v>
      </c>
      <c r="BM30">
        <f t="shared" si="7"/>
        <v>2.9250000000000003</v>
      </c>
      <c r="BN30">
        <f t="shared" si="7"/>
        <v>2.85</v>
      </c>
      <c r="BO30">
        <f t="shared" si="7"/>
        <v>2.7749999999999999</v>
      </c>
      <c r="BP30">
        <f t="shared" si="7"/>
        <v>2.6999999999999997</v>
      </c>
      <c r="BQ30">
        <f t="shared" si="7"/>
        <v>2.625</v>
      </c>
    </row>
    <row r="31" spans="3:69" x14ac:dyDescent="0.3">
      <c r="D31">
        <v>26</v>
      </c>
      <c r="E31">
        <f t="shared" si="1"/>
        <v>7.4278846153846159</v>
      </c>
      <c r="F31">
        <f t="shared" si="7"/>
        <v>7.3557692307692308</v>
      </c>
      <c r="G31">
        <f t="shared" si="7"/>
        <v>7.2836538461538458</v>
      </c>
      <c r="H31">
        <f t="shared" si="7"/>
        <v>7.2115384615384617</v>
      </c>
      <c r="I31">
        <f t="shared" si="7"/>
        <v>7.1394230769230766</v>
      </c>
      <c r="J31">
        <f t="shared" si="7"/>
        <v>7.0673076923076925</v>
      </c>
      <c r="K31">
        <f t="shared" si="7"/>
        <v>6.9951923076923075</v>
      </c>
      <c r="L31">
        <f t="shared" si="7"/>
        <v>6.9230769230769234</v>
      </c>
      <c r="M31">
        <f t="shared" si="7"/>
        <v>6.8509615384615383</v>
      </c>
      <c r="N31">
        <f t="shared" si="7"/>
        <v>6.7788461538461542</v>
      </c>
      <c r="O31">
        <f t="shared" si="7"/>
        <v>6.7067307692307692</v>
      </c>
      <c r="P31">
        <f t="shared" si="7"/>
        <v>6.6346153846153841</v>
      </c>
      <c r="Q31">
        <f t="shared" si="7"/>
        <v>6.5625</v>
      </c>
      <c r="R31">
        <f t="shared" si="7"/>
        <v>6.4903846153846159</v>
      </c>
      <c r="S31">
        <f t="shared" si="7"/>
        <v>6.4182692307692317</v>
      </c>
      <c r="T31">
        <f t="shared" si="7"/>
        <v>6.3461538461538458</v>
      </c>
      <c r="U31">
        <f t="shared" si="7"/>
        <v>6.2740384615384617</v>
      </c>
      <c r="V31">
        <f t="shared" si="7"/>
        <v>6.2019230769230766</v>
      </c>
      <c r="W31">
        <f t="shared" si="7"/>
        <v>6.1298076923076925</v>
      </c>
      <c r="X31">
        <f t="shared" si="7"/>
        <v>6.0576923076923075</v>
      </c>
      <c r="Y31">
        <f t="shared" si="7"/>
        <v>5.9855769230769234</v>
      </c>
      <c r="Z31">
        <f t="shared" si="7"/>
        <v>5.9134615384615383</v>
      </c>
      <c r="AA31">
        <f t="shared" si="7"/>
        <v>5.8413461538461542</v>
      </c>
      <c r="AB31">
        <f t="shared" si="7"/>
        <v>5.7692307692307683</v>
      </c>
      <c r="AC31">
        <f t="shared" si="7"/>
        <v>5.6971153846153841</v>
      </c>
      <c r="AD31">
        <f t="shared" si="7"/>
        <v>5.625</v>
      </c>
      <c r="AE31">
        <f t="shared" si="7"/>
        <v>5.5528846153846159</v>
      </c>
      <c r="AF31">
        <f t="shared" si="7"/>
        <v>5.4807692307692317</v>
      </c>
      <c r="AG31">
        <f t="shared" si="7"/>
        <v>5.4086538461538458</v>
      </c>
      <c r="AH31">
        <f t="shared" si="7"/>
        <v>5.3365384615384617</v>
      </c>
      <c r="AI31">
        <f t="shared" si="7"/>
        <v>5.2644230769230766</v>
      </c>
      <c r="AJ31">
        <f t="shared" si="7"/>
        <v>5.1923076923076925</v>
      </c>
      <c r="AK31">
        <f t="shared" si="7"/>
        <v>5.1201923076923075</v>
      </c>
      <c r="AL31">
        <f t="shared" si="7"/>
        <v>5.0480769230769234</v>
      </c>
      <c r="AM31">
        <f t="shared" si="7"/>
        <v>4.9759615384615383</v>
      </c>
      <c r="AN31">
        <f t="shared" si="7"/>
        <v>4.9038461538461542</v>
      </c>
      <c r="AO31">
        <f t="shared" si="7"/>
        <v>4.8317307692307683</v>
      </c>
      <c r="AP31">
        <f t="shared" si="7"/>
        <v>4.7596153846153841</v>
      </c>
      <c r="AQ31">
        <f t="shared" si="7"/>
        <v>4.6875</v>
      </c>
      <c r="AR31">
        <f t="shared" si="7"/>
        <v>4.6153846153846159</v>
      </c>
      <c r="AS31">
        <f t="shared" si="7"/>
        <v>4.5432692307692317</v>
      </c>
      <c r="AT31">
        <f t="shared" si="7"/>
        <v>4.4711538461538458</v>
      </c>
      <c r="AU31">
        <f t="shared" si="7"/>
        <v>4.3990384615384617</v>
      </c>
      <c r="AV31">
        <f t="shared" si="7"/>
        <v>4.3269230769230766</v>
      </c>
      <c r="AW31">
        <f t="shared" si="7"/>
        <v>4.2548076923076925</v>
      </c>
      <c r="AX31">
        <f t="shared" si="7"/>
        <v>4.1826923076923075</v>
      </c>
      <c r="AY31">
        <f t="shared" si="7"/>
        <v>4.1105769230769234</v>
      </c>
      <c r="AZ31">
        <f t="shared" si="7"/>
        <v>4.0384615384615383</v>
      </c>
      <c r="BA31">
        <f t="shared" si="7"/>
        <v>3.9663461538461537</v>
      </c>
      <c r="BB31">
        <f t="shared" si="7"/>
        <v>3.8942307692307687</v>
      </c>
      <c r="BC31">
        <f t="shared" si="7"/>
        <v>3.8221153846153841</v>
      </c>
      <c r="BD31">
        <f t="shared" si="7"/>
        <v>3.75</v>
      </c>
      <c r="BE31">
        <f t="shared" si="7"/>
        <v>3.6778846153846159</v>
      </c>
      <c r="BF31">
        <f t="shared" si="7"/>
        <v>3.6057692307692304</v>
      </c>
      <c r="BG31">
        <f t="shared" si="7"/>
        <v>3.5336538461538463</v>
      </c>
      <c r="BH31">
        <f t="shared" si="7"/>
        <v>3.4615384615384617</v>
      </c>
      <c r="BI31">
        <f t="shared" si="7"/>
        <v>3.3894230769230766</v>
      </c>
      <c r="BJ31">
        <f t="shared" si="7"/>
        <v>3.3173076923076921</v>
      </c>
      <c r="BK31">
        <f t="shared" si="7"/>
        <v>3.2451923076923079</v>
      </c>
      <c r="BL31">
        <f t="shared" si="7"/>
        <v>3.1730769230769234</v>
      </c>
      <c r="BM31">
        <f t="shared" si="7"/>
        <v>3.1009615384615383</v>
      </c>
      <c r="BN31">
        <f t="shared" si="7"/>
        <v>3.0288461538461537</v>
      </c>
      <c r="BO31">
        <f t="shared" si="7"/>
        <v>2.9567307692307696</v>
      </c>
      <c r="BP31">
        <f t="shared" si="7"/>
        <v>2.8846153846153841</v>
      </c>
      <c r="BQ31">
        <f t="shared" si="7"/>
        <v>2.8125</v>
      </c>
    </row>
    <row r="32" spans="3:69" x14ac:dyDescent="0.3">
      <c r="D32">
        <v>27</v>
      </c>
      <c r="E32">
        <f t="shared" si="1"/>
        <v>7.4305555555555554</v>
      </c>
      <c r="F32">
        <f t="shared" si="7"/>
        <v>7.3611111111111116</v>
      </c>
      <c r="G32">
        <f t="shared" si="7"/>
        <v>7.291666666666667</v>
      </c>
      <c r="H32">
        <f t="shared" si="7"/>
        <v>7.2222222222222223</v>
      </c>
      <c r="I32">
        <f t="shared" si="7"/>
        <v>7.1527777777777777</v>
      </c>
      <c r="J32">
        <f t="shared" si="7"/>
        <v>7.083333333333333</v>
      </c>
      <c r="K32">
        <f t="shared" si="7"/>
        <v>7.0138888888888893</v>
      </c>
      <c r="L32">
        <f t="shared" si="7"/>
        <v>6.9444444444444446</v>
      </c>
      <c r="M32">
        <f t="shared" si="7"/>
        <v>6.875</v>
      </c>
      <c r="N32">
        <f t="shared" si="7"/>
        <v>6.8055555555555554</v>
      </c>
      <c r="O32">
        <f t="shared" si="7"/>
        <v>6.7361111111111107</v>
      </c>
      <c r="P32">
        <f t="shared" si="7"/>
        <v>6.6666666666666661</v>
      </c>
      <c r="Q32">
        <f t="shared" si="7"/>
        <v>6.5972222222222223</v>
      </c>
      <c r="R32">
        <f t="shared" si="7"/>
        <v>6.5277777777777777</v>
      </c>
      <c r="S32">
        <f t="shared" si="7"/>
        <v>6.4583333333333339</v>
      </c>
      <c r="T32">
        <f t="shared" si="7"/>
        <v>6.3888888888888893</v>
      </c>
      <c r="U32">
        <f t="shared" si="7"/>
        <v>6.3194444444444446</v>
      </c>
      <c r="V32">
        <f t="shared" si="7"/>
        <v>6.25</v>
      </c>
      <c r="W32">
        <f t="shared" si="7"/>
        <v>6.1805555555555554</v>
      </c>
      <c r="X32">
        <f t="shared" si="7"/>
        <v>6.1111111111111116</v>
      </c>
      <c r="Y32">
        <f t="shared" si="7"/>
        <v>6.041666666666667</v>
      </c>
      <c r="Z32">
        <f t="shared" si="7"/>
        <v>5.9722222222222223</v>
      </c>
      <c r="AA32">
        <f t="shared" si="7"/>
        <v>5.9027777777777777</v>
      </c>
      <c r="AB32">
        <f t="shared" si="7"/>
        <v>5.833333333333333</v>
      </c>
      <c r="AC32">
        <f t="shared" si="7"/>
        <v>5.7638888888888884</v>
      </c>
      <c r="AD32">
        <f t="shared" si="7"/>
        <v>5.6944444444444446</v>
      </c>
      <c r="AE32">
        <f t="shared" si="7"/>
        <v>5.625</v>
      </c>
      <c r="AF32">
        <f t="shared" si="7"/>
        <v>5.5555555555555554</v>
      </c>
      <c r="AG32">
        <f t="shared" si="7"/>
        <v>5.4861111111111107</v>
      </c>
      <c r="AH32">
        <f t="shared" si="7"/>
        <v>5.416666666666667</v>
      </c>
      <c r="AI32">
        <f t="shared" si="7"/>
        <v>5.3472222222222223</v>
      </c>
      <c r="AJ32">
        <f t="shared" si="7"/>
        <v>5.2777777777777777</v>
      </c>
      <c r="AK32">
        <f t="shared" si="7"/>
        <v>5.208333333333333</v>
      </c>
      <c r="AL32">
        <f t="shared" si="7"/>
        <v>5.1388888888888884</v>
      </c>
      <c r="AM32">
        <f t="shared" si="7"/>
        <v>5.0694444444444446</v>
      </c>
      <c r="AN32">
        <f t="shared" si="7"/>
        <v>5.0000000000000009</v>
      </c>
      <c r="AO32">
        <f t="shared" si="7"/>
        <v>4.9305555555555554</v>
      </c>
      <c r="AP32">
        <f t="shared" si="7"/>
        <v>4.8611111111111107</v>
      </c>
      <c r="AQ32">
        <f t="shared" si="7"/>
        <v>4.7916666666666661</v>
      </c>
      <c r="AR32">
        <f t="shared" si="7"/>
        <v>4.7222222222222223</v>
      </c>
      <c r="AS32">
        <f t="shared" si="7"/>
        <v>4.6527777777777777</v>
      </c>
      <c r="AT32">
        <f t="shared" si="7"/>
        <v>4.5833333333333339</v>
      </c>
      <c r="AU32">
        <f t="shared" si="7"/>
        <v>4.5138888888888893</v>
      </c>
      <c r="AV32">
        <f t="shared" si="7"/>
        <v>4.4444444444444446</v>
      </c>
      <c r="AW32">
        <f t="shared" si="7"/>
        <v>4.3749999999999991</v>
      </c>
      <c r="AX32">
        <f t="shared" si="7"/>
        <v>4.3055555555555554</v>
      </c>
      <c r="AY32">
        <f t="shared" si="7"/>
        <v>4.2361111111111116</v>
      </c>
      <c r="AZ32">
        <f t="shared" si="7"/>
        <v>4.166666666666667</v>
      </c>
      <c r="BA32">
        <f t="shared" si="7"/>
        <v>4.0972222222222223</v>
      </c>
      <c r="BB32">
        <f t="shared" si="7"/>
        <v>4.0277777777777777</v>
      </c>
      <c r="BC32">
        <f t="shared" si="7"/>
        <v>3.9583333333333335</v>
      </c>
      <c r="BD32">
        <f t="shared" si="7"/>
        <v>3.8888888888888893</v>
      </c>
      <c r="BE32">
        <f t="shared" si="7"/>
        <v>3.8194444444444446</v>
      </c>
      <c r="BF32">
        <f t="shared" si="7"/>
        <v>3.75</v>
      </c>
      <c r="BG32">
        <f t="shared" si="7"/>
        <v>3.6805555555555554</v>
      </c>
      <c r="BH32">
        <f t="shared" si="7"/>
        <v>3.6111111111111112</v>
      </c>
      <c r="BI32">
        <f t="shared" si="7"/>
        <v>3.5416666666666665</v>
      </c>
      <c r="BJ32">
        <f t="shared" si="7"/>
        <v>3.4722222222222219</v>
      </c>
      <c r="BK32">
        <f t="shared" si="7"/>
        <v>3.4027777777777777</v>
      </c>
      <c r="BL32">
        <f t="shared" si="7"/>
        <v>3.333333333333333</v>
      </c>
      <c r="BM32">
        <f t="shared" si="7"/>
        <v>3.2638888888888893</v>
      </c>
      <c r="BN32">
        <f t="shared" si="7"/>
        <v>3.1944444444444446</v>
      </c>
      <c r="BO32">
        <f t="shared" si="7"/>
        <v>3.1249999999999996</v>
      </c>
      <c r="BP32">
        <f t="shared" si="7"/>
        <v>3.0555555555555558</v>
      </c>
      <c r="BQ32">
        <f t="shared" si="7"/>
        <v>2.9861111111111112</v>
      </c>
    </row>
    <row r="33" spans="4:69" x14ac:dyDescent="0.3">
      <c r="D33">
        <v>28</v>
      </c>
      <c r="E33">
        <f t="shared" si="1"/>
        <v>7.4330357142857144</v>
      </c>
      <c r="F33">
        <f t="shared" si="7"/>
        <v>7.3660714285714279</v>
      </c>
      <c r="G33">
        <f t="shared" si="7"/>
        <v>7.2991071428571423</v>
      </c>
      <c r="H33">
        <f t="shared" si="7"/>
        <v>7.2321428571428577</v>
      </c>
      <c r="I33">
        <f t="shared" si="7"/>
        <v>7.1651785714285721</v>
      </c>
      <c r="J33">
        <f t="shared" si="7"/>
        <v>7.0982142857142856</v>
      </c>
      <c r="K33">
        <f t="shared" si="7"/>
        <v>7.03125</v>
      </c>
      <c r="L33">
        <f t="shared" si="7"/>
        <v>6.9642857142857144</v>
      </c>
      <c r="M33">
        <f t="shared" si="7"/>
        <v>6.8973214285714279</v>
      </c>
      <c r="N33">
        <f t="shared" si="7"/>
        <v>6.8303571428571423</v>
      </c>
      <c r="O33">
        <f t="shared" si="7"/>
        <v>6.7633928571428577</v>
      </c>
      <c r="P33">
        <f t="shared" si="7"/>
        <v>6.6964285714285721</v>
      </c>
      <c r="Q33">
        <f t="shared" si="7"/>
        <v>6.6294642857142856</v>
      </c>
      <c r="R33">
        <f t="shared" si="7"/>
        <v>6.5625</v>
      </c>
      <c r="S33">
        <f t="shared" si="7"/>
        <v>6.4955357142857144</v>
      </c>
      <c r="T33">
        <f t="shared" si="7"/>
        <v>6.4285714285714288</v>
      </c>
      <c r="U33">
        <f t="shared" si="7"/>
        <v>6.3616071428571423</v>
      </c>
      <c r="V33">
        <f t="shared" si="7"/>
        <v>6.2946428571428577</v>
      </c>
      <c r="W33">
        <f t="shared" si="7"/>
        <v>6.2276785714285712</v>
      </c>
      <c r="X33">
        <f t="shared" si="7"/>
        <v>6.1607142857142856</v>
      </c>
      <c r="Y33">
        <f t="shared" si="7"/>
        <v>6.09375</v>
      </c>
      <c r="Z33">
        <f t="shared" si="7"/>
        <v>6.0267857142857144</v>
      </c>
      <c r="AA33">
        <f t="shared" si="7"/>
        <v>5.9598214285714288</v>
      </c>
      <c r="AB33">
        <f t="shared" si="7"/>
        <v>5.8928571428571423</v>
      </c>
      <c r="AC33">
        <f t="shared" si="7"/>
        <v>5.8258928571428577</v>
      </c>
      <c r="AD33">
        <f t="shared" si="7"/>
        <v>5.7589285714285712</v>
      </c>
      <c r="AE33">
        <f t="shared" si="7"/>
        <v>5.6919642857142856</v>
      </c>
      <c r="AF33">
        <f t="shared" si="7"/>
        <v>5.625</v>
      </c>
      <c r="AG33">
        <f t="shared" si="7"/>
        <v>5.5580357142857144</v>
      </c>
      <c r="AH33">
        <f t="shared" si="7"/>
        <v>5.4910714285714288</v>
      </c>
      <c r="AI33">
        <f t="shared" si="7"/>
        <v>5.4241071428571423</v>
      </c>
      <c r="AJ33">
        <f t="shared" si="7"/>
        <v>5.3571428571428577</v>
      </c>
      <c r="AK33">
        <f t="shared" si="7"/>
        <v>5.2901785714285712</v>
      </c>
      <c r="AL33">
        <f t="shared" si="7"/>
        <v>5.2232142857142856</v>
      </c>
      <c r="AM33">
        <f t="shared" si="7"/>
        <v>5.15625</v>
      </c>
      <c r="AN33">
        <f t="shared" si="7"/>
        <v>5.0892857142857144</v>
      </c>
      <c r="AO33">
        <f t="shared" si="7"/>
        <v>5.0223214285714288</v>
      </c>
      <c r="AP33">
        <f t="shared" si="7"/>
        <v>4.9553571428571423</v>
      </c>
      <c r="AQ33">
        <f t="shared" si="7"/>
        <v>4.8883928571428577</v>
      </c>
      <c r="AR33">
        <f t="shared" si="7"/>
        <v>4.8214285714285712</v>
      </c>
      <c r="AS33">
        <f t="shared" si="7"/>
        <v>4.7544642857142856</v>
      </c>
      <c r="AT33">
        <f t="shared" si="7"/>
        <v>4.6875</v>
      </c>
      <c r="AU33">
        <f t="shared" si="7"/>
        <v>4.6205357142857144</v>
      </c>
      <c r="AV33">
        <f t="shared" si="7"/>
        <v>4.5535714285714288</v>
      </c>
      <c r="AW33">
        <f t="shared" si="7"/>
        <v>4.4866071428571423</v>
      </c>
      <c r="AX33">
        <f t="shared" si="7"/>
        <v>4.4196428571428577</v>
      </c>
      <c r="AY33">
        <f t="shared" si="7"/>
        <v>4.3526785714285712</v>
      </c>
      <c r="AZ33">
        <f t="shared" si="7"/>
        <v>4.2857142857142856</v>
      </c>
      <c r="BA33">
        <f t="shared" si="7"/>
        <v>4.21875</v>
      </c>
      <c r="BB33">
        <f t="shared" si="7"/>
        <v>4.1517857142857144</v>
      </c>
      <c r="BC33">
        <f t="shared" si="7"/>
        <v>4.0848214285714288</v>
      </c>
      <c r="BD33">
        <f t="shared" si="7"/>
        <v>4.0178571428571423</v>
      </c>
      <c r="BE33">
        <f t="shared" si="7"/>
        <v>3.9508928571428572</v>
      </c>
      <c r="BF33">
        <f t="shared" si="7"/>
        <v>3.8839285714285712</v>
      </c>
      <c r="BG33">
        <f t="shared" si="7"/>
        <v>3.8169642857142856</v>
      </c>
      <c r="BH33">
        <f t="shared" si="7"/>
        <v>3.75</v>
      </c>
      <c r="BI33">
        <f t="shared" si="7"/>
        <v>3.6830357142857144</v>
      </c>
      <c r="BJ33">
        <f t="shared" si="7"/>
        <v>3.6160714285714284</v>
      </c>
      <c r="BK33">
        <f t="shared" si="7"/>
        <v>3.5491071428571428</v>
      </c>
      <c r="BL33">
        <f t="shared" si="7"/>
        <v>3.4821428571428572</v>
      </c>
      <c r="BM33">
        <f t="shared" si="7"/>
        <v>3.4151785714285716</v>
      </c>
      <c r="BN33">
        <f t="shared" si="7"/>
        <v>3.3482142857142856</v>
      </c>
      <c r="BO33">
        <f t="shared" si="7"/>
        <v>3.28125</v>
      </c>
      <c r="BP33">
        <f t="shared" si="7"/>
        <v>3.2142857142857144</v>
      </c>
      <c r="BQ33">
        <f t="shared" si="7"/>
        <v>3.1473214285714284</v>
      </c>
    </row>
    <row r="34" spans="4:69" x14ac:dyDescent="0.3">
      <c r="D34">
        <v>29</v>
      </c>
      <c r="E34">
        <f t="shared" si="1"/>
        <v>7.4353448275862073</v>
      </c>
      <c r="F34">
        <f t="shared" si="7"/>
        <v>7.3706896551724137</v>
      </c>
      <c r="G34">
        <f t="shared" si="7"/>
        <v>7.306034482758621</v>
      </c>
      <c r="H34">
        <f t="shared" si="7"/>
        <v>7.2413793103448283</v>
      </c>
      <c r="I34">
        <f t="shared" si="7"/>
        <v>7.1767241379310338</v>
      </c>
      <c r="J34">
        <f t="shared" si="7"/>
        <v>7.1120689655172411</v>
      </c>
      <c r="K34">
        <f t="shared" si="7"/>
        <v>7.0474137931034484</v>
      </c>
      <c r="L34">
        <f t="shared" si="7"/>
        <v>6.9827586206896548</v>
      </c>
      <c r="M34">
        <f t="shared" si="7"/>
        <v>6.9181034482758621</v>
      </c>
      <c r="N34">
        <f t="shared" ref="F34:BQ38" si="8">MAX(7.5*(1-((N$5+1)/(4*$D34))),0)</f>
        <v>6.8534482758620685</v>
      </c>
      <c r="O34">
        <f t="shared" si="8"/>
        <v>6.7887931034482758</v>
      </c>
      <c r="P34">
        <f t="shared" si="8"/>
        <v>6.7241379310344831</v>
      </c>
      <c r="Q34">
        <f t="shared" si="8"/>
        <v>6.6594827586206904</v>
      </c>
      <c r="R34">
        <f t="shared" si="8"/>
        <v>6.5948275862068968</v>
      </c>
      <c r="S34">
        <f t="shared" si="8"/>
        <v>6.5301724137931032</v>
      </c>
      <c r="T34">
        <f t="shared" si="8"/>
        <v>6.4655172413793096</v>
      </c>
      <c r="U34">
        <f t="shared" si="8"/>
        <v>6.4008620689655169</v>
      </c>
      <c r="V34">
        <f t="shared" si="8"/>
        <v>6.3362068965517242</v>
      </c>
      <c r="W34">
        <f t="shared" si="8"/>
        <v>6.2715517241379315</v>
      </c>
      <c r="X34">
        <f t="shared" si="8"/>
        <v>6.2068965517241379</v>
      </c>
      <c r="Y34">
        <f t="shared" si="8"/>
        <v>6.1422413793103452</v>
      </c>
      <c r="Z34">
        <f t="shared" si="8"/>
        <v>6.0775862068965516</v>
      </c>
      <c r="AA34">
        <f t="shared" si="8"/>
        <v>6.0129310344827589</v>
      </c>
      <c r="AB34">
        <f t="shared" si="8"/>
        <v>5.9482758620689662</v>
      </c>
      <c r="AC34">
        <f t="shared" si="8"/>
        <v>5.8836206896551726</v>
      </c>
      <c r="AD34">
        <f t="shared" si="8"/>
        <v>5.818965517241379</v>
      </c>
      <c r="AE34">
        <f t="shared" si="8"/>
        <v>5.7543103448275863</v>
      </c>
      <c r="AF34">
        <f t="shared" si="8"/>
        <v>5.6896551724137927</v>
      </c>
      <c r="AG34">
        <f t="shared" si="8"/>
        <v>5.625</v>
      </c>
      <c r="AH34">
        <f t="shared" si="8"/>
        <v>5.5603448275862073</v>
      </c>
      <c r="AI34">
        <f t="shared" si="8"/>
        <v>5.4956896551724146</v>
      </c>
      <c r="AJ34">
        <f t="shared" si="8"/>
        <v>5.431034482758621</v>
      </c>
      <c r="AK34">
        <f t="shared" si="8"/>
        <v>5.3663793103448274</v>
      </c>
      <c r="AL34">
        <f t="shared" si="8"/>
        <v>5.3017241379310338</v>
      </c>
      <c r="AM34">
        <f t="shared" si="8"/>
        <v>5.2370689655172411</v>
      </c>
      <c r="AN34">
        <f t="shared" si="8"/>
        <v>5.1724137931034484</v>
      </c>
      <c r="AO34">
        <f t="shared" si="8"/>
        <v>5.1077586206896548</v>
      </c>
      <c r="AP34">
        <f t="shared" si="8"/>
        <v>5.0431034482758621</v>
      </c>
      <c r="AQ34">
        <f t="shared" si="8"/>
        <v>4.9784482758620685</v>
      </c>
      <c r="AR34">
        <f t="shared" si="8"/>
        <v>4.9137931034482758</v>
      </c>
      <c r="AS34">
        <f t="shared" si="8"/>
        <v>4.8491379310344831</v>
      </c>
      <c r="AT34">
        <f t="shared" si="8"/>
        <v>4.7844827586206904</v>
      </c>
      <c r="AU34">
        <f t="shared" si="8"/>
        <v>4.7198275862068968</v>
      </c>
      <c r="AV34">
        <f t="shared" si="8"/>
        <v>4.6551724137931032</v>
      </c>
      <c r="AW34">
        <f t="shared" si="8"/>
        <v>4.5905172413793096</v>
      </c>
      <c r="AX34">
        <f t="shared" si="8"/>
        <v>4.5258620689655169</v>
      </c>
      <c r="AY34">
        <f t="shared" si="8"/>
        <v>4.4612068965517242</v>
      </c>
      <c r="AZ34">
        <f t="shared" si="8"/>
        <v>4.3965517241379315</v>
      </c>
      <c r="BA34">
        <f t="shared" si="8"/>
        <v>4.3318965517241379</v>
      </c>
      <c r="BB34">
        <f t="shared" si="8"/>
        <v>4.2672413793103452</v>
      </c>
      <c r="BC34">
        <f t="shared" si="8"/>
        <v>4.2025862068965516</v>
      </c>
      <c r="BD34">
        <f t="shared" si="8"/>
        <v>4.1379310344827589</v>
      </c>
      <c r="BE34">
        <f t="shared" si="8"/>
        <v>4.0732758620689662</v>
      </c>
      <c r="BF34">
        <f t="shared" si="8"/>
        <v>4.0086206896551726</v>
      </c>
      <c r="BG34">
        <f t="shared" si="8"/>
        <v>3.9439655172413794</v>
      </c>
      <c r="BH34">
        <f t="shared" si="8"/>
        <v>3.8793103448275854</v>
      </c>
      <c r="BI34">
        <f t="shared" si="8"/>
        <v>3.8146551724137927</v>
      </c>
      <c r="BJ34">
        <f t="shared" si="8"/>
        <v>3.75</v>
      </c>
      <c r="BK34">
        <f t="shared" si="8"/>
        <v>3.6853448275862073</v>
      </c>
      <c r="BL34">
        <f t="shared" si="8"/>
        <v>3.6206896551724137</v>
      </c>
      <c r="BM34">
        <f t="shared" si="8"/>
        <v>3.5560344827586206</v>
      </c>
      <c r="BN34">
        <f t="shared" si="8"/>
        <v>3.4913793103448278</v>
      </c>
      <c r="BO34">
        <f t="shared" si="8"/>
        <v>3.4267241379310343</v>
      </c>
      <c r="BP34">
        <f t="shared" si="8"/>
        <v>3.3620689655172415</v>
      </c>
      <c r="BQ34">
        <f t="shared" si="8"/>
        <v>3.2974137931034484</v>
      </c>
    </row>
    <row r="35" spans="4:69" x14ac:dyDescent="0.3">
      <c r="D35">
        <v>30</v>
      </c>
      <c r="E35">
        <f t="shared" si="1"/>
        <v>7.4375</v>
      </c>
      <c r="F35">
        <f t="shared" si="8"/>
        <v>7.375</v>
      </c>
      <c r="G35">
        <f t="shared" si="8"/>
        <v>7.3125</v>
      </c>
      <c r="H35">
        <f t="shared" si="8"/>
        <v>7.25</v>
      </c>
      <c r="I35">
        <f t="shared" si="8"/>
        <v>7.1875</v>
      </c>
      <c r="J35">
        <f t="shared" si="8"/>
        <v>7.125</v>
      </c>
      <c r="K35">
        <f t="shared" si="8"/>
        <v>7.0625</v>
      </c>
      <c r="L35">
        <f t="shared" si="8"/>
        <v>7</v>
      </c>
      <c r="M35">
        <f t="shared" si="8"/>
        <v>6.9375</v>
      </c>
      <c r="N35">
        <f t="shared" si="8"/>
        <v>6.875</v>
      </c>
      <c r="O35">
        <f t="shared" si="8"/>
        <v>6.8125</v>
      </c>
      <c r="P35">
        <f t="shared" si="8"/>
        <v>6.75</v>
      </c>
      <c r="Q35">
        <f t="shared" si="8"/>
        <v>6.6875</v>
      </c>
      <c r="R35">
        <f t="shared" si="8"/>
        <v>6.625</v>
      </c>
      <c r="S35">
        <f t="shared" si="8"/>
        <v>6.5625</v>
      </c>
      <c r="T35">
        <f t="shared" si="8"/>
        <v>6.5</v>
      </c>
      <c r="U35">
        <f t="shared" si="8"/>
        <v>6.4375</v>
      </c>
      <c r="V35">
        <f t="shared" si="8"/>
        <v>6.375</v>
      </c>
      <c r="W35">
        <f t="shared" si="8"/>
        <v>6.3125</v>
      </c>
      <c r="X35">
        <f t="shared" si="8"/>
        <v>6.25</v>
      </c>
      <c r="Y35">
        <f t="shared" si="8"/>
        <v>6.1875</v>
      </c>
      <c r="Z35">
        <f t="shared" si="8"/>
        <v>6.125</v>
      </c>
      <c r="AA35">
        <f t="shared" si="8"/>
        <v>6.0625</v>
      </c>
      <c r="AB35">
        <f t="shared" si="8"/>
        <v>6</v>
      </c>
      <c r="AC35">
        <f t="shared" si="8"/>
        <v>5.9375</v>
      </c>
      <c r="AD35">
        <f t="shared" si="8"/>
        <v>5.875</v>
      </c>
      <c r="AE35">
        <f t="shared" si="8"/>
        <v>5.8125</v>
      </c>
      <c r="AF35">
        <f t="shared" si="8"/>
        <v>5.75</v>
      </c>
      <c r="AG35">
        <f t="shared" si="8"/>
        <v>5.6875</v>
      </c>
      <c r="AH35">
        <f t="shared" si="8"/>
        <v>5.625</v>
      </c>
      <c r="AI35">
        <f t="shared" si="8"/>
        <v>5.5625</v>
      </c>
      <c r="AJ35">
        <f t="shared" si="8"/>
        <v>5.5</v>
      </c>
      <c r="AK35">
        <f t="shared" si="8"/>
        <v>5.4375</v>
      </c>
      <c r="AL35">
        <f t="shared" si="8"/>
        <v>5.375</v>
      </c>
      <c r="AM35">
        <f t="shared" si="8"/>
        <v>5.3124999999999991</v>
      </c>
      <c r="AN35">
        <f t="shared" si="8"/>
        <v>5.25</v>
      </c>
      <c r="AO35">
        <f t="shared" si="8"/>
        <v>5.1875</v>
      </c>
      <c r="AP35">
        <f t="shared" si="8"/>
        <v>5.125</v>
      </c>
      <c r="AQ35">
        <f t="shared" si="8"/>
        <v>5.0625</v>
      </c>
      <c r="AR35">
        <f t="shared" si="8"/>
        <v>5.0000000000000009</v>
      </c>
      <c r="AS35">
        <f t="shared" si="8"/>
        <v>4.9375</v>
      </c>
      <c r="AT35">
        <f t="shared" si="8"/>
        <v>4.875</v>
      </c>
      <c r="AU35">
        <f t="shared" si="8"/>
        <v>4.8125</v>
      </c>
      <c r="AV35">
        <f t="shared" si="8"/>
        <v>4.75</v>
      </c>
      <c r="AW35">
        <f t="shared" si="8"/>
        <v>4.6875</v>
      </c>
      <c r="AX35">
        <f t="shared" si="8"/>
        <v>4.625</v>
      </c>
      <c r="AY35">
        <f t="shared" si="8"/>
        <v>4.5625</v>
      </c>
      <c r="AZ35">
        <f t="shared" si="8"/>
        <v>4.5</v>
      </c>
      <c r="BA35">
        <f t="shared" si="8"/>
        <v>4.4375</v>
      </c>
      <c r="BB35">
        <f t="shared" si="8"/>
        <v>4.3749999999999991</v>
      </c>
      <c r="BC35">
        <f t="shared" si="8"/>
        <v>4.3125</v>
      </c>
      <c r="BD35">
        <f t="shared" si="8"/>
        <v>4.25</v>
      </c>
      <c r="BE35">
        <f t="shared" si="8"/>
        <v>4.1875</v>
      </c>
      <c r="BF35">
        <f t="shared" si="8"/>
        <v>4.125</v>
      </c>
      <c r="BG35">
        <f t="shared" si="8"/>
        <v>4.0625000000000009</v>
      </c>
      <c r="BH35">
        <f t="shared" si="8"/>
        <v>4</v>
      </c>
      <c r="BI35">
        <f t="shared" si="8"/>
        <v>3.9375</v>
      </c>
      <c r="BJ35">
        <f t="shared" si="8"/>
        <v>3.8749999999999996</v>
      </c>
      <c r="BK35">
        <f t="shared" si="8"/>
        <v>3.8125</v>
      </c>
      <c r="BL35">
        <f t="shared" si="8"/>
        <v>3.75</v>
      </c>
      <c r="BM35">
        <f t="shared" si="8"/>
        <v>3.6875</v>
      </c>
      <c r="BN35">
        <f t="shared" si="8"/>
        <v>3.6249999999999996</v>
      </c>
      <c r="BO35">
        <f t="shared" si="8"/>
        <v>3.5625</v>
      </c>
      <c r="BP35">
        <f t="shared" si="8"/>
        <v>3.5</v>
      </c>
      <c r="BQ35">
        <f t="shared" si="8"/>
        <v>3.4375000000000004</v>
      </c>
    </row>
    <row r="36" spans="4:69" x14ac:dyDescent="0.3">
      <c r="D36">
        <v>31</v>
      </c>
      <c r="E36">
        <f t="shared" si="1"/>
        <v>7.439516129032258</v>
      </c>
      <c r="F36">
        <f t="shared" si="8"/>
        <v>7.379032258064516</v>
      </c>
      <c r="G36">
        <f t="shared" si="8"/>
        <v>7.318548387096774</v>
      </c>
      <c r="H36">
        <f t="shared" si="8"/>
        <v>7.258064516129032</v>
      </c>
      <c r="I36">
        <f t="shared" si="8"/>
        <v>7.1975806451612909</v>
      </c>
      <c r="J36">
        <f t="shared" si="8"/>
        <v>7.1370967741935489</v>
      </c>
      <c r="K36">
        <f t="shared" si="8"/>
        <v>7.0766129032258069</v>
      </c>
      <c r="L36">
        <f t="shared" si="8"/>
        <v>7.0161290322580649</v>
      </c>
      <c r="M36">
        <f t="shared" si="8"/>
        <v>6.9556451612903221</v>
      </c>
      <c r="N36">
        <f t="shared" si="8"/>
        <v>6.8951612903225801</v>
      </c>
      <c r="O36">
        <f t="shared" si="8"/>
        <v>6.8346774193548381</v>
      </c>
      <c r="P36">
        <f t="shared" si="8"/>
        <v>6.774193548387097</v>
      </c>
      <c r="Q36">
        <f t="shared" si="8"/>
        <v>6.713709677419355</v>
      </c>
      <c r="R36">
        <f t="shared" si="8"/>
        <v>6.653225806451613</v>
      </c>
      <c r="S36">
        <f t="shared" si="8"/>
        <v>6.592741935483871</v>
      </c>
      <c r="T36">
        <f t="shared" si="8"/>
        <v>6.532258064516129</v>
      </c>
      <c r="U36">
        <f t="shared" si="8"/>
        <v>6.471774193548387</v>
      </c>
      <c r="V36">
        <f t="shared" si="8"/>
        <v>6.411290322580645</v>
      </c>
      <c r="W36">
        <f t="shared" si="8"/>
        <v>6.350806451612903</v>
      </c>
      <c r="X36">
        <f t="shared" si="8"/>
        <v>6.2903225806451619</v>
      </c>
      <c r="Y36">
        <f t="shared" si="8"/>
        <v>6.2298387096774199</v>
      </c>
      <c r="Z36">
        <f t="shared" si="8"/>
        <v>6.169354838709677</v>
      </c>
      <c r="AA36">
        <f t="shared" si="8"/>
        <v>6.1088709677419351</v>
      </c>
      <c r="AB36">
        <f t="shared" si="8"/>
        <v>6.0483870967741931</v>
      </c>
      <c r="AC36">
        <f t="shared" si="8"/>
        <v>5.9879032258064511</v>
      </c>
      <c r="AD36">
        <f t="shared" si="8"/>
        <v>5.9274193548387091</v>
      </c>
      <c r="AE36">
        <f t="shared" si="8"/>
        <v>5.866935483870968</v>
      </c>
      <c r="AF36">
        <f t="shared" si="8"/>
        <v>5.806451612903226</v>
      </c>
      <c r="AG36">
        <f t="shared" si="8"/>
        <v>5.745967741935484</v>
      </c>
      <c r="AH36">
        <f t="shared" si="8"/>
        <v>5.685483870967742</v>
      </c>
      <c r="AI36">
        <f t="shared" si="8"/>
        <v>5.625</v>
      </c>
      <c r="AJ36">
        <f t="shared" si="8"/>
        <v>5.564516129032258</v>
      </c>
      <c r="AK36">
        <f t="shared" si="8"/>
        <v>5.504032258064516</v>
      </c>
      <c r="AL36">
        <f t="shared" si="8"/>
        <v>5.443548387096774</v>
      </c>
      <c r="AM36">
        <f t="shared" si="8"/>
        <v>5.383064516129032</v>
      </c>
      <c r="AN36">
        <f t="shared" si="8"/>
        <v>5.3225806451612909</v>
      </c>
      <c r="AO36">
        <f t="shared" si="8"/>
        <v>5.2620967741935489</v>
      </c>
      <c r="AP36">
        <f t="shared" si="8"/>
        <v>5.2016129032258069</v>
      </c>
      <c r="AQ36">
        <f t="shared" si="8"/>
        <v>5.1411290322580649</v>
      </c>
      <c r="AR36">
        <f t="shared" si="8"/>
        <v>5.080645161290323</v>
      </c>
      <c r="AS36">
        <f t="shared" si="8"/>
        <v>5.020161290322581</v>
      </c>
      <c r="AT36">
        <f t="shared" si="8"/>
        <v>4.959677419354839</v>
      </c>
      <c r="AU36">
        <f t="shared" si="8"/>
        <v>4.899193548387097</v>
      </c>
      <c r="AV36">
        <f t="shared" si="8"/>
        <v>4.838709677419355</v>
      </c>
      <c r="AW36">
        <f t="shared" si="8"/>
        <v>4.778225806451613</v>
      </c>
      <c r="AX36">
        <f t="shared" si="8"/>
        <v>4.717741935483871</v>
      </c>
      <c r="AY36">
        <f t="shared" si="8"/>
        <v>4.657258064516129</v>
      </c>
      <c r="AZ36">
        <f t="shared" si="8"/>
        <v>4.596774193548387</v>
      </c>
      <c r="BA36">
        <f t="shared" si="8"/>
        <v>4.536290322580645</v>
      </c>
      <c r="BB36">
        <f t="shared" si="8"/>
        <v>4.475806451612903</v>
      </c>
      <c r="BC36">
        <f t="shared" si="8"/>
        <v>4.415322580645161</v>
      </c>
      <c r="BD36">
        <f t="shared" si="8"/>
        <v>4.354838709677419</v>
      </c>
      <c r="BE36">
        <f t="shared" si="8"/>
        <v>4.294354838709677</v>
      </c>
      <c r="BF36">
        <f t="shared" si="8"/>
        <v>4.2338709677419351</v>
      </c>
      <c r="BG36">
        <f t="shared" si="8"/>
        <v>4.1733870967741931</v>
      </c>
      <c r="BH36">
        <f t="shared" si="8"/>
        <v>4.1129032258064511</v>
      </c>
      <c r="BI36">
        <f t="shared" si="8"/>
        <v>4.0524193548387091</v>
      </c>
      <c r="BJ36">
        <f t="shared" si="8"/>
        <v>3.9919354838709675</v>
      </c>
      <c r="BK36">
        <f t="shared" si="8"/>
        <v>3.9314516129032255</v>
      </c>
      <c r="BL36">
        <f t="shared" si="8"/>
        <v>3.870967741935484</v>
      </c>
      <c r="BM36">
        <f t="shared" si="8"/>
        <v>3.810483870967742</v>
      </c>
      <c r="BN36">
        <f t="shared" si="8"/>
        <v>3.75</v>
      </c>
      <c r="BO36">
        <f t="shared" si="8"/>
        <v>3.689516129032258</v>
      </c>
      <c r="BP36">
        <f t="shared" si="8"/>
        <v>3.629032258064516</v>
      </c>
      <c r="BQ36">
        <f t="shared" si="8"/>
        <v>3.5685483870967745</v>
      </c>
    </row>
    <row r="37" spans="4:69" x14ac:dyDescent="0.3">
      <c r="D37">
        <v>32</v>
      </c>
      <c r="E37">
        <f t="shared" si="1"/>
        <v>7.44140625</v>
      </c>
      <c r="F37">
        <f t="shared" si="8"/>
        <v>7.3828125</v>
      </c>
      <c r="G37">
        <f t="shared" si="8"/>
        <v>7.32421875</v>
      </c>
      <c r="H37">
        <f t="shared" si="8"/>
        <v>7.265625</v>
      </c>
      <c r="I37">
        <f t="shared" si="8"/>
        <v>7.20703125</v>
      </c>
      <c r="J37">
        <f t="shared" si="8"/>
        <v>7.1484375</v>
      </c>
      <c r="K37">
        <f t="shared" si="8"/>
        <v>7.08984375</v>
      </c>
      <c r="L37">
        <f t="shared" si="8"/>
        <v>7.03125</v>
      </c>
      <c r="M37">
        <f t="shared" si="8"/>
        <v>6.97265625</v>
      </c>
      <c r="N37">
        <f t="shared" si="8"/>
        <v>6.9140625</v>
      </c>
      <c r="O37">
        <f t="shared" si="8"/>
        <v>6.85546875</v>
      </c>
      <c r="P37">
        <f t="shared" si="8"/>
        <v>6.796875</v>
      </c>
      <c r="Q37">
        <f t="shared" si="8"/>
        <v>6.73828125</v>
      </c>
      <c r="R37">
        <f t="shared" si="8"/>
        <v>6.6796875</v>
      </c>
      <c r="S37">
        <f t="shared" si="8"/>
        <v>6.62109375</v>
      </c>
      <c r="T37">
        <f t="shared" si="8"/>
        <v>6.5625</v>
      </c>
      <c r="U37">
        <f t="shared" si="8"/>
        <v>6.50390625</v>
      </c>
      <c r="V37">
        <f t="shared" si="8"/>
        <v>6.4453125</v>
      </c>
      <c r="W37">
        <f t="shared" si="8"/>
        <v>6.38671875</v>
      </c>
      <c r="X37">
        <f t="shared" si="8"/>
        <v>6.328125</v>
      </c>
      <c r="Y37">
        <f t="shared" si="8"/>
        <v>6.26953125</v>
      </c>
      <c r="Z37">
        <f t="shared" si="8"/>
        <v>6.2109375</v>
      </c>
      <c r="AA37">
        <f t="shared" si="8"/>
        <v>6.15234375</v>
      </c>
      <c r="AB37">
        <f t="shared" si="8"/>
        <v>6.09375</v>
      </c>
      <c r="AC37">
        <f t="shared" si="8"/>
        <v>6.03515625</v>
      </c>
      <c r="AD37">
        <f t="shared" si="8"/>
        <v>5.9765625</v>
      </c>
      <c r="AE37">
        <f t="shared" si="8"/>
        <v>5.91796875</v>
      </c>
      <c r="AF37">
        <f t="shared" si="8"/>
        <v>5.859375</v>
      </c>
      <c r="AG37">
        <f t="shared" si="8"/>
        <v>5.80078125</v>
      </c>
      <c r="AH37">
        <f t="shared" si="8"/>
        <v>5.7421875</v>
      </c>
      <c r="AI37">
        <f t="shared" si="8"/>
        <v>5.68359375</v>
      </c>
      <c r="AJ37">
        <f t="shared" si="8"/>
        <v>5.625</v>
      </c>
      <c r="AK37">
        <f t="shared" si="8"/>
        <v>5.56640625</v>
      </c>
      <c r="AL37">
        <f t="shared" si="8"/>
        <v>5.5078125</v>
      </c>
      <c r="AM37">
        <f t="shared" si="8"/>
        <v>5.44921875</v>
      </c>
      <c r="AN37">
        <f t="shared" si="8"/>
        <v>5.390625</v>
      </c>
      <c r="AO37">
        <f t="shared" si="8"/>
        <v>5.33203125</v>
      </c>
      <c r="AP37">
        <f t="shared" si="8"/>
        <v>5.2734375</v>
      </c>
      <c r="AQ37">
        <f t="shared" si="8"/>
        <v>5.21484375</v>
      </c>
      <c r="AR37">
        <f t="shared" si="8"/>
        <v>5.15625</v>
      </c>
      <c r="AS37">
        <f t="shared" si="8"/>
        <v>5.09765625</v>
      </c>
      <c r="AT37">
        <f t="shared" si="8"/>
        <v>5.0390625</v>
      </c>
      <c r="AU37">
        <f t="shared" si="8"/>
        <v>4.98046875</v>
      </c>
      <c r="AV37">
        <f t="shared" si="8"/>
        <v>4.921875</v>
      </c>
      <c r="AW37">
        <f t="shared" si="8"/>
        <v>4.86328125</v>
      </c>
      <c r="AX37">
        <f t="shared" si="8"/>
        <v>4.8046875</v>
      </c>
      <c r="AY37">
        <f t="shared" si="8"/>
        <v>4.74609375</v>
      </c>
      <c r="AZ37">
        <f t="shared" si="8"/>
        <v>4.6875</v>
      </c>
      <c r="BA37">
        <f t="shared" si="8"/>
        <v>4.62890625</v>
      </c>
      <c r="BB37">
        <f t="shared" si="8"/>
        <v>4.5703125</v>
      </c>
      <c r="BC37">
        <f t="shared" si="8"/>
        <v>4.51171875</v>
      </c>
      <c r="BD37">
        <f t="shared" si="8"/>
        <v>4.453125</v>
      </c>
      <c r="BE37">
        <f t="shared" si="8"/>
        <v>4.39453125</v>
      </c>
      <c r="BF37">
        <f t="shared" si="8"/>
        <v>4.3359375</v>
      </c>
      <c r="BG37">
        <f t="shared" si="8"/>
        <v>4.27734375</v>
      </c>
      <c r="BH37">
        <f t="shared" si="8"/>
        <v>4.21875</v>
      </c>
      <c r="BI37">
        <f t="shared" si="8"/>
        <v>4.16015625</v>
      </c>
      <c r="BJ37">
        <f t="shared" si="8"/>
        <v>4.1015625</v>
      </c>
      <c r="BK37">
        <f t="shared" si="8"/>
        <v>4.04296875</v>
      </c>
      <c r="BL37">
        <f t="shared" si="8"/>
        <v>3.984375</v>
      </c>
      <c r="BM37">
        <f t="shared" si="8"/>
        <v>3.92578125</v>
      </c>
      <c r="BN37">
        <f t="shared" si="8"/>
        <v>3.8671875</v>
      </c>
      <c r="BO37">
        <f t="shared" si="8"/>
        <v>3.80859375</v>
      </c>
      <c r="BP37">
        <f t="shared" si="8"/>
        <v>3.75</v>
      </c>
      <c r="BQ37">
        <f t="shared" si="8"/>
        <v>3.69140625</v>
      </c>
    </row>
    <row r="38" spans="4:69" x14ac:dyDescent="0.3">
      <c r="D38">
        <v>33</v>
      </c>
      <c r="E38">
        <f t="shared" si="1"/>
        <v>7.4431818181818183</v>
      </c>
      <c r="F38">
        <f t="shared" si="8"/>
        <v>7.3863636363636367</v>
      </c>
      <c r="G38">
        <f t="shared" si="8"/>
        <v>7.329545454545455</v>
      </c>
      <c r="H38">
        <f t="shared" si="8"/>
        <v>7.2727272727272734</v>
      </c>
      <c r="I38">
        <f t="shared" si="8"/>
        <v>7.2159090909090908</v>
      </c>
      <c r="J38">
        <f t="shared" si="8"/>
        <v>7.1590909090909092</v>
      </c>
      <c r="K38">
        <f t="shared" si="8"/>
        <v>7.1022727272727275</v>
      </c>
      <c r="L38">
        <f t="shared" si="8"/>
        <v>7.0454545454545459</v>
      </c>
      <c r="M38">
        <f t="shared" ref="F38:BQ42" si="9">MAX(7.5*(1-((M$5+1)/(4*$D38))),0)</f>
        <v>6.9886363636363642</v>
      </c>
      <c r="N38">
        <f t="shared" si="9"/>
        <v>6.9318181818181817</v>
      </c>
      <c r="O38">
        <f t="shared" si="9"/>
        <v>6.875</v>
      </c>
      <c r="P38">
        <f t="shared" si="9"/>
        <v>6.8181818181818183</v>
      </c>
      <c r="Q38">
        <f t="shared" si="9"/>
        <v>6.7613636363636358</v>
      </c>
      <c r="R38">
        <f t="shared" si="9"/>
        <v>6.7045454545454541</v>
      </c>
      <c r="S38">
        <f t="shared" si="9"/>
        <v>6.6477272727272725</v>
      </c>
      <c r="T38">
        <f t="shared" si="9"/>
        <v>6.5909090909090908</v>
      </c>
      <c r="U38">
        <f t="shared" si="9"/>
        <v>6.5340909090909092</v>
      </c>
      <c r="V38">
        <f t="shared" si="9"/>
        <v>6.4772727272727275</v>
      </c>
      <c r="W38">
        <f t="shared" si="9"/>
        <v>6.4204545454545459</v>
      </c>
      <c r="X38">
        <f t="shared" si="9"/>
        <v>6.3636363636363642</v>
      </c>
      <c r="Y38">
        <f t="shared" si="9"/>
        <v>6.3068181818181817</v>
      </c>
      <c r="Z38">
        <f t="shared" si="9"/>
        <v>6.25</v>
      </c>
      <c r="AA38">
        <f t="shared" si="9"/>
        <v>6.1931818181818175</v>
      </c>
      <c r="AB38">
        <f t="shared" si="9"/>
        <v>6.1363636363636358</v>
      </c>
      <c r="AC38">
        <f t="shared" si="9"/>
        <v>6.0795454545454541</v>
      </c>
      <c r="AD38">
        <f t="shared" si="9"/>
        <v>6.0227272727272725</v>
      </c>
      <c r="AE38">
        <f t="shared" si="9"/>
        <v>5.9659090909090908</v>
      </c>
      <c r="AF38">
        <f t="shared" si="9"/>
        <v>5.9090909090909092</v>
      </c>
      <c r="AG38">
        <f t="shared" si="9"/>
        <v>5.8522727272727266</v>
      </c>
      <c r="AH38">
        <f t="shared" si="9"/>
        <v>5.795454545454545</v>
      </c>
      <c r="AI38">
        <f t="shared" si="9"/>
        <v>5.7386363636363633</v>
      </c>
      <c r="AJ38">
        <f t="shared" si="9"/>
        <v>5.6818181818181817</v>
      </c>
      <c r="AK38">
        <f t="shared" si="9"/>
        <v>5.625</v>
      </c>
      <c r="AL38">
        <f t="shared" si="9"/>
        <v>5.5681818181818183</v>
      </c>
      <c r="AM38">
        <f t="shared" si="9"/>
        <v>5.5113636363636367</v>
      </c>
      <c r="AN38">
        <f t="shared" si="9"/>
        <v>5.454545454545455</v>
      </c>
      <c r="AO38">
        <f t="shared" si="9"/>
        <v>5.3977272727272734</v>
      </c>
      <c r="AP38">
        <f t="shared" si="9"/>
        <v>5.3409090909090908</v>
      </c>
      <c r="AQ38">
        <f t="shared" si="9"/>
        <v>5.2840909090909092</v>
      </c>
      <c r="AR38">
        <f t="shared" si="9"/>
        <v>5.2272727272727275</v>
      </c>
      <c r="AS38">
        <f t="shared" si="9"/>
        <v>5.1704545454545459</v>
      </c>
      <c r="AT38">
        <f t="shared" si="9"/>
        <v>5.1136363636363642</v>
      </c>
      <c r="AU38">
        <f t="shared" si="9"/>
        <v>5.0568181818181825</v>
      </c>
      <c r="AV38">
        <f t="shared" si="9"/>
        <v>5.0000000000000009</v>
      </c>
      <c r="AW38">
        <f t="shared" si="9"/>
        <v>4.9431818181818183</v>
      </c>
      <c r="AX38">
        <f t="shared" si="9"/>
        <v>4.8863636363636358</v>
      </c>
      <c r="AY38">
        <f t="shared" si="9"/>
        <v>4.8295454545454541</v>
      </c>
      <c r="AZ38">
        <f t="shared" si="9"/>
        <v>4.7727272727272725</v>
      </c>
      <c r="BA38">
        <f t="shared" si="9"/>
        <v>4.7159090909090908</v>
      </c>
      <c r="BB38">
        <f t="shared" si="9"/>
        <v>4.6590909090909092</v>
      </c>
      <c r="BC38">
        <f t="shared" si="9"/>
        <v>4.6022727272727275</v>
      </c>
      <c r="BD38">
        <f t="shared" si="9"/>
        <v>4.5454545454545459</v>
      </c>
      <c r="BE38">
        <f t="shared" si="9"/>
        <v>4.4886363636363642</v>
      </c>
      <c r="BF38">
        <f t="shared" si="9"/>
        <v>4.4318181818181817</v>
      </c>
      <c r="BG38">
        <f t="shared" si="9"/>
        <v>4.3749999999999991</v>
      </c>
      <c r="BH38">
        <f t="shared" si="9"/>
        <v>4.3181818181818175</v>
      </c>
      <c r="BI38">
        <f t="shared" si="9"/>
        <v>4.2613636363636358</v>
      </c>
      <c r="BJ38">
        <f t="shared" si="9"/>
        <v>4.2045454545454541</v>
      </c>
      <c r="BK38">
        <f t="shared" si="9"/>
        <v>4.1477272727272725</v>
      </c>
      <c r="BL38">
        <f t="shared" si="9"/>
        <v>4.0909090909090908</v>
      </c>
      <c r="BM38">
        <f t="shared" si="9"/>
        <v>4.0340909090909092</v>
      </c>
      <c r="BN38">
        <f t="shared" si="9"/>
        <v>3.9772727272727271</v>
      </c>
      <c r="BO38">
        <f t="shared" si="9"/>
        <v>3.9204545454545454</v>
      </c>
      <c r="BP38">
        <f t="shared" si="9"/>
        <v>3.8636363636363633</v>
      </c>
      <c r="BQ38">
        <f t="shared" si="9"/>
        <v>3.8068181818181817</v>
      </c>
    </row>
    <row r="39" spans="4:69" x14ac:dyDescent="0.3">
      <c r="D39">
        <v>34</v>
      </c>
      <c r="E39">
        <f t="shared" si="1"/>
        <v>7.444852941176471</v>
      </c>
      <c r="F39">
        <f t="shared" si="9"/>
        <v>7.389705882352942</v>
      </c>
      <c r="G39">
        <f t="shared" si="9"/>
        <v>7.3345588235294112</v>
      </c>
      <c r="H39">
        <f t="shared" si="9"/>
        <v>7.2794117647058822</v>
      </c>
      <c r="I39">
        <f t="shared" si="9"/>
        <v>7.2242647058823533</v>
      </c>
      <c r="J39">
        <f t="shared" si="9"/>
        <v>7.1691176470588243</v>
      </c>
      <c r="K39">
        <f t="shared" si="9"/>
        <v>7.1139705882352935</v>
      </c>
      <c r="L39">
        <f t="shared" si="9"/>
        <v>7.0588235294117645</v>
      </c>
      <c r="M39">
        <f t="shared" si="9"/>
        <v>7.0036764705882355</v>
      </c>
      <c r="N39">
        <f t="shared" si="9"/>
        <v>6.9485294117647065</v>
      </c>
      <c r="O39">
        <f t="shared" si="9"/>
        <v>6.8933823529411757</v>
      </c>
      <c r="P39">
        <f t="shared" si="9"/>
        <v>6.8382352941176467</v>
      </c>
      <c r="Q39">
        <f t="shared" si="9"/>
        <v>6.7830882352941178</v>
      </c>
      <c r="R39">
        <f t="shared" si="9"/>
        <v>6.7279411764705888</v>
      </c>
      <c r="S39">
        <f t="shared" si="9"/>
        <v>6.672794117647058</v>
      </c>
      <c r="T39">
        <f t="shared" si="9"/>
        <v>6.617647058823529</v>
      </c>
      <c r="U39">
        <f t="shared" si="9"/>
        <v>6.5625</v>
      </c>
      <c r="V39">
        <f t="shared" si="9"/>
        <v>6.507352941176471</v>
      </c>
      <c r="W39">
        <f t="shared" si="9"/>
        <v>6.452205882352942</v>
      </c>
      <c r="X39">
        <f t="shared" si="9"/>
        <v>6.3970588235294112</v>
      </c>
      <c r="Y39">
        <f t="shared" si="9"/>
        <v>6.3419117647058822</v>
      </c>
      <c r="Z39">
        <f t="shared" si="9"/>
        <v>6.2867647058823533</v>
      </c>
      <c r="AA39">
        <f t="shared" si="9"/>
        <v>6.2316176470588234</v>
      </c>
      <c r="AB39">
        <f t="shared" si="9"/>
        <v>6.1764705882352935</v>
      </c>
      <c r="AC39">
        <f t="shared" si="9"/>
        <v>6.1213235294117645</v>
      </c>
      <c r="AD39">
        <f t="shared" si="9"/>
        <v>6.0661764705882355</v>
      </c>
      <c r="AE39">
        <f t="shared" si="9"/>
        <v>6.0110294117647065</v>
      </c>
      <c r="AF39">
        <f t="shared" si="9"/>
        <v>5.9558823529411766</v>
      </c>
      <c r="AG39">
        <f t="shared" si="9"/>
        <v>5.9007352941176467</v>
      </c>
      <c r="AH39">
        <f t="shared" si="9"/>
        <v>5.8455882352941178</v>
      </c>
      <c r="AI39">
        <f t="shared" si="9"/>
        <v>5.7904411764705888</v>
      </c>
      <c r="AJ39">
        <f t="shared" si="9"/>
        <v>5.735294117647058</v>
      </c>
      <c r="AK39">
        <f t="shared" si="9"/>
        <v>5.680147058823529</v>
      </c>
      <c r="AL39">
        <f t="shared" si="9"/>
        <v>5.625</v>
      </c>
      <c r="AM39">
        <f t="shared" si="9"/>
        <v>5.569852941176471</v>
      </c>
      <c r="AN39">
        <f t="shared" si="9"/>
        <v>5.514705882352942</v>
      </c>
      <c r="AO39">
        <f t="shared" si="9"/>
        <v>5.4595588235294121</v>
      </c>
      <c r="AP39">
        <f t="shared" si="9"/>
        <v>5.4044117647058822</v>
      </c>
      <c r="AQ39">
        <f t="shared" si="9"/>
        <v>5.3492647058823533</v>
      </c>
      <c r="AR39">
        <f t="shared" si="9"/>
        <v>5.2941176470588234</v>
      </c>
      <c r="AS39">
        <f t="shared" si="9"/>
        <v>5.2389705882352935</v>
      </c>
      <c r="AT39">
        <f t="shared" si="9"/>
        <v>5.1838235294117645</v>
      </c>
      <c r="AU39">
        <f t="shared" si="9"/>
        <v>5.1286764705882355</v>
      </c>
      <c r="AV39">
        <f t="shared" si="9"/>
        <v>5.0735294117647065</v>
      </c>
      <c r="AW39">
        <f t="shared" si="9"/>
        <v>5.0183823529411766</v>
      </c>
      <c r="AX39">
        <f t="shared" si="9"/>
        <v>4.9632352941176467</v>
      </c>
      <c r="AY39">
        <f t="shared" si="9"/>
        <v>4.9080882352941178</v>
      </c>
      <c r="AZ39">
        <f t="shared" si="9"/>
        <v>4.8529411764705879</v>
      </c>
      <c r="BA39">
        <f t="shared" si="9"/>
        <v>4.797794117647058</v>
      </c>
      <c r="BB39">
        <f t="shared" si="9"/>
        <v>4.742647058823529</v>
      </c>
      <c r="BC39">
        <f t="shared" si="9"/>
        <v>4.6875</v>
      </c>
      <c r="BD39">
        <f t="shared" si="9"/>
        <v>4.632352941176471</v>
      </c>
      <c r="BE39">
        <f t="shared" si="9"/>
        <v>4.577205882352942</v>
      </c>
      <c r="BF39">
        <f t="shared" si="9"/>
        <v>4.5220588235294121</v>
      </c>
      <c r="BG39">
        <f t="shared" si="9"/>
        <v>4.4669117647058822</v>
      </c>
      <c r="BH39">
        <f t="shared" si="9"/>
        <v>4.4117647058823533</v>
      </c>
      <c r="BI39">
        <f t="shared" si="9"/>
        <v>4.3566176470588234</v>
      </c>
      <c r="BJ39">
        <f t="shared" si="9"/>
        <v>4.3014705882352935</v>
      </c>
      <c r="BK39">
        <f t="shared" si="9"/>
        <v>4.2463235294117645</v>
      </c>
      <c r="BL39">
        <f t="shared" si="9"/>
        <v>4.1911764705882355</v>
      </c>
      <c r="BM39">
        <f t="shared" si="9"/>
        <v>4.1360294117647065</v>
      </c>
      <c r="BN39">
        <f t="shared" si="9"/>
        <v>4.0808823529411766</v>
      </c>
      <c r="BO39">
        <f t="shared" si="9"/>
        <v>4.0257352941176467</v>
      </c>
      <c r="BP39">
        <f t="shared" si="9"/>
        <v>3.9705882352941178</v>
      </c>
      <c r="BQ39">
        <f t="shared" si="9"/>
        <v>3.9154411764705879</v>
      </c>
    </row>
    <row r="40" spans="4:69" x14ac:dyDescent="0.3">
      <c r="D40">
        <v>35</v>
      </c>
      <c r="E40">
        <f t="shared" si="1"/>
        <v>7.4464285714285712</v>
      </c>
      <c r="F40">
        <f t="shared" si="9"/>
        <v>7.3928571428571432</v>
      </c>
      <c r="G40">
        <f t="shared" si="9"/>
        <v>7.3392857142857144</v>
      </c>
      <c r="H40">
        <f t="shared" si="9"/>
        <v>7.2857142857142856</v>
      </c>
      <c r="I40">
        <f t="shared" si="9"/>
        <v>7.2321428571428577</v>
      </c>
      <c r="J40">
        <f t="shared" si="9"/>
        <v>7.1785714285714288</v>
      </c>
      <c r="K40">
        <f t="shared" si="9"/>
        <v>7.125</v>
      </c>
      <c r="L40">
        <f t="shared" si="9"/>
        <v>7.0714285714285712</v>
      </c>
      <c r="M40">
        <f t="shared" si="9"/>
        <v>7.0178571428571432</v>
      </c>
      <c r="N40">
        <f t="shared" si="9"/>
        <v>6.9642857142857144</v>
      </c>
      <c r="O40">
        <f t="shared" si="9"/>
        <v>6.9107142857142865</v>
      </c>
      <c r="P40">
        <f t="shared" si="9"/>
        <v>6.8571428571428568</v>
      </c>
      <c r="Q40">
        <f t="shared" si="9"/>
        <v>6.8035714285714288</v>
      </c>
      <c r="R40">
        <f t="shared" si="9"/>
        <v>6.75</v>
      </c>
      <c r="S40">
        <f t="shared" si="9"/>
        <v>6.6964285714285721</v>
      </c>
      <c r="T40">
        <f t="shared" si="9"/>
        <v>6.6428571428571423</v>
      </c>
      <c r="U40">
        <f t="shared" si="9"/>
        <v>6.5892857142857144</v>
      </c>
      <c r="V40">
        <f t="shared" si="9"/>
        <v>6.5357142857142856</v>
      </c>
      <c r="W40">
        <f t="shared" si="9"/>
        <v>6.4821428571428577</v>
      </c>
      <c r="X40">
        <f t="shared" si="9"/>
        <v>6.4285714285714288</v>
      </c>
      <c r="Y40">
        <f t="shared" si="9"/>
        <v>6.375</v>
      </c>
      <c r="Z40">
        <f t="shared" si="9"/>
        <v>6.3214285714285712</v>
      </c>
      <c r="AA40">
        <f t="shared" si="9"/>
        <v>6.2678571428571432</v>
      </c>
      <c r="AB40">
        <f t="shared" si="9"/>
        <v>6.2142857142857135</v>
      </c>
      <c r="AC40">
        <f t="shared" si="9"/>
        <v>6.1607142857142856</v>
      </c>
      <c r="AD40">
        <f t="shared" si="9"/>
        <v>6.1071428571428568</v>
      </c>
      <c r="AE40">
        <f t="shared" si="9"/>
        <v>6.0535714285714288</v>
      </c>
      <c r="AF40">
        <f t="shared" si="9"/>
        <v>6</v>
      </c>
      <c r="AG40">
        <f t="shared" si="9"/>
        <v>5.9464285714285712</v>
      </c>
      <c r="AH40">
        <f t="shared" si="9"/>
        <v>5.8928571428571423</v>
      </c>
      <c r="AI40">
        <f t="shared" si="9"/>
        <v>5.8392857142857144</v>
      </c>
      <c r="AJ40">
        <f t="shared" si="9"/>
        <v>5.7857142857142856</v>
      </c>
      <c r="AK40">
        <f t="shared" si="9"/>
        <v>5.7321428571428568</v>
      </c>
      <c r="AL40">
        <f t="shared" si="9"/>
        <v>5.6785714285714288</v>
      </c>
      <c r="AM40">
        <f t="shared" si="9"/>
        <v>5.625</v>
      </c>
      <c r="AN40">
        <f t="shared" si="9"/>
        <v>5.5714285714285712</v>
      </c>
      <c r="AO40">
        <f t="shared" si="9"/>
        <v>5.5178571428571432</v>
      </c>
      <c r="AP40">
        <f t="shared" si="9"/>
        <v>5.4642857142857153</v>
      </c>
      <c r="AQ40">
        <f t="shared" si="9"/>
        <v>5.4107142857142856</v>
      </c>
      <c r="AR40">
        <f t="shared" si="9"/>
        <v>5.3571428571428577</v>
      </c>
      <c r="AS40">
        <f t="shared" si="9"/>
        <v>5.3035714285714279</v>
      </c>
      <c r="AT40">
        <f t="shared" si="9"/>
        <v>5.25</v>
      </c>
      <c r="AU40">
        <f t="shared" si="9"/>
        <v>5.1964285714285712</v>
      </c>
      <c r="AV40">
        <f t="shared" si="9"/>
        <v>5.1428571428571432</v>
      </c>
      <c r="AW40">
        <f t="shared" si="9"/>
        <v>5.0892857142857144</v>
      </c>
      <c r="AX40">
        <f t="shared" si="9"/>
        <v>5.0357142857142865</v>
      </c>
      <c r="AY40">
        <f t="shared" si="9"/>
        <v>4.9821428571428577</v>
      </c>
      <c r="AZ40">
        <f t="shared" si="9"/>
        <v>4.9285714285714288</v>
      </c>
      <c r="BA40">
        <f t="shared" si="9"/>
        <v>4.875</v>
      </c>
      <c r="BB40">
        <f t="shared" si="9"/>
        <v>4.8214285714285712</v>
      </c>
      <c r="BC40">
        <f t="shared" si="9"/>
        <v>4.7678571428571423</v>
      </c>
      <c r="BD40">
        <f t="shared" si="9"/>
        <v>4.7142857142857144</v>
      </c>
      <c r="BE40">
        <f t="shared" si="9"/>
        <v>4.6607142857142856</v>
      </c>
      <c r="BF40">
        <f t="shared" si="9"/>
        <v>4.6071428571428577</v>
      </c>
      <c r="BG40">
        <f t="shared" si="9"/>
        <v>4.5535714285714288</v>
      </c>
      <c r="BH40">
        <f t="shared" si="9"/>
        <v>4.5</v>
      </c>
      <c r="BI40">
        <f t="shared" si="9"/>
        <v>4.4464285714285712</v>
      </c>
      <c r="BJ40">
        <f t="shared" si="9"/>
        <v>4.3928571428571423</v>
      </c>
      <c r="BK40">
        <f t="shared" si="9"/>
        <v>4.3392857142857135</v>
      </c>
      <c r="BL40">
        <f t="shared" si="9"/>
        <v>4.2857142857142856</v>
      </c>
      <c r="BM40">
        <f t="shared" si="9"/>
        <v>4.2321428571428568</v>
      </c>
      <c r="BN40">
        <f t="shared" si="9"/>
        <v>4.1785714285714288</v>
      </c>
      <c r="BO40">
        <f t="shared" si="9"/>
        <v>4.125</v>
      </c>
      <c r="BP40">
        <f t="shared" si="9"/>
        <v>4.0714285714285721</v>
      </c>
      <c r="BQ40">
        <f t="shared" si="9"/>
        <v>4.0178571428571423</v>
      </c>
    </row>
    <row r="41" spans="4:69" x14ac:dyDescent="0.3">
      <c r="D41">
        <v>36</v>
      </c>
      <c r="E41">
        <f t="shared" si="1"/>
        <v>7.447916666666667</v>
      </c>
      <c r="F41">
        <f t="shared" si="9"/>
        <v>7.3958333333333339</v>
      </c>
      <c r="G41">
        <f t="shared" si="9"/>
        <v>7.34375</v>
      </c>
      <c r="H41">
        <f t="shared" si="9"/>
        <v>7.291666666666667</v>
      </c>
      <c r="I41">
        <f t="shared" si="9"/>
        <v>7.239583333333333</v>
      </c>
      <c r="J41">
        <f t="shared" si="9"/>
        <v>7.1875</v>
      </c>
      <c r="K41">
        <f t="shared" si="9"/>
        <v>7.1354166666666661</v>
      </c>
      <c r="L41">
        <f t="shared" si="9"/>
        <v>7.083333333333333</v>
      </c>
      <c r="M41">
        <f t="shared" si="9"/>
        <v>7.03125</v>
      </c>
      <c r="N41">
        <f t="shared" si="9"/>
        <v>6.979166666666667</v>
      </c>
      <c r="O41">
        <f t="shared" si="9"/>
        <v>6.9270833333333339</v>
      </c>
      <c r="P41">
        <f t="shared" si="9"/>
        <v>6.875</v>
      </c>
      <c r="Q41">
        <f t="shared" si="9"/>
        <v>6.822916666666667</v>
      </c>
      <c r="R41">
        <f t="shared" si="9"/>
        <v>6.770833333333333</v>
      </c>
      <c r="S41">
        <f t="shared" si="9"/>
        <v>6.71875</v>
      </c>
      <c r="T41">
        <f t="shared" si="9"/>
        <v>6.6666666666666661</v>
      </c>
      <c r="U41">
        <f t="shared" si="9"/>
        <v>6.614583333333333</v>
      </c>
      <c r="V41">
        <f t="shared" si="9"/>
        <v>6.5625</v>
      </c>
      <c r="W41">
        <f t="shared" si="9"/>
        <v>6.510416666666667</v>
      </c>
      <c r="X41">
        <f t="shared" si="9"/>
        <v>6.4583333333333339</v>
      </c>
      <c r="Y41">
        <f t="shared" si="9"/>
        <v>6.40625</v>
      </c>
      <c r="Z41">
        <f t="shared" si="9"/>
        <v>6.354166666666667</v>
      </c>
      <c r="AA41">
        <f t="shared" si="9"/>
        <v>6.302083333333333</v>
      </c>
      <c r="AB41">
        <f t="shared" si="9"/>
        <v>6.25</v>
      </c>
      <c r="AC41">
        <f t="shared" si="9"/>
        <v>6.1979166666666661</v>
      </c>
      <c r="AD41">
        <f t="shared" si="9"/>
        <v>6.145833333333333</v>
      </c>
      <c r="AE41">
        <f t="shared" si="9"/>
        <v>6.09375</v>
      </c>
      <c r="AF41">
        <f t="shared" si="9"/>
        <v>6.041666666666667</v>
      </c>
      <c r="AG41">
        <f t="shared" si="9"/>
        <v>5.9895833333333339</v>
      </c>
      <c r="AH41">
        <f t="shared" si="9"/>
        <v>5.9375</v>
      </c>
      <c r="AI41">
        <f t="shared" si="9"/>
        <v>5.885416666666667</v>
      </c>
      <c r="AJ41">
        <f t="shared" si="9"/>
        <v>5.833333333333333</v>
      </c>
      <c r="AK41">
        <f t="shared" si="9"/>
        <v>5.78125</v>
      </c>
      <c r="AL41">
        <f t="shared" si="9"/>
        <v>5.7291666666666661</v>
      </c>
      <c r="AM41">
        <f t="shared" si="9"/>
        <v>5.677083333333333</v>
      </c>
      <c r="AN41">
        <f t="shared" si="9"/>
        <v>5.625</v>
      </c>
      <c r="AO41">
        <f t="shared" si="9"/>
        <v>5.572916666666667</v>
      </c>
      <c r="AP41">
        <f t="shared" si="9"/>
        <v>5.5208333333333339</v>
      </c>
      <c r="AQ41">
        <f t="shared" si="9"/>
        <v>5.4687500000000009</v>
      </c>
      <c r="AR41">
        <f t="shared" si="9"/>
        <v>5.416666666666667</v>
      </c>
      <c r="AS41">
        <f t="shared" si="9"/>
        <v>5.364583333333333</v>
      </c>
      <c r="AT41">
        <f t="shared" si="9"/>
        <v>5.3124999999999991</v>
      </c>
      <c r="AU41">
        <f t="shared" si="9"/>
        <v>5.2604166666666661</v>
      </c>
      <c r="AV41">
        <f t="shared" si="9"/>
        <v>5.208333333333333</v>
      </c>
      <c r="AW41">
        <f t="shared" si="9"/>
        <v>5.15625</v>
      </c>
      <c r="AX41">
        <f t="shared" si="9"/>
        <v>5.104166666666667</v>
      </c>
      <c r="AY41">
        <f t="shared" si="9"/>
        <v>5.0520833333333339</v>
      </c>
      <c r="AZ41">
        <f t="shared" si="9"/>
        <v>5.0000000000000009</v>
      </c>
      <c r="BA41">
        <f t="shared" si="9"/>
        <v>4.947916666666667</v>
      </c>
      <c r="BB41">
        <f t="shared" si="9"/>
        <v>4.895833333333333</v>
      </c>
      <c r="BC41">
        <f t="shared" si="9"/>
        <v>4.8437499999999991</v>
      </c>
      <c r="BD41">
        <f t="shared" si="9"/>
        <v>4.7916666666666661</v>
      </c>
      <c r="BE41">
        <f t="shared" si="9"/>
        <v>4.739583333333333</v>
      </c>
      <c r="BF41">
        <f t="shared" si="9"/>
        <v>4.6875</v>
      </c>
      <c r="BG41">
        <f t="shared" si="9"/>
        <v>4.635416666666667</v>
      </c>
      <c r="BH41">
        <f t="shared" si="9"/>
        <v>4.5833333333333339</v>
      </c>
      <c r="BI41">
        <f t="shared" si="9"/>
        <v>4.5312500000000009</v>
      </c>
      <c r="BJ41">
        <f t="shared" si="9"/>
        <v>4.479166666666667</v>
      </c>
      <c r="BK41">
        <f t="shared" si="9"/>
        <v>4.427083333333333</v>
      </c>
      <c r="BL41">
        <f t="shared" si="9"/>
        <v>4.3749999999999991</v>
      </c>
      <c r="BM41">
        <f t="shared" si="9"/>
        <v>4.3229166666666661</v>
      </c>
      <c r="BN41">
        <f t="shared" si="9"/>
        <v>4.270833333333333</v>
      </c>
      <c r="BO41">
        <f t="shared" si="9"/>
        <v>4.21875</v>
      </c>
      <c r="BP41">
        <f t="shared" si="9"/>
        <v>4.166666666666667</v>
      </c>
      <c r="BQ41">
        <f t="shared" si="9"/>
        <v>4.1145833333333339</v>
      </c>
    </row>
    <row r="42" spans="4:69" x14ac:dyDescent="0.3">
      <c r="D42">
        <v>37</v>
      </c>
      <c r="E42">
        <f t="shared" si="1"/>
        <v>7.4493243243243237</v>
      </c>
      <c r="F42">
        <f t="shared" si="9"/>
        <v>7.3986486486486491</v>
      </c>
      <c r="G42">
        <f t="shared" si="9"/>
        <v>7.3479729729729728</v>
      </c>
      <c r="H42">
        <f t="shared" si="9"/>
        <v>7.2972972972972974</v>
      </c>
      <c r="I42">
        <f t="shared" si="9"/>
        <v>7.2466216216216219</v>
      </c>
      <c r="J42">
        <f t="shared" si="9"/>
        <v>7.1959459459459456</v>
      </c>
      <c r="K42">
        <f t="shared" si="9"/>
        <v>7.1452702702702702</v>
      </c>
      <c r="L42">
        <f t="shared" ref="F42:BQ46" si="10">MAX(7.5*(1-((L$5+1)/(4*$D42))),0)</f>
        <v>7.0945945945945947</v>
      </c>
      <c r="M42">
        <f t="shared" si="10"/>
        <v>7.0439189189189184</v>
      </c>
      <c r="N42">
        <f t="shared" si="10"/>
        <v>6.9932432432432439</v>
      </c>
      <c r="O42">
        <f t="shared" si="10"/>
        <v>6.9425675675675675</v>
      </c>
      <c r="P42">
        <f t="shared" si="10"/>
        <v>6.8918918918918912</v>
      </c>
      <c r="Q42">
        <f t="shared" si="10"/>
        <v>6.8412162162162167</v>
      </c>
      <c r="R42">
        <f t="shared" si="10"/>
        <v>6.7905405405405403</v>
      </c>
      <c r="S42">
        <f t="shared" si="10"/>
        <v>6.7398648648648649</v>
      </c>
      <c r="T42">
        <f t="shared" si="10"/>
        <v>6.6891891891891895</v>
      </c>
      <c r="U42">
        <f t="shared" si="10"/>
        <v>6.6385135135135132</v>
      </c>
      <c r="V42">
        <f t="shared" si="10"/>
        <v>6.5878378378378377</v>
      </c>
      <c r="W42">
        <f t="shared" si="10"/>
        <v>6.5371621621621623</v>
      </c>
      <c r="X42">
        <f t="shared" si="10"/>
        <v>6.4864864864864868</v>
      </c>
      <c r="Y42">
        <f t="shared" si="10"/>
        <v>6.4358108108108105</v>
      </c>
      <c r="Z42">
        <f t="shared" si="10"/>
        <v>6.3851351351351351</v>
      </c>
      <c r="AA42">
        <f t="shared" si="10"/>
        <v>6.3344594594594597</v>
      </c>
      <c r="AB42">
        <f t="shared" si="10"/>
        <v>6.2837837837837833</v>
      </c>
      <c r="AC42">
        <f t="shared" si="10"/>
        <v>6.2331081081081088</v>
      </c>
      <c r="AD42">
        <f t="shared" si="10"/>
        <v>6.1824324324324325</v>
      </c>
      <c r="AE42">
        <f t="shared" si="10"/>
        <v>6.1317567567567561</v>
      </c>
      <c r="AF42">
        <f t="shared" si="10"/>
        <v>6.0810810810810807</v>
      </c>
      <c r="AG42">
        <f t="shared" si="10"/>
        <v>6.0304054054054053</v>
      </c>
      <c r="AH42">
        <f t="shared" si="10"/>
        <v>5.9797297297297298</v>
      </c>
      <c r="AI42">
        <f t="shared" si="10"/>
        <v>5.9290540540540544</v>
      </c>
      <c r="AJ42">
        <f t="shared" si="10"/>
        <v>5.8783783783783781</v>
      </c>
      <c r="AK42">
        <f t="shared" si="10"/>
        <v>5.8277027027027026</v>
      </c>
      <c r="AL42">
        <f t="shared" si="10"/>
        <v>5.7770270270270272</v>
      </c>
      <c r="AM42">
        <f t="shared" si="10"/>
        <v>5.7263513513513509</v>
      </c>
      <c r="AN42">
        <f t="shared" si="10"/>
        <v>5.6756756756756763</v>
      </c>
      <c r="AO42">
        <f t="shared" si="10"/>
        <v>5.625</v>
      </c>
      <c r="AP42">
        <f t="shared" si="10"/>
        <v>5.5743243243243237</v>
      </c>
      <c r="AQ42">
        <f t="shared" si="10"/>
        <v>5.5236486486486491</v>
      </c>
      <c r="AR42">
        <f t="shared" si="10"/>
        <v>5.4729729729729728</v>
      </c>
      <c r="AS42">
        <f t="shared" si="10"/>
        <v>5.4222972972972974</v>
      </c>
      <c r="AT42">
        <f t="shared" si="10"/>
        <v>5.3716216216216219</v>
      </c>
      <c r="AU42">
        <f t="shared" si="10"/>
        <v>5.3209459459459456</v>
      </c>
      <c r="AV42">
        <f t="shared" si="10"/>
        <v>5.2702702702702702</v>
      </c>
      <c r="AW42">
        <f t="shared" si="10"/>
        <v>5.2195945945945947</v>
      </c>
      <c r="AX42">
        <f t="shared" si="10"/>
        <v>5.1689189189189193</v>
      </c>
      <c r="AY42">
        <f t="shared" si="10"/>
        <v>5.1182432432432439</v>
      </c>
      <c r="AZ42">
        <f t="shared" si="10"/>
        <v>5.0675675675675675</v>
      </c>
      <c r="BA42">
        <f t="shared" si="10"/>
        <v>5.0168918918918912</v>
      </c>
      <c r="BB42">
        <f t="shared" si="10"/>
        <v>4.9662162162162167</v>
      </c>
      <c r="BC42">
        <f t="shared" si="10"/>
        <v>4.9155405405405412</v>
      </c>
      <c r="BD42">
        <f t="shared" si="10"/>
        <v>4.8648648648648649</v>
      </c>
      <c r="BE42">
        <f t="shared" si="10"/>
        <v>4.8141891891891895</v>
      </c>
      <c r="BF42">
        <f t="shared" si="10"/>
        <v>4.7635135135135132</v>
      </c>
      <c r="BG42">
        <f t="shared" si="10"/>
        <v>4.7128378378378377</v>
      </c>
      <c r="BH42">
        <f t="shared" si="10"/>
        <v>4.6621621621621623</v>
      </c>
      <c r="BI42">
        <f t="shared" si="10"/>
        <v>4.6114864864864868</v>
      </c>
      <c r="BJ42">
        <f t="shared" si="10"/>
        <v>4.5608108108108105</v>
      </c>
      <c r="BK42">
        <f t="shared" si="10"/>
        <v>4.5101351351351351</v>
      </c>
      <c r="BL42">
        <f t="shared" si="10"/>
        <v>4.4594594594594588</v>
      </c>
      <c r="BM42">
        <f t="shared" si="10"/>
        <v>4.4087837837837833</v>
      </c>
      <c r="BN42">
        <f t="shared" si="10"/>
        <v>4.3581081081081088</v>
      </c>
      <c r="BO42">
        <f t="shared" si="10"/>
        <v>4.3074324324324325</v>
      </c>
      <c r="BP42">
        <f t="shared" si="10"/>
        <v>4.2567567567567561</v>
      </c>
      <c r="BQ42">
        <f t="shared" si="10"/>
        <v>4.2060810810810807</v>
      </c>
    </row>
    <row r="43" spans="4:69" x14ac:dyDescent="0.3">
      <c r="D43">
        <v>38</v>
      </c>
      <c r="E43">
        <f t="shared" si="1"/>
        <v>7.4506578947368425</v>
      </c>
      <c r="F43">
        <f t="shared" si="10"/>
        <v>7.4013157894736841</v>
      </c>
      <c r="G43">
        <f t="shared" si="10"/>
        <v>7.3519736842105265</v>
      </c>
      <c r="H43">
        <f t="shared" si="10"/>
        <v>7.302631578947369</v>
      </c>
      <c r="I43">
        <f t="shared" si="10"/>
        <v>7.2532894736842106</v>
      </c>
      <c r="J43">
        <f t="shared" si="10"/>
        <v>7.2039473684210522</v>
      </c>
      <c r="K43">
        <f t="shared" si="10"/>
        <v>7.1546052631578947</v>
      </c>
      <c r="L43">
        <f t="shared" si="10"/>
        <v>7.1052631578947372</v>
      </c>
      <c r="M43">
        <f t="shared" si="10"/>
        <v>7.0559210526315788</v>
      </c>
      <c r="N43">
        <f t="shared" si="10"/>
        <v>7.0065789473684212</v>
      </c>
      <c r="O43">
        <f t="shared" si="10"/>
        <v>6.9572368421052628</v>
      </c>
      <c r="P43">
        <f t="shared" si="10"/>
        <v>6.9078947368421053</v>
      </c>
      <c r="Q43">
        <f t="shared" si="10"/>
        <v>6.8585526315789478</v>
      </c>
      <c r="R43">
        <f t="shared" si="10"/>
        <v>6.8092105263157894</v>
      </c>
      <c r="S43">
        <f t="shared" si="10"/>
        <v>6.759868421052631</v>
      </c>
      <c r="T43">
        <f t="shared" si="10"/>
        <v>6.7105263157894735</v>
      </c>
      <c r="U43">
        <f t="shared" si="10"/>
        <v>6.6611842105263159</v>
      </c>
      <c r="V43">
        <f t="shared" si="10"/>
        <v>6.6118421052631575</v>
      </c>
      <c r="W43">
        <f t="shared" si="10"/>
        <v>6.5625</v>
      </c>
      <c r="X43">
        <f t="shared" si="10"/>
        <v>6.5131578947368425</v>
      </c>
      <c r="Y43">
        <f t="shared" si="10"/>
        <v>6.4638157894736841</v>
      </c>
      <c r="Z43">
        <f t="shared" si="10"/>
        <v>6.4144736842105265</v>
      </c>
      <c r="AA43">
        <f t="shared" si="10"/>
        <v>6.365131578947369</v>
      </c>
      <c r="AB43">
        <f t="shared" si="10"/>
        <v>6.3157894736842106</v>
      </c>
      <c r="AC43">
        <f t="shared" si="10"/>
        <v>6.2664473684210522</v>
      </c>
      <c r="AD43">
        <f t="shared" si="10"/>
        <v>6.2171052631578947</v>
      </c>
      <c r="AE43">
        <f t="shared" si="10"/>
        <v>6.1677631578947372</v>
      </c>
      <c r="AF43">
        <f t="shared" si="10"/>
        <v>6.1184210526315788</v>
      </c>
      <c r="AG43">
        <f t="shared" si="10"/>
        <v>6.0690789473684212</v>
      </c>
      <c r="AH43">
        <f t="shared" si="10"/>
        <v>6.0197368421052628</v>
      </c>
      <c r="AI43">
        <f t="shared" si="10"/>
        <v>5.9703947368421053</v>
      </c>
      <c r="AJ43">
        <f t="shared" si="10"/>
        <v>5.9210526315789478</v>
      </c>
      <c r="AK43">
        <f t="shared" si="10"/>
        <v>5.8717105263157894</v>
      </c>
      <c r="AL43">
        <f t="shared" si="10"/>
        <v>5.822368421052631</v>
      </c>
      <c r="AM43">
        <f t="shared" si="10"/>
        <v>5.7730263157894735</v>
      </c>
      <c r="AN43">
        <f t="shared" si="10"/>
        <v>5.7236842105263159</v>
      </c>
      <c r="AO43">
        <f t="shared" si="10"/>
        <v>5.6743421052631575</v>
      </c>
      <c r="AP43">
        <f t="shared" si="10"/>
        <v>5.625</v>
      </c>
      <c r="AQ43">
        <f t="shared" si="10"/>
        <v>5.5756578947368425</v>
      </c>
      <c r="AR43">
        <f t="shared" si="10"/>
        <v>5.526315789473685</v>
      </c>
      <c r="AS43">
        <f t="shared" si="10"/>
        <v>5.4769736842105265</v>
      </c>
      <c r="AT43">
        <f t="shared" si="10"/>
        <v>5.4276315789473681</v>
      </c>
      <c r="AU43">
        <f t="shared" si="10"/>
        <v>5.3782894736842106</v>
      </c>
      <c r="AV43">
        <f t="shared" si="10"/>
        <v>5.3289473684210522</v>
      </c>
      <c r="AW43">
        <f t="shared" si="10"/>
        <v>5.2796052631578947</v>
      </c>
      <c r="AX43">
        <f t="shared" si="10"/>
        <v>5.2302631578947372</v>
      </c>
      <c r="AY43">
        <f t="shared" si="10"/>
        <v>5.1809210526315788</v>
      </c>
      <c r="AZ43">
        <f t="shared" si="10"/>
        <v>5.1315789473684212</v>
      </c>
      <c r="BA43">
        <f t="shared" si="10"/>
        <v>5.0822368421052628</v>
      </c>
      <c r="BB43">
        <f t="shared" si="10"/>
        <v>5.0328947368421053</v>
      </c>
      <c r="BC43">
        <f t="shared" si="10"/>
        <v>4.9835526315789478</v>
      </c>
      <c r="BD43">
        <f t="shared" si="10"/>
        <v>4.9342105263157894</v>
      </c>
      <c r="BE43">
        <f t="shared" si="10"/>
        <v>4.8848684210526319</v>
      </c>
      <c r="BF43">
        <f t="shared" si="10"/>
        <v>4.8355263157894735</v>
      </c>
      <c r="BG43">
        <f t="shared" si="10"/>
        <v>4.786184210526315</v>
      </c>
      <c r="BH43">
        <f t="shared" si="10"/>
        <v>4.7368421052631575</v>
      </c>
      <c r="BI43">
        <f t="shared" si="10"/>
        <v>4.6875</v>
      </c>
      <c r="BJ43">
        <f t="shared" si="10"/>
        <v>4.6381578947368425</v>
      </c>
      <c r="BK43">
        <f t="shared" si="10"/>
        <v>4.588815789473685</v>
      </c>
      <c r="BL43">
        <f t="shared" si="10"/>
        <v>4.5394736842105265</v>
      </c>
      <c r="BM43">
        <f t="shared" si="10"/>
        <v>4.4901315789473681</v>
      </c>
      <c r="BN43">
        <f t="shared" si="10"/>
        <v>4.4407894736842106</v>
      </c>
      <c r="BO43">
        <f t="shared" si="10"/>
        <v>4.3914473684210522</v>
      </c>
      <c r="BP43">
        <f t="shared" si="10"/>
        <v>4.3421052631578947</v>
      </c>
      <c r="BQ43">
        <f t="shared" si="10"/>
        <v>4.2927631578947372</v>
      </c>
    </row>
    <row r="44" spans="4:69" x14ac:dyDescent="0.3">
      <c r="D44">
        <v>39</v>
      </c>
      <c r="E44">
        <f t="shared" si="1"/>
        <v>7.4519230769230766</v>
      </c>
      <c r="F44">
        <f t="shared" si="10"/>
        <v>7.4038461538461542</v>
      </c>
      <c r="G44">
        <f t="shared" si="10"/>
        <v>7.3557692307692308</v>
      </c>
      <c r="H44">
        <f t="shared" si="10"/>
        <v>7.3076923076923075</v>
      </c>
      <c r="I44">
        <f t="shared" si="10"/>
        <v>7.259615384615385</v>
      </c>
      <c r="J44">
        <f t="shared" si="10"/>
        <v>7.2115384615384617</v>
      </c>
      <c r="K44">
        <f t="shared" si="10"/>
        <v>7.1634615384615392</v>
      </c>
      <c r="L44">
        <f t="shared" si="10"/>
        <v>7.115384615384615</v>
      </c>
      <c r="M44">
        <f t="shared" si="10"/>
        <v>7.0673076923076925</v>
      </c>
      <c r="N44">
        <f t="shared" si="10"/>
        <v>7.0192307692307692</v>
      </c>
      <c r="O44">
        <f t="shared" si="10"/>
        <v>6.9711538461538467</v>
      </c>
      <c r="P44">
        <f t="shared" si="10"/>
        <v>6.9230769230769234</v>
      </c>
      <c r="Q44">
        <f t="shared" si="10"/>
        <v>6.875</v>
      </c>
      <c r="R44">
        <f t="shared" si="10"/>
        <v>6.8269230769230766</v>
      </c>
      <c r="S44">
        <f t="shared" si="10"/>
        <v>6.7788461538461542</v>
      </c>
      <c r="T44">
        <f t="shared" si="10"/>
        <v>6.7307692307692308</v>
      </c>
      <c r="U44">
        <f t="shared" si="10"/>
        <v>6.6826923076923075</v>
      </c>
      <c r="V44">
        <f t="shared" si="10"/>
        <v>6.6346153846153841</v>
      </c>
      <c r="W44">
        <f t="shared" si="10"/>
        <v>6.5865384615384617</v>
      </c>
      <c r="X44">
        <f t="shared" si="10"/>
        <v>6.5384615384615383</v>
      </c>
      <c r="Y44">
        <f t="shared" si="10"/>
        <v>6.4903846153846159</v>
      </c>
      <c r="Z44">
        <f t="shared" si="10"/>
        <v>6.4423076923076925</v>
      </c>
      <c r="AA44">
        <f t="shared" si="10"/>
        <v>6.3942307692307692</v>
      </c>
      <c r="AB44">
        <f t="shared" si="10"/>
        <v>6.3461538461538458</v>
      </c>
      <c r="AC44">
        <f t="shared" si="10"/>
        <v>6.2980769230769234</v>
      </c>
      <c r="AD44">
        <f t="shared" si="10"/>
        <v>6.25</v>
      </c>
      <c r="AE44">
        <f t="shared" si="10"/>
        <v>6.2019230769230766</v>
      </c>
      <c r="AF44">
        <f t="shared" si="10"/>
        <v>6.1538461538461533</v>
      </c>
      <c r="AG44">
        <f t="shared" si="10"/>
        <v>6.1057692307692308</v>
      </c>
      <c r="AH44">
        <f t="shared" si="10"/>
        <v>6.0576923076923075</v>
      </c>
      <c r="AI44">
        <f t="shared" si="10"/>
        <v>6.009615384615385</v>
      </c>
      <c r="AJ44">
        <f t="shared" si="10"/>
        <v>5.9615384615384617</v>
      </c>
      <c r="AK44">
        <f t="shared" si="10"/>
        <v>5.9134615384615383</v>
      </c>
      <c r="AL44">
        <f t="shared" si="10"/>
        <v>5.865384615384615</v>
      </c>
      <c r="AM44">
        <f t="shared" si="10"/>
        <v>5.8173076923076925</v>
      </c>
      <c r="AN44">
        <f t="shared" si="10"/>
        <v>5.7692307692307683</v>
      </c>
      <c r="AO44">
        <f t="shared" si="10"/>
        <v>5.7211538461538458</v>
      </c>
      <c r="AP44">
        <f t="shared" si="10"/>
        <v>5.6730769230769234</v>
      </c>
      <c r="AQ44">
        <f t="shared" si="10"/>
        <v>5.625</v>
      </c>
      <c r="AR44">
        <f t="shared" si="10"/>
        <v>5.5769230769230766</v>
      </c>
      <c r="AS44">
        <f t="shared" si="10"/>
        <v>5.5288461538461542</v>
      </c>
      <c r="AT44">
        <f t="shared" si="10"/>
        <v>5.4807692307692317</v>
      </c>
      <c r="AU44">
        <f t="shared" si="10"/>
        <v>5.4326923076923075</v>
      </c>
      <c r="AV44">
        <f t="shared" si="10"/>
        <v>5.384615384615385</v>
      </c>
      <c r="AW44">
        <f t="shared" si="10"/>
        <v>5.3365384615384617</v>
      </c>
      <c r="AX44">
        <f t="shared" si="10"/>
        <v>5.2884615384615383</v>
      </c>
      <c r="AY44">
        <f t="shared" si="10"/>
        <v>5.240384615384615</v>
      </c>
      <c r="AZ44">
        <f t="shared" si="10"/>
        <v>5.1923076923076925</v>
      </c>
      <c r="BA44">
        <f t="shared" si="10"/>
        <v>5.1442307692307692</v>
      </c>
      <c r="BB44">
        <f t="shared" si="10"/>
        <v>5.0961538461538467</v>
      </c>
      <c r="BC44">
        <f t="shared" si="10"/>
        <v>5.0480769230769234</v>
      </c>
      <c r="BD44">
        <f t="shared" si="10"/>
        <v>5.0000000000000009</v>
      </c>
      <c r="BE44">
        <f t="shared" si="10"/>
        <v>4.9519230769230766</v>
      </c>
      <c r="BF44">
        <f t="shared" si="10"/>
        <v>4.9038461538461542</v>
      </c>
      <c r="BG44">
        <f t="shared" si="10"/>
        <v>4.8557692307692299</v>
      </c>
      <c r="BH44">
        <f t="shared" si="10"/>
        <v>4.8076923076923075</v>
      </c>
      <c r="BI44">
        <f t="shared" si="10"/>
        <v>4.7596153846153841</v>
      </c>
      <c r="BJ44">
        <f t="shared" si="10"/>
        <v>4.7115384615384617</v>
      </c>
      <c r="BK44">
        <f t="shared" si="10"/>
        <v>4.6634615384615383</v>
      </c>
      <c r="BL44">
        <f t="shared" si="10"/>
        <v>4.6153846153846159</v>
      </c>
      <c r="BM44">
        <f t="shared" si="10"/>
        <v>4.5673076923076925</v>
      </c>
      <c r="BN44">
        <f t="shared" si="10"/>
        <v>4.5192307692307701</v>
      </c>
      <c r="BO44">
        <f t="shared" si="10"/>
        <v>4.4711538461538458</v>
      </c>
      <c r="BP44">
        <f t="shared" si="10"/>
        <v>4.4230769230769234</v>
      </c>
      <c r="BQ44">
        <f t="shared" si="10"/>
        <v>4.3749999999999991</v>
      </c>
    </row>
    <row r="45" spans="4:69" x14ac:dyDescent="0.3">
      <c r="D45">
        <v>40</v>
      </c>
      <c r="E45">
        <f t="shared" si="1"/>
        <v>7.453125</v>
      </c>
      <c r="F45">
        <f t="shared" si="10"/>
        <v>7.40625</v>
      </c>
      <c r="G45">
        <f t="shared" si="10"/>
        <v>7.359375</v>
      </c>
      <c r="H45">
        <f t="shared" si="10"/>
        <v>7.3125</v>
      </c>
      <c r="I45">
        <f t="shared" si="10"/>
        <v>7.265625</v>
      </c>
      <c r="J45">
        <f t="shared" si="10"/>
        <v>7.21875</v>
      </c>
      <c r="K45">
        <f t="shared" si="10"/>
        <v>7.171875</v>
      </c>
      <c r="L45">
        <f t="shared" si="10"/>
        <v>7.125</v>
      </c>
      <c r="M45">
        <f t="shared" si="10"/>
        <v>7.078125</v>
      </c>
      <c r="N45">
        <f t="shared" si="10"/>
        <v>7.03125</v>
      </c>
      <c r="O45">
        <f t="shared" si="10"/>
        <v>6.984375</v>
      </c>
      <c r="P45">
        <f t="shared" si="10"/>
        <v>6.9375</v>
      </c>
      <c r="Q45">
        <f t="shared" si="10"/>
        <v>6.890625</v>
      </c>
      <c r="R45">
        <f t="shared" si="10"/>
        <v>6.84375</v>
      </c>
      <c r="S45">
        <f t="shared" si="10"/>
        <v>6.796875</v>
      </c>
      <c r="T45">
        <f t="shared" si="10"/>
        <v>6.75</v>
      </c>
      <c r="U45">
        <f t="shared" si="10"/>
        <v>6.703125</v>
      </c>
      <c r="V45">
        <f t="shared" si="10"/>
        <v>6.65625</v>
      </c>
      <c r="W45">
        <f t="shared" si="10"/>
        <v>6.609375</v>
      </c>
      <c r="X45">
        <f t="shared" si="10"/>
        <v>6.5625</v>
      </c>
      <c r="Y45">
        <f t="shared" si="10"/>
        <v>6.515625</v>
      </c>
      <c r="Z45">
        <f t="shared" si="10"/>
        <v>6.46875</v>
      </c>
      <c r="AA45">
        <f t="shared" si="10"/>
        <v>6.421875</v>
      </c>
      <c r="AB45">
        <f t="shared" si="10"/>
        <v>6.375</v>
      </c>
      <c r="AC45">
        <f t="shared" si="10"/>
        <v>6.328125</v>
      </c>
      <c r="AD45">
        <f t="shared" si="10"/>
        <v>6.28125</v>
      </c>
      <c r="AE45">
        <f t="shared" si="10"/>
        <v>6.234375</v>
      </c>
      <c r="AF45">
        <f t="shared" si="10"/>
        <v>6.1875</v>
      </c>
      <c r="AG45">
        <f t="shared" si="10"/>
        <v>6.140625</v>
      </c>
      <c r="AH45">
        <f t="shared" si="10"/>
        <v>6.09375</v>
      </c>
      <c r="AI45">
        <f t="shared" si="10"/>
        <v>6.046875</v>
      </c>
      <c r="AJ45">
        <f t="shared" si="10"/>
        <v>6</v>
      </c>
      <c r="AK45">
        <f t="shared" si="10"/>
        <v>5.953125</v>
      </c>
      <c r="AL45">
        <f t="shared" si="10"/>
        <v>5.90625</v>
      </c>
      <c r="AM45">
        <f t="shared" si="10"/>
        <v>5.859375</v>
      </c>
      <c r="AN45">
        <f t="shared" si="10"/>
        <v>5.8125</v>
      </c>
      <c r="AO45">
        <f t="shared" si="10"/>
        <v>5.765625</v>
      </c>
      <c r="AP45">
        <f t="shared" si="10"/>
        <v>5.71875</v>
      </c>
      <c r="AQ45">
        <f t="shared" si="10"/>
        <v>5.671875</v>
      </c>
      <c r="AR45">
        <f t="shared" si="10"/>
        <v>5.625</v>
      </c>
      <c r="AS45">
        <f t="shared" si="10"/>
        <v>5.578125</v>
      </c>
      <c r="AT45">
        <f t="shared" si="10"/>
        <v>5.53125</v>
      </c>
      <c r="AU45">
        <f t="shared" si="10"/>
        <v>5.484375</v>
      </c>
      <c r="AV45">
        <f t="shared" si="10"/>
        <v>5.4375</v>
      </c>
      <c r="AW45">
        <f t="shared" si="10"/>
        <v>5.390625</v>
      </c>
      <c r="AX45">
        <f t="shared" si="10"/>
        <v>5.34375</v>
      </c>
      <c r="AY45">
        <f t="shared" si="10"/>
        <v>5.296875</v>
      </c>
      <c r="AZ45">
        <f t="shared" si="10"/>
        <v>5.25</v>
      </c>
      <c r="BA45">
        <f t="shared" si="10"/>
        <v>5.203125</v>
      </c>
      <c r="BB45">
        <f t="shared" si="10"/>
        <v>5.15625</v>
      </c>
      <c r="BC45">
        <f t="shared" si="10"/>
        <v>5.109375</v>
      </c>
      <c r="BD45">
        <f t="shared" si="10"/>
        <v>5.0625</v>
      </c>
      <c r="BE45">
        <f t="shared" si="10"/>
        <v>5.015625</v>
      </c>
      <c r="BF45">
        <f t="shared" si="10"/>
        <v>4.96875</v>
      </c>
      <c r="BG45">
        <f t="shared" si="10"/>
        <v>4.921875</v>
      </c>
      <c r="BH45">
        <f t="shared" si="10"/>
        <v>4.875</v>
      </c>
      <c r="BI45">
        <f t="shared" si="10"/>
        <v>4.828125</v>
      </c>
      <c r="BJ45">
        <f t="shared" si="10"/>
        <v>4.78125</v>
      </c>
      <c r="BK45">
        <f t="shared" si="10"/>
        <v>4.734375</v>
      </c>
      <c r="BL45">
        <f t="shared" si="10"/>
        <v>4.6875</v>
      </c>
      <c r="BM45">
        <f t="shared" si="10"/>
        <v>4.640625</v>
      </c>
      <c r="BN45">
        <f t="shared" si="10"/>
        <v>4.59375</v>
      </c>
      <c r="BO45">
        <f t="shared" si="10"/>
        <v>4.546875</v>
      </c>
      <c r="BP45">
        <f t="shared" si="10"/>
        <v>4.5</v>
      </c>
      <c r="BQ45">
        <f t="shared" si="10"/>
        <v>4.453125</v>
      </c>
    </row>
    <row r="46" spans="4:69" x14ac:dyDescent="0.3">
      <c r="D46">
        <v>41</v>
      </c>
      <c r="E46">
        <f t="shared" si="1"/>
        <v>7.4542682926829267</v>
      </c>
      <c r="F46">
        <f t="shared" si="10"/>
        <v>7.4085365853658534</v>
      </c>
      <c r="G46">
        <f t="shared" si="10"/>
        <v>7.36280487804878</v>
      </c>
      <c r="H46">
        <f t="shared" si="10"/>
        <v>7.3170731707317067</v>
      </c>
      <c r="I46">
        <f t="shared" si="10"/>
        <v>7.2713414634146343</v>
      </c>
      <c r="J46">
        <f t="shared" si="10"/>
        <v>7.225609756097561</v>
      </c>
      <c r="K46">
        <f t="shared" ref="F46:BQ50" si="11">MAX(7.5*(1-((K$5+1)/(4*$D46))),0)</f>
        <v>7.1798780487804876</v>
      </c>
      <c r="L46">
        <f t="shared" si="11"/>
        <v>7.1341463414634143</v>
      </c>
      <c r="M46">
        <f t="shared" si="11"/>
        <v>7.088414634146341</v>
      </c>
      <c r="N46">
        <f t="shared" si="11"/>
        <v>7.0426829268292677</v>
      </c>
      <c r="O46">
        <f t="shared" si="11"/>
        <v>6.9969512195121943</v>
      </c>
      <c r="P46">
        <f t="shared" si="11"/>
        <v>6.9512195121951219</v>
      </c>
      <c r="Q46">
        <f t="shared" si="11"/>
        <v>6.9054878048780495</v>
      </c>
      <c r="R46">
        <f t="shared" si="11"/>
        <v>6.8597560975609762</v>
      </c>
      <c r="S46">
        <f t="shared" si="11"/>
        <v>6.8140243902439028</v>
      </c>
      <c r="T46">
        <f t="shared" si="11"/>
        <v>6.7682926829268295</v>
      </c>
      <c r="U46">
        <f t="shared" si="11"/>
        <v>6.7225609756097562</v>
      </c>
      <c r="V46">
        <f t="shared" si="11"/>
        <v>6.6768292682926829</v>
      </c>
      <c r="W46">
        <f t="shared" si="11"/>
        <v>6.6310975609756095</v>
      </c>
      <c r="X46">
        <f t="shared" si="11"/>
        <v>6.5853658536585362</v>
      </c>
      <c r="Y46">
        <f t="shared" si="11"/>
        <v>6.5396341463414638</v>
      </c>
      <c r="Z46">
        <f t="shared" si="11"/>
        <v>6.4939024390243905</v>
      </c>
      <c r="AA46">
        <f t="shared" si="11"/>
        <v>6.4481707317073171</v>
      </c>
      <c r="AB46">
        <f t="shared" si="11"/>
        <v>6.4024390243902438</v>
      </c>
      <c r="AC46">
        <f t="shared" si="11"/>
        <v>6.3567073170731705</v>
      </c>
      <c r="AD46">
        <f t="shared" si="11"/>
        <v>6.3109756097560972</v>
      </c>
      <c r="AE46">
        <f t="shared" si="11"/>
        <v>6.2652439024390238</v>
      </c>
      <c r="AF46">
        <f t="shared" si="11"/>
        <v>6.2195121951219505</v>
      </c>
      <c r="AG46">
        <f t="shared" si="11"/>
        <v>6.1737804878048781</v>
      </c>
      <c r="AH46">
        <f t="shared" si="11"/>
        <v>6.1280487804878057</v>
      </c>
      <c r="AI46">
        <f t="shared" si="11"/>
        <v>6.0823170731707323</v>
      </c>
      <c r="AJ46">
        <f t="shared" si="11"/>
        <v>6.036585365853659</v>
      </c>
      <c r="AK46">
        <f t="shared" si="11"/>
        <v>5.9908536585365857</v>
      </c>
      <c r="AL46">
        <f t="shared" si="11"/>
        <v>5.9451219512195124</v>
      </c>
      <c r="AM46">
        <f t="shared" si="11"/>
        <v>5.899390243902439</v>
      </c>
      <c r="AN46">
        <f t="shared" si="11"/>
        <v>5.8536585365853657</v>
      </c>
      <c r="AO46">
        <f t="shared" si="11"/>
        <v>5.8079268292682933</v>
      </c>
      <c r="AP46">
        <f t="shared" si="11"/>
        <v>5.76219512195122</v>
      </c>
      <c r="AQ46">
        <f t="shared" si="11"/>
        <v>5.7164634146341466</v>
      </c>
      <c r="AR46">
        <f t="shared" si="11"/>
        <v>5.6707317073170733</v>
      </c>
      <c r="AS46">
        <f t="shared" si="11"/>
        <v>5.625</v>
      </c>
      <c r="AT46">
        <f t="shared" si="11"/>
        <v>5.5792682926829267</v>
      </c>
      <c r="AU46">
        <f t="shared" si="11"/>
        <v>5.5335365853658534</v>
      </c>
      <c r="AV46">
        <f t="shared" si="11"/>
        <v>5.48780487804878</v>
      </c>
      <c r="AW46">
        <f t="shared" si="11"/>
        <v>5.4420731707317067</v>
      </c>
      <c r="AX46">
        <f t="shared" si="11"/>
        <v>5.3963414634146343</v>
      </c>
      <c r="AY46">
        <f t="shared" si="11"/>
        <v>5.350609756097561</v>
      </c>
      <c r="AZ46">
        <f t="shared" si="11"/>
        <v>5.3048780487804876</v>
      </c>
      <c r="BA46">
        <f t="shared" si="11"/>
        <v>5.2591463414634143</v>
      </c>
      <c r="BB46">
        <f t="shared" si="11"/>
        <v>5.213414634146341</v>
      </c>
      <c r="BC46">
        <f t="shared" si="11"/>
        <v>5.1676829268292677</v>
      </c>
      <c r="BD46">
        <f t="shared" si="11"/>
        <v>5.1219512195121943</v>
      </c>
      <c r="BE46">
        <f t="shared" si="11"/>
        <v>5.0762195121951219</v>
      </c>
      <c r="BF46">
        <f t="shared" si="11"/>
        <v>5.0304878048780486</v>
      </c>
      <c r="BG46">
        <f t="shared" si="11"/>
        <v>4.9847560975609753</v>
      </c>
      <c r="BH46">
        <f t="shared" si="11"/>
        <v>4.9390243902439019</v>
      </c>
      <c r="BI46">
        <f t="shared" si="11"/>
        <v>4.8932926829268295</v>
      </c>
      <c r="BJ46">
        <f t="shared" si="11"/>
        <v>4.8475609756097562</v>
      </c>
      <c r="BK46">
        <f t="shared" si="11"/>
        <v>4.8018292682926829</v>
      </c>
      <c r="BL46">
        <f t="shared" si="11"/>
        <v>4.7560975609756095</v>
      </c>
      <c r="BM46">
        <f t="shared" si="11"/>
        <v>4.7103658536585362</v>
      </c>
      <c r="BN46">
        <f t="shared" si="11"/>
        <v>4.6646341463414638</v>
      </c>
      <c r="BO46">
        <f t="shared" si="11"/>
        <v>4.6189024390243905</v>
      </c>
      <c r="BP46">
        <f t="shared" si="11"/>
        <v>4.5731707317073171</v>
      </c>
      <c r="BQ46">
        <f t="shared" si="11"/>
        <v>4.5274390243902438</v>
      </c>
    </row>
    <row r="47" spans="4:69" x14ac:dyDescent="0.3">
      <c r="D47">
        <v>42</v>
      </c>
      <c r="E47">
        <f t="shared" si="1"/>
        <v>7.4553571428571432</v>
      </c>
      <c r="F47">
        <f t="shared" si="11"/>
        <v>7.4107142857142865</v>
      </c>
      <c r="G47">
        <f t="shared" si="11"/>
        <v>7.3660714285714279</v>
      </c>
      <c r="H47">
        <f t="shared" si="11"/>
        <v>7.3214285714285712</v>
      </c>
      <c r="I47">
        <f t="shared" si="11"/>
        <v>7.2767857142857144</v>
      </c>
      <c r="J47">
        <f t="shared" si="11"/>
        <v>7.2321428571428577</v>
      </c>
      <c r="K47">
        <f t="shared" si="11"/>
        <v>7.1875</v>
      </c>
      <c r="L47">
        <f t="shared" si="11"/>
        <v>7.1428571428571423</v>
      </c>
      <c r="M47">
        <f t="shared" si="11"/>
        <v>7.0982142857142856</v>
      </c>
      <c r="N47">
        <f t="shared" si="11"/>
        <v>7.0535714285714288</v>
      </c>
      <c r="O47">
        <f t="shared" si="11"/>
        <v>7.0089285714285712</v>
      </c>
      <c r="P47">
        <f t="shared" si="11"/>
        <v>6.9642857142857144</v>
      </c>
      <c r="Q47">
        <f t="shared" si="11"/>
        <v>6.9196428571428577</v>
      </c>
      <c r="R47">
        <f t="shared" si="11"/>
        <v>6.875</v>
      </c>
      <c r="S47">
        <f t="shared" si="11"/>
        <v>6.8303571428571423</v>
      </c>
      <c r="T47">
        <f t="shared" si="11"/>
        <v>6.7857142857142856</v>
      </c>
      <c r="U47">
        <f t="shared" si="11"/>
        <v>6.7410714285714288</v>
      </c>
      <c r="V47">
        <f t="shared" si="11"/>
        <v>6.6964285714285721</v>
      </c>
      <c r="W47">
        <f t="shared" si="11"/>
        <v>6.6517857142857135</v>
      </c>
      <c r="X47">
        <f t="shared" si="11"/>
        <v>6.6071428571428568</v>
      </c>
      <c r="Y47">
        <f t="shared" si="11"/>
        <v>6.5625</v>
      </c>
      <c r="Z47">
        <f t="shared" si="11"/>
        <v>6.5178571428571432</v>
      </c>
      <c r="AA47">
        <f t="shared" si="11"/>
        <v>6.4732142857142865</v>
      </c>
      <c r="AB47">
        <f t="shared" si="11"/>
        <v>6.4285714285714288</v>
      </c>
      <c r="AC47">
        <f t="shared" si="11"/>
        <v>6.3839285714285712</v>
      </c>
      <c r="AD47">
        <f t="shared" si="11"/>
        <v>6.3392857142857144</v>
      </c>
      <c r="AE47">
        <f t="shared" si="11"/>
        <v>6.2946428571428577</v>
      </c>
      <c r="AF47">
        <f t="shared" si="11"/>
        <v>6.25</v>
      </c>
      <c r="AG47">
        <f t="shared" si="11"/>
        <v>6.2053571428571423</v>
      </c>
      <c r="AH47">
        <f t="shared" si="11"/>
        <v>6.1607142857142856</v>
      </c>
      <c r="AI47">
        <f t="shared" si="11"/>
        <v>6.1160714285714288</v>
      </c>
      <c r="AJ47">
        <f t="shared" si="11"/>
        <v>6.0714285714285712</v>
      </c>
      <c r="AK47">
        <f t="shared" si="11"/>
        <v>6.0267857142857144</v>
      </c>
      <c r="AL47">
        <f t="shared" si="11"/>
        <v>5.9821428571428577</v>
      </c>
      <c r="AM47">
        <f t="shared" si="11"/>
        <v>5.9375</v>
      </c>
      <c r="AN47">
        <f t="shared" si="11"/>
        <v>5.8928571428571423</v>
      </c>
      <c r="AO47">
        <f t="shared" si="11"/>
        <v>5.8482142857142856</v>
      </c>
      <c r="AP47">
        <f t="shared" si="11"/>
        <v>5.8035714285714288</v>
      </c>
      <c r="AQ47">
        <f t="shared" si="11"/>
        <v>5.7589285714285712</v>
      </c>
      <c r="AR47">
        <f t="shared" si="11"/>
        <v>5.7142857142857135</v>
      </c>
      <c r="AS47">
        <f t="shared" si="11"/>
        <v>5.6696428571428568</v>
      </c>
      <c r="AT47">
        <f t="shared" si="11"/>
        <v>5.625</v>
      </c>
      <c r="AU47">
        <f t="shared" si="11"/>
        <v>5.5803571428571432</v>
      </c>
      <c r="AV47">
        <f t="shared" si="11"/>
        <v>5.5357142857142865</v>
      </c>
      <c r="AW47">
        <f t="shared" si="11"/>
        <v>5.4910714285714288</v>
      </c>
      <c r="AX47">
        <f t="shared" si="11"/>
        <v>5.4464285714285712</v>
      </c>
      <c r="AY47">
        <f t="shared" si="11"/>
        <v>5.4017857142857144</v>
      </c>
      <c r="AZ47">
        <f t="shared" si="11"/>
        <v>5.3571428571428577</v>
      </c>
      <c r="BA47">
        <f t="shared" si="11"/>
        <v>5.3124999999999991</v>
      </c>
      <c r="BB47">
        <f t="shared" si="11"/>
        <v>5.2678571428571423</v>
      </c>
      <c r="BC47">
        <f t="shared" si="11"/>
        <v>5.2232142857142856</v>
      </c>
      <c r="BD47">
        <f t="shared" si="11"/>
        <v>5.1785714285714288</v>
      </c>
      <c r="BE47">
        <f t="shared" si="11"/>
        <v>5.1339285714285712</v>
      </c>
      <c r="BF47">
        <f t="shared" si="11"/>
        <v>5.0892857142857144</v>
      </c>
      <c r="BG47">
        <f t="shared" si="11"/>
        <v>5.0446428571428577</v>
      </c>
      <c r="BH47">
        <f t="shared" si="11"/>
        <v>5.0000000000000009</v>
      </c>
      <c r="BI47">
        <f t="shared" si="11"/>
        <v>4.9553571428571423</v>
      </c>
      <c r="BJ47">
        <f t="shared" si="11"/>
        <v>4.9107142857142856</v>
      </c>
      <c r="BK47">
        <f t="shared" si="11"/>
        <v>4.8660714285714288</v>
      </c>
      <c r="BL47">
        <f t="shared" si="11"/>
        <v>4.8214285714285712</v>
      </c>
      <c r="BM47">
        <f t="shared" si="11"/>
        <v>4.7767857142857135</v>
      </c>
      <c r="BN47">
        <f t="shared" si="11"/>
        <v>4.7321428571428568</v>
      </c>
      <c r="BO47">
        <f t="shared" si="11"/>
        <v>4.6875</v>
      </c>
      <c r="BP47">
        <f t="shared" si="11"/>
        <v>4.6428571428571432</v>
      </c>
      <c r="BQ47">
        <f t="shared" si="11"/>
        <v>4.5982142857142865</v>
      </c>
    </row>
    <row r="48" spans="4:69" x14ac:dyDescent="0.3">
      <c r="D48">
        <v>43</v>
      </c>
      <c r="E48">
        <f t="shared" si="1"/>
        <v>7.4563953488372094</v>
      </c>
      <c r="F48">
        <f t="shared" si="11"/>
        <v>7.4127906976744189</v>
      </c>
      <c r="G48">
        <f t="shared" si="11"/>
        <v>7.3691860465116275</v>
      </c>
      <c r="H48">
        <f t="shared" si="11"/>
        <v>7.3255813953488369</v>
      </c>
      <c r="I48">
        <f t="shared" si="11"/>
        <v>7.2819767441860463</v>
      </c>
      <c r="J48">
        <f t="shared" si="11"/>
        <v>7.2383720930232558</v>
      </c>
      <c r="K48">
        <f t="shared" si="11"/>
        <v>7.1947674418604652</v>
      </c>
      <c r="L48">
        <f t="shared" si="11"/>
        <v>7.1511627906976747</v>
      </c>
      <c r="M48">
        <f t="shared" si="11"/>
        <v>7.1075581395348841</v>
      </c>
      <c r="N48">
        <f t="shared" si="11"/>
        <v>7.0639534883720927</v>
      </c>
      <c r="O48">
        <f t="shared" si="11"/>
        <v>7.0203488372093021</v>
      </c>
      <c r="P48">
        <f t="shared" si="11"/>
        <v>6.9767441860465116</v>
      </c>
      <c r="Q48">
        <f t="shared" si="11"/>
        <v>6.933139534883721</v>
      </c>
      <c r="R48">
        <f t="shared" si="11"/>
        <v>6.8895348837209296</v>
      </c>
      <c r="S48">
        <f t="shared" si="11"/>
        <v>6.845930232558139</v>
      </c>
      <c r="T48">
        <f t="shared" si="11"/>
        <v>6.8023255813953494</v>
      </c>
      <c r="U48">
        <f t="shared" si="11"/>
        <v>6.7587209302325588</v>
      </c>
      <c r="V48">
        <f t="shared" si="11"/>
        <v>6.7151162790697674</v>
      </c>
      <c r="W48">
        <f t="shared" si="11"/>
        <v>6.6715116279069768</v>
      </c>
      <c r="X48">
        <f t="shared" si="11"/>
        <v>6.6279069767441863</v>
      </c>
      <c r="Y48">
        <f t="shared" si="11"/>
        <v>6.5843023255813957</v>
      </c>
      <c r="Z48">
        <f t="shared" si="11"/>
        <v>6.5406976744186043</v>
      </c>
      <c r="AA48">
        <f t="shared" si="11"/>
        <v>6.4970930232558137</v>
      </c>
      <c r="AB48">
        <f t="shared" si="11"/>
        <v>6.4534883720930232</v>
      </c>
      <c r="AC48">
        <f t="shared" si="11"/>
        <v>6.4098837209302326</v>
      </c>
      <c r="AD48">
        <f t="shared" si="11"/>
        <v>6.3662790697674412</v>
      </c>
      <c r="AE48">
        <f t="shared" si="11"/>
        <v>6.3226744186046506</v>
      </c>
      <c r="AF48">
        <f t="shared" si="11"/>
        <v>6.2790697674418601</v>
      </c>
      <c r="AG48">
        <f t="shared" si="11"/>
        <v>6.2354651162790704</v>
      </c>
      <c r="AH48">
        <f t="shared" si="11"/>
        <v>6.191860465116279</v>
      </c>
      <c r="AI48">
        <f t="shared" si="11"/>
        <v>6.1482558139534884</v>
      </c>
      <c r="AJ48">
        <f t="shared" si="11"/>
        <v>6.1046511627906979</v>
      </c>
      <c r="AK48">
        <f t="shared" si="11"/>
        <v>6.0610465116279073</v>
      </c>
      <c r="AL48">
        <f t="shared" si="11"/>
        <v>6.0174418604651159</v>
      </c>
      <c r="AM48">
        <f t="shared" si="11"/>
        <v>5.9738372093023253</v>
      </c>
      <c r="AN48">
        <f t="shared" si="11"/>
        <v>5.9302325581395348</v>
      </c>
      <c r="AO48">
        <f t="shared" si="11"/>
        <v>5.8866279069767451</v>
      </c>
      <c r="AP48">
        <f t="shared" si="11"/>
        <v>5.8430232558139537</v>
      </c>
      <c r="AQ48">
        <f t="shared" si="11"/>
        <v>5.7994186046511631</v>
      </c>
      <c r="AR48">
        <f t="shared" si="11"/>
        <v>5.7558139534883725</v>
      </c>
      <c r="AS48">
        <f t="shared" si="11"/>
        <v>5.7122093023255811</v>
      </c>
      <c r="AT48">
        <f t="shared" si="11"/>
        <v>5.6686046511627906</v>
      </c>
      <c r="AU48">
        <f t="shared" si="11"/>
        <v>5.625</v>
      </c>
      <c r="AV48">
        <f t="shared" si="11"/>
        <v>5.5813953488372094</v>
      </c>
      <c r="AW48">
        <f t="shared" si="11"/>
        <v>5.5377906976744189</v>
      </c>
      <c r="AX48">
        <f t="shared" si="11"/>
        <v>5.4941860465116275</v>
      </c>
      <c r="AY48">
        <f t="shared" si="11"/>
        <v>5.4505813953488369</v>
      </c>
      <c r="AZ48">
        <f t="shared" si="11"/>
        <v>5.4069767441860463</v>
      </c>
      <c r="BA48">
        <f t="shared" si="11"/>
        <v>5.3633720930232549</v>
      </c>
      <c r="BB48">
        <f t="shared" si="11"/>
        <v>5.3197674418604644</v>
      </c>
      <c r="BC48">
        <f t="shared" si="11"/>
        <v>5.2761627906976738</v>
      </c>
      <c r="BD48">
        <f t="shared" si="11"/>
        <v>5.2325581395348841</v>
      </c>
      <c r="BE48">
        <f t="shared" si="11"/>
        <v>5.1889534883720927</v>
      </c>
      <c r="BF48">
        <f t="shared" si="11"/>
        <v>5.1453488372093021</v>
      </c>
      <c r="BG48">
        <f t="shared" si="11"/>
        <v>5.1017441860465116</v>
      </c>
      <c r="BH48">
        <f t="shared" si="11"/>
        <v>5.058139534883721</v>
      </c>
      <c r="BI48">
        <f t="shared" si="11"/>
        <v>5.0145348837209305</v>
      </c>
      <c r="BJ48">
        <f t="shared" si="11"/>
        <v>4.9709302325581399</v>
      </c>
      <c r="BK48">
        <f t="shared" si="11"/>
        <v>4.9273255813953494</v>
      </c>
      <c r="BL48">
        <f t="shared" si="11"/>
        <v>4.8837209302325588</v>
      </c>
      <c r="BM48">
        <f t="shared" si="11"/>
        <v>4.8401162790697674</v>
      </c>
      <c r="BN48">
        <f t="shared" si="11"/>
        <v>4.7965116279069768</v>
      </c>
      <c r="BO48">
        <f t="shared" si="11"/>
        <v>4.7529069767441863</v>
      </c>
      <c r="BP48">
        <f t="shared" si="11"/>
        <v>4.7093023255813957</v>
      </c>
      <c r="BQ48">
        <f t="shared" si="11"/>
        <v>4.6656976744186043</v>
      </c>
    </row>
    <row r="49" spans="4:69" x14ac:dyDescent="0.3">
      <c r="D49">
        <v>44</v>
      </c>
      <c r="E49">
        <f t="shared" si="1"/>
        <v>7.4573863636363633</v>
      </c>
      <c r="F49">
        <f t="shared" si="11"/>
        <v>7.4147727272727275</v>
      </c>
      <c r="G49">
        <f t="shared" si="11"/>
        <v>7.3721590909090908</v>
      </c>
      <c r="H49">
        <f t="shared" si="11"/>
        <v>7.329545454545455</v>
      </c>
      <c r="I49">
        <f t="shared" si="11"/>
        <v>7.2869318181818183</v>
      </c>
      <c r="J49">
        <f t="shared" si="11"/>
        <v>7.2443181818181817</v>
      </c>
      <c r="K49">
        <f t="shared" si="11"/>
        <v>7.201704545454545</v>
      </c>
      <c r="L49">
        <f t="shared" si="11"/>
        <v>7.1590909090909092</v>
      </c>
      <c r="M49">
        <f t="shared" si="11"/>
        <v>7.1164772727272725</v>
      </c>
      <c r="N49">
        <f t="shared" si="11"/>
        <v>7.0738636363636367</v>
      </c>
      <c r="O49">
        <f t="shared" si="11"/>
        <v>7.03125</v>
      </c>
      <c r="P49">
        <f t="shared" si="11"/>
        <v>6.9886363636363642</v>
      </c>
      <c r="Q49">
        <f t="shared" si="11"/>
        <v>6.9460227272727275</v>
      </c>
      <c r="R49">
        <f t="shared" si="11"/>
        <v>6.9034090909090908</v>
      </c>
      <c r="S49">
        <f t="shared" si="11"/>
        <v>6.860795454545455</v>
      </c>
      <c r="T49">
        <f t="shared" si="11"/>
        <v>6.8181818181818183</v>
      </c>
      <c r="U49">
        <f t="shared" si="11"/>
        <v>6.7755681818181817</v>
      </c>
      <c r="V49">
        <f t="shared" si="11"/>
        <v>6.732954545454545</v>
      </c>
      <c r="W49">
        <f t="shared" si="11"/>
        <v>6.6903409090909092</v>
      </c>
      <c r="X49">
        <f t="shared" si="11"/>
        <v>6.6477272727272725</v>
      </c>
      <c r="Y49">
        <f t="shared" si="11"/>
        <v>6.6051136363636358</v>
      </c>
      <c r="Z49">
        <f t="shared" si="11"/>
        <v>6.5625</v>
      </c>
      <c r="AA49">
        <f t="shared" si="11"/>
        <v>6.5198863636363642</v>
      </c>
      <c r="AB49">
        <f t="shared" si="11"/>
        <v>6.4772727272727275</v>
      </c>
      <c r="AC49">
        <f t="shared" si="11"/>
        <v>6.4346590909090908</v>
      </c>
      <c r="AD49">
        <f t="shared" si="11"/>
        <v>6.392045454545455</v>
      </c>
      <c r="AE49">
        <f t="shared" si="11"/>
        <v>6.3494318181818183</v>
      </c>
      <c r="AF49">
        <f t="shared" si="11"/>
        <v>6.3068181818181817</v>
      </c>
      <c r="AG49">
        <f t="shared" si="11"/>
        <v>6.264204545454545</v>
      </c>
      <c r="AH49">
        <f t="shared" si="11"/>
        <v>6.2215909090909092</v>
      </c>
      <c r="AI49">
        <f t="shared" si="11"/>
        <v>6.1789772727272725</v>
      </c>
      <c r="AJ49">
        <f t="shared" si="11"/>
        <v>6.1363636363636358</v>
      </c>
      <c r="AK49">
        <f t="shared" si="11"/>
        <v>6.09375</v>
      </c>
      <c r="AL49">
        <f t="shared" si="11"/>
        <v>6.0511363636363642</v>
      </c>
      <c r="AM49">
        <f t="shared" si="11"/>
        <v>6.0085227272727275</v>
      </c>
      <c r="AN49">
        <f t="shared" si="11"/>
        <v>5.9659090909090908</v>
      </c>
      <c r="AO49">
        <f t="shared" si="11"/>
        <v>5.923295454545455</v>
      </c>
      <c r="AP49">
        <f t="shared" si="11"/>
        <v>5.8806818181818183</v>
      </c>
      <c r="AQ49">
        <f t="shared" si="11"/>
        <v>5.8380681818181817</v>
      </c>
      <c r="AR49">
        <f t="shared" si="11"/>
        <v>5.795454545454545</v>
      </c>
      <c r="AS49">
        <f t="shared" si="11"/>
        <v>5.7528409090909092</v>
      </c>
      <c r="AT49">
        <f t="shared" si="11"/>
        <v>5.7102272727272725</v>
      </c>
      <c r="AU49">
        <f t="shared" si="11"/>
        <v>5.6676136363636358</v>
      </c>
      <c r="AV49">
        <f t="shared" si="11"/>
        <v>5.625</v>
      </c>
      <c r="AW49">
        <f t="shared" si="11"/>
        <v>5.5823863636363642</v>
      </c>
      <c r="AX49">
        <f t="shared" si="11"/>
        <v>5.5397727272727275</v>
      </c>
      <c r="AY49">
        <f t="shared" si="11"/>
        <v>5.4971590909090908</v>
      </c>
      <c r="AZ49">
        <f t="shared" si="11"/>
        <v>5.454545454545455</v>
      </c>
      <c r="BA49">
        <f t="shared" si="11"/>
        <v>5.4119318181818183</v>
      </c>
      <c r="BB49">
        <f t="shared" si="11"/>
        <v>5.3693181818181817</v>
      </c>
      <c r="BC49">
        <f t="shared" si="11"/>
        <v>5.326704545454545</v>
      </c>
      <c r="BD49">
        <f t="shared" si="11"/>
        <v>5.2840909090909092</v>
      </c>
      <c r="BE49">
        <f t="shared" si="11"/>
        <v>5.2414772727272725</v>
      </c>
      <c r="BF49">
        <f t="shared" si="11"/>
        <v>5.1988636363636358</v>
      </c>
      <c r="BG49">
        <f t="shared" si="11"/>
        <v>5.15625</v>
      </c>
      <c r="BH49">
        <f t="shared" si="11"/>
        <v>5.1136363636363642</v>
      </c>
      <c r="BI49">
        <f t="shared" si="11"/>
        <v>5.0710227272727275</v>
      </c>
      <c r="BJ49">
        <f t="shared" si="11"/>
        <v>5.0284090909090908</v>
      </c>
      <c r="BK49">
        <f t="shared" si="11"/>
        <v>4.985795454545455</v>
      </c>
      <c r="BL49">
        <f t="shared" si="11"/>
        <v>4.9431818181818183</v>
      </c>
      <c r="BM49">
        <f t="shared" si="11"/>
        <v>4.9005681818181817</v>
      </c>
      <c r="BN49">
        <f t="shared" si="11"/>
        <v>4.857954545454545</v>
      </c>
      <c r="BO49">
        <f t="shared" si="11"/>
        <v>4.8153409090909092</v>
      </c>
      <c r="BP49">
        <f t="shared" si="11"/>
        <v>4.7727272727272725</v>
      </c>
      <c r="BQ49">
        <f t="shared" si="11"/>
        <v>4.7301136363636358</v>
      </c>
    </row>
    <row r="50" spans="4:69" x14ac:dyDescent="0.3">
      <c r="D50">
        <v>45</v>
      </c>
      <c r="E50">
        <f t="shared" si="1"/>
        <v>7.4583333333333339</v>
      </c>
      <c r="F50">
        <f t="shared" si="11"/>
        <v>7.416666666666667</v>
      </c>
      <c r="G50">
        <f t="shared" si="11"/>
        <v>7.375</v>
      </c>
      <c r="H50">
        <f t="shared" si="11"/>
        <v>7.333333333333333</v>
      </c>
      <c r="I50">
        <f t="shared" si="11"/>
        <v>7.291666666666667</v>
      </c>
      <c r="J50">
        <f t="shared" ref="F50:BQ54" si="12">MAX(7.5*(1-((J$5+1)/(4*$D50))),0)</f>
        <v>7.25</v>
      </c>
      <c r="K50">
        <f t="shared" si="12"/>
        <v>7.2083333333333339</v>
      </c>
      <c r="L50">
        <f t="shared" si="12"/>
        <v>7.166666666666667</v>
      </c>
      <c r="M50">
        <f t="shared" si="12"/>
        <v>7.125</v>
      </c>
      <c r="N50">
        <f t="shared" si="12"/>
        <v>7.083333333333333</v>
      </c>
      <c r="O50">
        <f t="shared" si="12"/>
        <v>7.041666666666667</v>
      </c>
      <c r="P50">
        <f t="shared" si="12"/>
        <v>7</v>
      </c>
      <c r="Q50">
        <f t="shared" si="12"/>
        <v>6.9583333333333339</v>
      </c>
      <c r="R50">
        <f t="shared" si="12"/>
        <v>6.916666666666667</v>
      </c>
      <c r="S50">
        <f t="shared" si="12"/>
        <v>6.875</v>
      </c>
      <c r="T50">
        <f t="shared" si="12"/>
        <v>6.833333333333333</v>
      </c>
      <c r="U50">
        <f t="shared" si="12"/>
        <v>6.791666666666667</v>
      </c>
      <c r="V50">
        <f t="shared" si="12"/>
        <v>6.75</v>
      </c>
      <c r="W50">
        <f t="shared" si="12"/>
        <v>6.7083333333333339</v>
      </c>
      <c r="X50">
        <f t="shared" si="12"/>
        <v>6.6666666666666661</v>
      </c>
      <c r="Y50">
        <f t="shared" si="12"/>
        <v>6.625</v>
      </c>
      <c r="Z50">
        <f t="shared" si="12"/>
        <v>6.583333333333333</v>
      </c>
      <c r="AA50">
        <f t="shared" si="12"/>
        <v>6.541666666666667</v>
      </c>
      <c r="AB50">
        <f t="shared" si="12"/>
        <v>6.5</v>
      </c>
      <c r="AC50">
        <f t="shared" si="12"/>
        <v>6.4583333333333339</v>
      </c>
      <c r="AD50">
        <f t="shared" si="12"/>
        <v>6.416666666666667</v>
      </c>
      <c r="AE50">
        <f t="shared" si="12"/>
        <v>6.375</v>
      </c>
      <c r="AF50">
        <f t="shared" si="12"/>
        <v>6.333333333333333</v>
      </c>
      <c r="AG50">
        <f t="shared" si="12"/>
        <v>6.291666666666667</v>
      </c>
      <c r="AH50">
        <f t="shared" si="12"/>
        <v>6.25</v>
      </c>
      <c r="AI50">
        <f t="shared" si="12"/>
        <v>6.208333333333333</v>
      </c>
      <c r="AJ50">
        <f t="shared" si="12"/>
        <v>6.1666666666666661</v>
      </c>
      <c r="AK50">
        <f t="shared" si="12"/>
        <v>6.125</v>
      </c>
      <c r="AL50">
        <f t="shared" si="12"/>
        <v>6.083333333333333</v>
      </c>
      <c r="AM50">
        <f t="shared" si="12"/>
        <v>6.041666666666667</v>
      </c>
      <c r="AN50">
        <f t="shared" si="12"/>
        <v>6</v>
      </c>
      <c r="AO50">
        <f t="shared" si="12"/>
        <v>5.9583333333333339</v>
      </c>
      <c r="AP50">
        <f t="shared" si="12"/>
        <v>5.9166666666666661</v>
      </c>
      <c r="AQ50">
        <f t="shared" si="12"/>
        <v>5.875</v>
      </c>
      <c r="AR50">
        <f t="shared" si="12"/>
        <v>5.833333333333333</v>
      </c>
      <c r="AS50">
        <f t="shared" si="12"/>
        <v>5.791666666666667</v>
      </c>
      <c r="AT50">
        <f t="shared" si="12"/>
        <v>5.75</v>
      </c>
      <c r="AU50">
        <f t="shared" si="12"/>
        <v>5.708333333333333</v>
      </c>
      <c r="AV50">
        <f t="shared" si="12"/>
        <v>5.6666666666666661</v>
      </c>
      <c r="AW50">
        <f t="shared" si="12"/>
        <v>5.625</v>
      </c>
      <c r="AX50">
        <f t="shared" si="12"/>
        <v>5.5833333333333339</v>
      </c>
      <c r="AY50">
        <f t="shared" si="12"/>
        <v>5.541666666666667</v>
      </c>
      <c r="AZ50">
        <f t="shared" si="12"/>
        <v>5.5</v>
      </c>
      <c r="BA50">
        <f t="shared" si="12"/>
        <v>5.4583333333333339</v>
      </c>
      <c r="BB50">
        <f t="shared" si="12"/>
        <v>5.416666666666667</v>
      </c>
      <c r="BC50">
        <f t="shared" si="12"/>
        <v>5.375</v>
      </c>
      <c r="BD50">
        <f t="shared" si="12"/>
        <v>5.3333333333333339</v>
      </c>
      <c r="BE50">
        <f t="shared" si="12"/>
        <v>5.2916666666666661</v>
      </c>
      <c r="BF50">
        <f t="shared" si="12"/>
        <v>5.25</v>
      </c>
      <c r="BG50">
        <f t="shared" si="12"/>
        <v>5.208333333333333</v>
      </c>
      <c r="BH50">
        <f t="shared" si="12"/>
        <v>5.166666666666667</v>
      </c>
      <c r="BI50">
        <f t="shared" si="12"/>
        <v>5.125</v>
      </c>
      <c r="BJ50">
        <f t="shared" si="12"/>
        <v>5.0833333333333339</v>
      </c>
      <c r="BK50">
        <f t="shared" si="12"/>
        <v>5.041666666666667</v>
      </c>
      <c r="BL50">
        <f t="shared" si="12"/>
        <v>5.0000000000000009</v>
      </c>
      <c r="BM50">
        <f t="shared" si="12"/>
        <v>4.958333333333333</v>
      </c>
      <c r="BN50">
        <f t="shared" si="12"/>
        <v>4.916666666666667</v>
      </c>
      <c r="BO50">
        <f t="shared" si="12"/>
        <v>4.875</v>
      </c>
      <c r="BP50">
        <f t="shared" si="12"/>
        <v>4.833333333333333</v>
      </c>
      <c r="BQ50">
        <f t="shared" si="12"/>
        <v>4.7916666666666661</v>
      </c>
    </row>
    <row r="51" spans="4:69" x14ac:dyDescent="0.3">
      <c r="D51">
        <v>46</v>
      </c>
      <c r="E51">
        <f t="shared" si="1"/>
        <v>7.4592391304347823</v>
      </c>
      <c r="F51">
        <f t="shared" si="12"/>
        <v>7.4184782608695645</v>
      </c>
      <c r="G51">
        <f t="shared" si="12"/>
        <v>7.3777173913043477</v>
      </c>
      <c r="H51">
        <f t="shared" si="12"/>
        <v>7.3369565217391308</v>
      </c>
      <c r="I51">
        <f t="shared" si="12"/>
        <v>7.2961956521739131</v>
      </c>
      <c r="J51">
        <f t="shared" si="12"/>
        <v>7.2554347826086953</v>
      </c>
      <c r="K51">
        <f t="shared" si="12"/>
        <v>7.2146739130434776</v>
      </c>
      <c r="L51">
        <f t="shared" si="12"/>
        <v>7.1739130434782608</v>
      </c>
      <c r="M51">
        <f t="shared" si="12"/>
        <v>7.1331521739130439</v>
      </c>
      <c r="N51">
        <f t="shared" si="12"/>
        <v>7.0923913043478262</v>
      </c>
      <c r="O51">
        <f t="shared" si="12"/>
        <v>7.0516304347826084</v>
      </c>
      <c r="P51">
        <f t="shared" si="12"/>
        <v>7.0108695652173916</v>
      </c>
      <c r="Q51">
        <f t="shared" si="12"/>
        <v>6.9701086956521738</v>
      </c>
      <c r="R51">
        <f t="shared" si="12"/>
        <v>6.9293478260869561</v>
      </c>
      <c r="S51">
        <f t="shared" si="12"/>
        <v>6.8885869565217392</v>
      </c>
      <c r="T51">
        <f t="shared" si="12"/>
        <v>6.8478260869565224</v>
      </c>
      <c r="U51">
        <f t="shared" si="12"/>
        <v>6.8070652173913047</v>
      </c>
      <c r="V51">
        <f t="shared" si="12"/>
        <v>6.7663043478260869</v>
      </c>
      <c r="W51">
        <f t="shared" si="12"/>
        <v>6.7255434782608692</v>
      </c>
      <c r="X51">
        <f t="shared" si="12"/>
        <v>6.6847826086956523</v>
      </c>
      <c r="Y51">
        <f t="shared" si="12"/>
        <v>6.6440217391304355</v>
      </c>
      <c r="Z51">
        <f t="shared" si="12"/>
        <v>6.6032608695652177</v>
      </c>
      <c r="AA51">
        <f t="shared" si="12"/>
        <v>6.5625</v>
      </c>
      <c r="AB51">
        <f t="shared" si="12"/>
        <v>6.5217391304347823</v>
      </c>
      <c r="AC51">
        <f t="shared" si="12"/>
        <v>6.4809782608695645</v>
      </c>
      <c r="AD51">
        <f t="shared" si="12"/>
        <v>6.4402173913043477</v>
      </c>
      <c r="AE51">
        <f t="shared" si="12"/>
        <v>6.3994565217391308</v>
      </c>
      <c r="AF51">
        <f t="shared" si="12"/>
        <v>6.3586956521739131</v>
      </c>
      <c r="AG51">
        <f t="shared" si="12"/>
        <v>6.3179347826086953</v>
      </c>
      <c r="AH51">
        <f t="shared" si="12"/>
        <v>6.2771739130434776</v>
      </c>
      <c r="AI51">
        <f t="shared" si="12"/>
        <v>6.2364130434782608</v>
      </c>
      <c r="AJ51">
        <f t="shared" si="12"/>
        <v>6.1956521739130439</v>
      </c>
      <c r="AK51">
        <f t="shared" si="12"/>
        <v>6.1548913043478262</v>
      </c>
      <c r="AL51">
        <f t="shared" si="12"/>
        <v>6.1141304347826093</v>
      </c>
      <c r="AM51">
        <f t="shared" si="12"/>
        <v>6.0733695652173907</v>
      </c>
      <c r="AN51">
        <f t="shared" si="12"/>
        <v>6.0326086956521738</v>
      </c>
      <c r="AO51">
        <f t="shared" si="12"/>
        <v>5.9918478260869561</v>
      </c>
      <c r="AP51">
        <f t="shared" si="12"/>
        <v>5.9510869565217392</v>
      </c>
      <c r="AQ51">
        <f t="shared" si="12"/>
        <v>5.9103260869565224</v>
      </c>
      <c r="AR51">
        <f t="shared" si="12"/>
        <v>5.8695652173913047</v>
      </c>
      <c r="AS51">
        <f t="shared" si="12"/>
        <v>5.8288043478260869</v>
      </c>
      <c r="AT51">
        <f t="shared" si="12"/>
        <v>5.7880434782608692</v>
      </c>
      <c r="AU51">
        <f t="shared" si="12"/>
        <v>5.7472826086956523</v>
      </c>
      <c r="AV51">
        <f t="shared" si="12"/>
        <v>5.7065217391304355</v>
      </c>
      <c r="AW51">
        <f t="shared" si="12"/>
        <v>5.6657608695652177</v>
      </c>
      <c r="AX51">
        <f t="shared" si="12"/>
        <v>5.625</v>
      </c>
      <c r="AY51">
        <f t="shared" si="12"/>
        <v>5.5842391304347823</v>
      </c>
      <c r="AZ51">
        <f t="shared" si="12"/>
        <v>5.5434782608695645</v>
      </c>
      <c r="BA51">
        <f t="shared" si="12"/>
        <v>5.5027173913043477</v>
      </c>
      <c r="BB51">
        <f t="shared" si="12"/>
        <v>5.4619565217391308</v>
      </c>
      <c r="BC51">
        <f t="shared" si="12"/>
        <v>5.4211956521739131</v>
      </c>
      <c r="BD51">
        <f t="shared" si="12"/>
        <v>5.3804347826086962</v>
      </c>
      <c r="BE51">
        <f t="shared" si="12"/>
        <v>5.3396739130434776</v>
      </c>
      <c r="BF51">
        <f t="shared" si="12"/>
        <v>5.2989130434782608</v>
      </c>
      <c r="BG51">
        <f t="shared" si="12"/>
        <v>5.2581521739130439</v>
      </c>
      <c r="BH51">
        <f t="shared" si="12"/>
        <v>5.2173913043478262</v>
      </c>
      <c r="BI51">
        <f t="shared" si="12"/>
        <v>5.1766304347826093</v>
      </c>
      <c r="BJ51">
        <f t="shared" si="12"/>
        <v>5.1358695652173907</v>
      </c>
      <c r="BK51">
        <f t="shared" si="12"/>
        <v>5.0951086956521738</v>
      </c>
      <c r="BL51">
        <f t="shared" si="12"/>
        <v>5.0543478260869561</v>
      </c>
      <c r="BM51">
        <f t="shared" si="12"/>
        <v>5.0135869565217392</v>
      </c>
      <c r="BN51">
        <f t="shared" si="12"/>
        <v>4.9728260869565224</v>
      </c>
      <c r="BO51">
        <f t="shared" si="12"/>
        <v>4.9320652173913038</v>
      </c>
      <c r="BP51">
        <f t="shared" si="12"/>
        <v>4.8913043478260869</v>
      </c>
      <c r="BQ51">
        <f t="shared" si="12"/>
        <v>4.8505434782608692</v>
      </c>
    </row>
    <row r="52" spans="4:69" x14ac:dyDescent="0.3">
      <c r="D52">
        <v>47</v>
      </c>
      <c r="E52">
        <f t="shared" si="1"/>
        <v>7.4601063829787231</v>
      </c>
      <c r="F52">
        <f t="shared" si="12"/>
        <v>7.4202127659574471</v>
      </c>
      <c r="G52">
        <f t="shared" si="12"/>
        <v>7.3803191489361701</v>
      </c>
      <c r="H52">
        <f t="shared" si="12"/>
        <v>7.3404255319148932</v>
      </c>
      <c r="I52">
        <f t="shared" si="12"/>
        <v>7.3005319148936172</v>
      </c>
      <c r="J52">
        <f t="shared" si="12"/>
        <v>7.2606382978723403</v>
      </c>
      <c r="K52">
        <f t="shared" si="12"/>
        <v>7.2207446808510634</v>
      </c>
      <c r="L52">
        <f t="shared" si="12"/>
        <v>7.1808510638297873</v>
      </c>
      <c r="M52">
        <f t="shared" si="12"/>
        <v>7.1409574468085104</v>
      </c>
      <c r="N52">
        <f t="shared" si="12"/>
        <v>7.1010638297872335</v>
      </c>
      <c r="O52">
        <f t="shared" si="12"/>
        <v>7.0611702127659566</v>
      </c>
      <c r="P52">
        <f t="shared" si="12"/>
        <v>7.0212765957446805</v>
      </c>
      <c r="Q52">
        <f t="shared" si="12"/>
        <v>6.9813829787234045</v>
      </c>
      <c r="R52">
        <f t="shared" si="12"/>
        <v>6.9414893617021276</v>
      </c>
      <c r="S52">
        <f t="shared" si="12"/>
        <v>6.9015957446808516</v>
      </c>
      <c r="T52">
        <f t="shared" si="12"/>
        <v>6.8617021276595747</v>
      </c>
      <c r="U52">
        <f t="shared" si="12"/>
        <v>6.8218085106382977</v>
      </c>
      <c r="V52">
        <f t="shared" si="12"/>
        <v>6.7819148936170217</v>
      </c>
      <c r="W52">
        <f t="shared" si="12"/>
        <v>6.7420212765957448</v>
      </c>
      <c r="X52">
        <f t="shared" si="12"/>
        <v>6.7021276595744679</v>
      </c>
      <c r="Y52">
        <f t="shared" si="12"/>
        <v>6.6622340425531918</v>
      </c>
      <c r="Z52">
        <f t="shared" si="12"/>
        <v>6.6223404255319149</v>
      </c>
      <c r="AA52">
        <f t="shared" si="12"/>
        <v>6.582446808510638</v>
      </c>
      <c r="AB52">
        <f t="shared" si="12"/>
        <v>6.542553191489362</v>
      </c>
      <c r="AC52">
        <f t="shared" si="12"/>
        <v>6.5026595744680851</v>
      </c>
      <c r="AD52">
        <f t="shared" si="12"/>
        <v>6.4627659574468082</v>
      </c>
      <c r="AE52">
        <f t="shared" si="12"/>
        <v>6.4228723404255321</v>
      </c>
      <c r="AF52">
        <f t="shared" si="12"/>
        <v>6.3829787234042552</v>
      </c>
      <c r="AG52">
        <f t="shared" si="12"/>
        <v>6.3430851063829783</v>
      </c>
      <c r="AH52">
        <f t="shared" si="12"/>
        <v>6.3031914893617023</v>
      </c>
      <c r="AI52">
        <f t="shared" si="12"/>
        <v>6.2632978723404253</v>
      </c>
      <c r="AJ52">
        <f t="shared" si="12"/>
        <v>6.2234042553191484</v>
      </c>
      <c r="AK52">
        <f t="shared" si="12"/>
        <v>6.1835106382978724</v>
      </c>
      <c r="AL52">
        <f t="shared" si="12"/>
        <v>6.1436170212765955</v>
      </c>
      <c r="AM52">
        <f t="shared" si="12"/>
        <v>6.1037234042553195</v>
      </c>
      <c r="AN52">
        <f t="shared" si="12"/>
        <v>6.0638297872340434</v>
      </c>
      <c r="AO52">
        <f t="shared" si="12"/>
        <v>6.0239361702127665</v>
      </c>
      <c r="AP52">
        <f t="shared" si="12"/>
        <v>5.9840425531914896</v>
      </c>
      <c r="AQ52">
        <f t="shared" si="12"/>
        <v>5.9441489361702136</v>
      </c>
      <c r="AR52">
        <f t="shared" si="12"/>
        <v>5.9042553191489366</v>
      </c>
      <c r="AS52">
        <f t="shared" si="12"/>
        <v>5.8643617021276597</v>
      </c>
      <c r="AT52">
        <f t="shared" si="12"/>
        <v>5.8244680851063837</v>
      </c>
      <c r="AU52">
        <f t="shared" si="12"/>
        <v>5.7845744680851068</v>
      </c>
      <c r="AV52">
        <f t="shared" si="12"/>
        <v>5.7446808510638299</v>
      </c>
      <c r="AW52">
        <f t="shared" si="12"/>
        <v>5.7047872340425529</v>
      </c>
      <c r="AX52">
        <f t="shared" si="12"/>
        <v>5.6648936170212769</v>
      </c>
      <c r="AY52">
        <f t="shared" si="12"/>
        <v>5.625</v>
      </c>
      <c r="AZ52">
        <f t="shared" si="12"/>
        <v>5.585106382978724</v>
      </c>
      <c r="BA52">
        <f t="shared" si="12"/>
        <v>5.5452127659574462</v>
      </c>
      <c r="BB52">
        <f t="shared" si="12"/>
        <v>5.5053191489361701</v>
      </c>
      <c r="BC52">
        <f t="shared" si="12"/>
        <v>5.4654255319148941</v>
      </c>
      <c r="BD52">
        <f t="shared" si="12"/>
        <v>5.4255319148936163</v>
      </c>
      <c r="BE52">
        <f t="shared" si="12"/>
        <v>5.3856382978723403</v>
      </c>
      <c r="BF52">
        <f t="shared" si="12"/>
        <v>5.3457446808510634</v>
      </c>
      <c r="BG52">
        <f t="shared" si="12"/>
        <v>5.3058510638297864</v>
      </c>
      <c r="BH52">
        <f t="shared" si="12"/>
        <v>5.2659574468085104</v>
      </c>
      <c r="BI52">
        <f t="shared" si="12"/>
        <v>5.2260638297872335</v>
      </c>
      <c r="BJ52">
        <f t="shared" si="12"/>
        <v>5.1861702127659566</v>
      </c>
      <c r="BK52">
        <f t="shared" si="12"/>
        <v>5.1462765957446805</v>
      </c>
      <c r="BL52">
        <f t="shared" si="12"/>
        <v>5.1063829787234045</v>
      </c>
      <c r="BM52">
        <f t="shared" si="12"/>
        <v>5.0664893617021276</v>
      </c>
      <c r="BN52">
        <f t="shared" si="12"/>
        <v>5.0265957446808516</v>
      </c>
      <c r="BO52">
        <f t="shared" si="12"/>
        <v>4.9867021276595747</v>
      </c>
      <c r="BP52">
        <f t="shared" si="12"/>
        <v>4.9468085106382977</v>
      </c>
      <c r="BQ52">
        <f t="shared" si="12"/>
        <v>4.9069148936170217</v>
      </c>
    </row>
    <row r="53" spans="4:69" x14ac:dyDescent="0.3">
      <c r="D53">
        <v>48</v>
      </c>
      <c r="E53">
        <f t="shared" si="1"/>
        <v>7.4609375</v>
      </c>
      <c r="F53">
        <f t="shared" si="12"/>
        <v>7.421875</v>
      </c>
      <c r="G53">
        <f t="shared" si="12"/>
        <v>7.3828125</v>
      </c>
      <c r="H53">
        <f t="shared" si="12"/>
        <v>7.34375</v>
      </c>
      <c r="I53">
        <f t="shared" si="12"/>
        <v>7.3046875</v>
      </c>
      <c r="J53">
        <f t="shared" si="12"/>
        <v>7.265625</v>
      </c>
      <c r="K53">
        <f t="shared" si="12"/>
        <v>7.2265625</v>
      </c>
      <c r="L53">
        <f t="shared" si="12"/>
        <v>7.1875</v>
      </c>
      <c r="M53">
        <f t="shared" si="12"/>
        <v>7.1484375</v>
      </c>
      <c r="N53">
        <f t="shared" si="12"/>
        <v>7.109375</v>
      </c>
      <c r="O53">
        <f t="shared" si="12"/>
        <v>7.0703125</v>
      </c>
      <c r="P53">
        <f t="shared" si="12"/>
        <v>7.03125</v>
      </c>
      <c r="Q53">
        <f t="shared" si="12"/>
        <v>6.9921875</v>
      </c>
      <c r="R53">
        <f t="shared" si="12"/>
        <v>6.953125</v>
      </c>
      <c r="S53">
        <f t="shared" si="12"/>
        <v>6.9140625</v>
      </c>
      <c r="T53">
        <f t="shared" si="12"/>
        <v>6.875</v>
      </c>
      <c r="U53">
        <f t="shared" si="12"/>
        <v>6.8359375</v>
      </c>
      <c r="V53">
        <f t="shared" si="12"/>
        <v>6.796875</v>
      </c>
      <c r="W53">
        <f t="shared" si="12"/>
        <v>6.7578125</v>
      </c>
      <c r="X53">
        <f t="shared" si="12"/>
        <v>6.71875</v>
      </c>
      <c r="Y53">
        <f t="shared" si="12"/>
        <v>6.6796875</v>
      </c>
      <c r="Z53">
        <f t="shared" si="12"/>
        <v>6.640625</v>
      </c>
      <c r="AA53">
        <f t="shared" si="12"/>
        <v>6.6015625</v>
      </c>
      <c r="AB53">
        <f t="shared" si="12"/>
        <v>6.5625</v>
      </c>
      <c r="AC53">
        <f t="shared" si="12"/>
        <v>6.5234375</v>
      </c>
      <c r="AD53">
        <f t="shared" si="12"/>
        <v>6.484375</v>
      </c>
      <c r="AE53">
        <f t="shared" si="12"/>
        <v>6.4453125</v>
      </c>
      <c r="AF53">
        <f t="shared" si="12"/>
        <v>6.40625</v>
      </c>
      <c r="AG53">
        <f t="shared" si="12"/>
        <v>6.3671875</v>
      </c>
      <c r="AH53">
        <f t="shared" si="12"/>
        <v>6.328125</v>
      </c>
      <c r="AI53">
        <f t="shared" si="12"/>
        <v>6.2890625</v>
      </c>
      <c r="AJ53">
        <f t="shared" si="12"/>
        <v>6.25</v>
      </c>
      <c r="AK53">
        <f t="shared" si="12"/>
        <v>6.2109375</v>
      </c>
      <c r="AL53">
        <f t="shared" si="12"/>
        <v>6.171875</v>
      </c>
      <c r="AM53">
        <f t="shared" si="12"/>
        <v>6.1328125</v>
      </c>
      <c r="AN53">
        <f t="shared" si="12"/>
        <v>6.09375</v>
      </c>
      <c r="AO53">
        <f t="shared" si="12"/>
        <v>6.0546875</v>
      </c>
      <c r="AP53">
        <f t="shared" si="12"/>
        <v>6.015625</v>
      </c>
      <c r="AQ53">
        <f t="shared" si="12"/>
        <v>5.9765625</v>
      </c>
      <c r="AR53">
        <f t="shared" si="12"/>
        <v>5.9375</v>
      </c>
      <c r="AS53">
        <f t="shared" si="12"/>
        <v>5.8984375</v>
      </c>
      <c r="AT53">
        <f t="shared" si="12"/>
        <v>5.859375</v>
      </c>
      <c r="AU53">
        <f t="shared" si="12"/>
        <v>5.8203125</v>
      </c>
      <c r="AV53">
        <f t="shared" si="12"/>
        <v>5.78125</v>
      </c>
      <c r="AW53">
        <f t="shared" si="12"/>
        <v>5.7421875</v>
      </c>
      <c r="AX53">
        <f t="shared" si="12"/>
        <v>5.703125</v>
      </c>
      <c r="AY53">
        <f t="shared" si="12"/>
        <v>5.6640625</v>
      </c>
      <c r="AZ53">
        <f t="shared" si="12"/>
        <v>5.625</v>
      </c>
      <c r="BA53">
        <f t="shared" si="12"/>
        <v>5.5859375000000009</v>
      </c>
      <c r="BB53">
        <f t="shared" si="12"/>
        <v>5.5468749999999991</v>
      </c>
      <c r="BC53">
        <f t="shared" si="12"/>
        <v>5.5078125</v>
      </c>
      <c r="BD53">
        <f t="shared" si="12"/>
        <v>5.4687500000000009</v>
      </c>
      <c r="BE53">
        <f t="shared" si="12"/>
        <v>5.4296874999999991</v>
      </c>
      <c r="BF53">
        <f t="shared" si="12"/>
        <v>5.390625</v>
      </c>
      <c r="BG53">
        <f t="shared" si="12"/>
        <v>5.3515625000000009</v>
      </c>
      <c r="BH53">
        <f t="shared" si="12"/>
        <v>5.3124999999999991</v>
      </c>
      <c r="BI53">
        <f t="shared" si="12"/>
        <v>5.2734375</v>
      </c>
      <c r="BJ53">
        <f t="shared" si="12"/>
        <v>5.2343750000000009</v>
      </c>
      <c r="BK53">
        <f t="shared" si="12"/>
        <v>5.1953124999999991</v>
      </c>
      <c r="BL53">
        <f t="shared" si="12"/>
        <v>5.15625</v>
      </c>
      <c r="BM53">
        <f t="shared" si="12"/>
        <v>5.1171875000000009</v>
      </c>
      <c r="BN53">
        <f t="shared" si="12"/>
        <v>5.0781249999999991</v>
      </c>
      <c r="BO53">
        <f t="shared" si="12"/>
        <v>5.0390625</v>
      </c>
      <c r="BP53">
        <f t="shared" si="12"/>
        <v>5.0000000000000009</v>
      </c>
      <c r="BQ53">
        <f t="shared" si="12"/>
        <v>4.9609374999999991</v>
      </c>
    </row>
    <row r="54" spans="4:69" x14ac:dyDescent="0.3">
      <c r="D54">
        <v>49</v>
      </c>
      <c r="E54">
        <f t="shared" si="1"/>
        <v>7.4617346938775517</v>
      </c>
      <c r="F54">
        <f t="shared" si="12"/>
        <v>7.4234693877551017</v>
      </c>
      <c r="G54">
        <f t="shared" si="12"/>
        <v>7.3852040816326534</v>
      </c>
      <c r="H54">
        <f t="shared" si="12"/>
        <v>7.3469387755102042</v>
      </c>
      <c r="I54">
        <f t="shared" ref="F54:BQ58" si="13">MAX(7.5*(1-((I$5+1)/(4*$D54))),0)</f>
        <v>7.3086734693877551</v>
      </c>
      <c r="J54">
        <f t="shared" si="13"/>
        <v>7.2704081632653059</v>
      </c>
      <c r="K54">
        <f t="shared" si="13"/>
        <v>7.2321428571428577</v>
      </c>
      <c r="L54">
        <f t="shared" si="13"/>
        <v>7.1938775510204076</v>
      </c>
      <c r="M54">
        <f t="shared" si="13"/>
        <v>7.1556122448979593</v>
      </c>
      <c r="N54">
        <f t="shared" si="13"/>
        <v>7.1173469387755102</v>
      </c>
      <c r="O54">
        <f t="shared" si="13"/>
        <v>7.079081632653061</v>
      </c>
      <c r="P54">
        <f t="shared" si="13"/>
        <v>7.0408163265306127</v>
      </c>
      <c r="Q54">
        <f t="shared" si="13"/>
        <v>7.0025510204081627</v>
      </c>
      <c r="R54">
        <f t="shared" si="13"/>
        <v>6.9642857142857144</v>
      </c>
      <c r="S54">
        <f t="shared" si="13"/>
        <v>6.9260204081632653</v>
      </c>
      <c r="T54">
        <f t="shared" si="13"/>
        <v>6.8877551020408161</v>
      </c>
      <c r="U54">
        <f t="shared" si="13"/>
        <v>6.8494897959183669</v>
      </c>
      <c r="V54">
        <f t="shared" si="13"/>
        <v>6.8112244897959187</v>
      </c>
      <c r="W54">
        <f t="shared" si="13"/>
        <v>6.7729591836734695</v>
      </c>
      <c r="X54">
        <f t="shared" si="13"/>
        <v>6.7346938775510203</v>
      </c>
      <c r="Y54">
        <f t="shared" si="13"/>
        <v>6.6964285714285721</v>
      </c>
      <c r="Z54">
        <f t="shared" si="13"/>
        <v>6.658163265306122</v>
      </c>
      <c r="AA54">
        <f t="shared" si="13"/>
        <v>6.6198979591836737</v>
      </c>
      <c r="AB54">
        <f t="shared" si="13"/>
        <v>6.5816326530612246</v>
      </c>
      <c r="AC54">
        <f t="shared" si="13"/>
        <v>6.5433673469387754</v>
      </c>
      <c r="AD54">
        <f t="shared" si="13"/>
        <v>6.5051020408163263</v>
      </c>
      <c r="AE54">
        <f t="shared" si="13"/>
        <v>6.466836734693878</v>
      </c>
      <c r="AF54">
        <f t="shared" si="13"/>
        <v>6.4285714285714288</v>
      </c>
      <c r="AG54">
        <f t="shared" si="13"/>
        <v>6.3903061224489797</v>
      </c>
      <c r="AH54">
        <f t="shared" si="13"/>
        <v>6.3520408163265305</v>
      </c>
      <c r="AI54">
        <f t="shared" si="13"/>
        <v>6.3137755102040813</v>
      </c>
      <c r="AJ54">
        <f t="shared" si="13"/>
        <v>6.2755102040816331</v>
      </c>
      <c r="AK54">
        <f t="shared" si="13"/>
        <v>6.2372448979591839</v>
      </c>
      <c r="AL54">
        <f t="shared" si="13"/>
        <v>6.1989795918367347</v>
      </c>
      <c r="AM54">
        <f t="shared" si="13"/>
        <v>6.1607142857142856</v>
      </c>
      <c r="AN54">
        <f t="shared" si="13"/>
        <v>6.1224489795918373</v>
      </c>
      <c r="AO54">
        <f t="shared" si="13"/>
        <v>6.0841836734693882</v>
      </c>
      <c r="AP54">
        <f t="shared" si="13"/>
        <v>6.045918367346939</v>
      </c>
      <c r="AQ54">
        <f t="shared" si="13"/>
        <v>6.0076530612244898</v>
      </c>
      <c r="AR54">
        <f t="shared" si="13"/>
        <v>5.9693877551020407</v>
      </c>
      <c r="AS54">
        <f t="shared" si="13"/>
        <v>5.9311224489795924</v>
      </c>
      <c r="AT54">
        <f t="shared" si="13"/>
        <v>5.8928571428571423</v>
      </c>
      <c r="AU54">
        <f t="shared" si="13"/>
        <v>5.8545918367346941</v>
      </c>
      <c r="AV54">
        <f t="shared" si="13"/>
        <v>5.8163265306122449</v>
      </c>
      <c r="AW54">
        <f t="shared" si="13"/>
        <v>5.7780612244897958</v>
      </c>
      <c r="AX54">
        <f t="shared" si="13"/>
        <v>5.7397959183673466</v>
      </c>
      <c r="AY54">
        <f t="shared" si="13"/>
        <v>5.7015306122448983</v>
      </c>
      <c r="AZ54">
        <f t="shared" si="13"/>
        <v>5.6632653061224483</v>
      </c>
      <c r="BA54">
        <f t="shared" si="13"/>
        <v>5.625</v>
      </c>
      <c r="BB54">
        <f t="shared" si="13"/>
        <v>5.5867346938775517</v>
      </c>
      <c r="BC54">
        <f t="shared" si="13"/>
        <v>5.5484693877551017</v>
      </c>
      <c r="BD54">
        <f t="shared" si="13"/>
        <v>5.5102040816326525</v>
      </c>
      <c r="BE54">
        <f t="shared" si="13"/>
        <v>5.4719387755102042</v>
      </c>
      <c r="BF54">
        <f t="shared" si="13"/>
        <v>5.4336734693877551</v>
      </c>
      <c r="BG54">
        <f t="shared" si="13"/>
        <v>5.3954081632653068</v>
      </c>
      <c r="BH54">
        <f t="shared" si="13"/>
        <v>5.3571428571428577</v>
      </c>
      <c r="BI54">
        <f t="shared" si="13"/>
        <v>5.3188775510204076</v>
      </c>
      <c r="BJ54">
        <f t="shared" si="13"/>
        <v>5.2806122448979593</v>
      </c>
      <c r="BK54">
        <f t="shared" si="13"/>
        <v>5.2423469387755102</v>
      </c>
      <c r="BL54">
        <f t="shared" si="13"/>
        <v>5.204081632653061</v>
      </c>
      <c r="BM54">
        <f t="shared" si="13"/>
        <v>5.1658163265306118</v>
      </c>
      <c r="BN54">
        <f t="shared" si="13"/>
        <v>5.1275510204081627</v>
      </c>
      <c r="BO54">
        <f t="shared" si="13"/>
        <v>5.0892857142857144</v>
      </c>
      <c r="BP54">
        <f t="shared" si="13"/>
        <v>5.0510204081632661</v>
      </c>
      <c r="BQ54">
        <f t="shared" si="13"/>
        <v>5.0127551020408161</v>
      </c>
    </row>
    <row r="55" spans="4:69" x14ac:dyDescent="0.3">
      <c r="D55">
        <v>50</v>
      </c>
      <c r="E55">
        <f t="shared" si="1"/>
        <v>7.4625000000000004</v>
      </c>
      <c r="F55">
        <f t="shared" si="13"/>
        <v>7.4249999999999998</v>
      </c>
      <c r="G55">
        <f t="shared" si="13"/>
        <v>7.3875000000000002</v>
      </c>
      <c r="H55">
        <f t="shared" si="13"/>
        <v>7.35</v>
      </c>
      <c r="I55">
        <f t="shared" si="13"/>
        <v>7.3125</v>
      </c>
      <c r="J55">
        <f t="shared" si="13"/>
        <v>7.2749999999999995</v>
      </c>
      <c r="K55">
        <f t="shared" si="13"/>
        <v>7.2374999999999998</v>
      </c>
      <c r="L55">
        <f t="shared" si="13"/>
        <v>7.1999999999999993</v>
      </c>
      <c r="M55">
        <f t="shared" si="13"/>
        <v>7.1624999999999996</v>
      </c>
      <c r="N55">
        <f t="shared" si="13"/>
        <v>7.125</v>
      </c>
      <c r="O55">
        <f t="shared" si="13"/>
        <v>7.0874999999999995</v>
      </c>
      <c r="P55">
        <f t="shared" si="13"/>
        <v>7.05</v>
      </c>
      <c r="Q55">
        <f t="shared" si="13"/>
        <v>7.0125000000000002</v>
      </c>
      <c r="R55">
        <f t="shared" si="13"/>
        <v>6.9749999999999996</v>
      </c>
      <c r="S55">
        <f t="shared" si="13"/>
        <v>6.9375</v>
      </c>
      <c r="T55">
        <f t="shared" si="13"/>
        <v>6.9</v>
      </c>
      <c r="U55">
        <f t="shared" si="13"/>
        <v>6.8625000000000007</v>
      </c>
      <c r="V55">
        <f t="shared" si="13"/>
        <v>6.8250000000000002</v>
      </c>
      <c r="W55">
        <f t="shared" si="13"/>
        <v>6.7875000000000005</v>
      </c>
      <c r="X55">
        <f t="shared" si="13"/>
        <v>6.75</v>
      </c>
      <c r="Y55">
        <f t="shared" si="13"/>
        <v>6.7125000000000004</v>
      </c>
      <c r="Z55">
        <f t="shared" si="13"/>
        <v>6.6749999999999998</v>
      </c>
      <c r="AA55">
        <f t="shared" si="13"/>
        <v>6.6375000000000002</v>
      </c>
      <c r="AB55">
        <f t="shared" si="13"/>
        <v>6.6</v>
      </c>
      <c r="AC55">
        <f t="shared" si="13"/>
        <v>6.5625</v>
      </c>
      <c r="AD55">
        <f t="shared" si="13"/>
        <v>6.5250000000000004</v>
      </c>
      <c r="AE55">
        <f t="shared" si="13"/>
        <v>6.4874999999999998</v>
      </c>
      <c r="AF55">
        <f t="shared" si="13"/>
        <v>6.45</v>
      </c>
      <c r="AG55">
        <f t="shared" si="13"/>
        <v>6.4124999999999996</v>
      </c>
      <c r="AH55">
        <f t="shared" si="13"/>
        <v>6.375</v>
      </c>
      <c r="AI55">
        <f t="shared" si="13"/>
        <v>6.3374999999999995</v>
      </c>
      <c r="AJ55">
        <f t="shared" si="13"/>
        <v>6.3</v>
      </c>
      <c r="AK55">
        <f t="shared" si="13"/>
        <v>6.2624999999999993</v>
      </c>
      <c r="AL55">
        <f t="shared" si="13"/>
        <v>6.2249999999999996</v>
      </c>
      <c r="AM55">
        <f t="shared" si="13"/>
        <v>6.1875</v>
      </c>
      <c r="AN55">
        <f t="shared" si="13"/>
        <v>6.15</v>
      </c>
      <c r="AO55">
        <f t="shared" si="13"/>
        <v>6.1124999999999998</v>
      </c>
      <c r="AP55">
        <f t="shared" si="13"/>
        <v>6.0750000000000002</v>
      </c>
      <c r="AQ55">
        <f t="shared" si="13"/>
        <v>6.0374999999999996</v>
      </c>
      <c r="AR55">
        <f t="shared" si="13"/>
        <v>6</v>
      </c>
      <c r="AS55">
        <f t="shared" si="13"/>
        <v>5.9625000000000004</v>
      </c>
      <c r="AT55">
        <f t="shared" si="13"/>
        <v>5.9250000000000007</v>
      </c>
      <c r="AU55">
        <f t="shared" si="13"/>
        <v>5.8875000000000002</v>
      </c>
      <c r="AV55">
        <f t="shared" si="13"/>
        <v>5.8500000000000005</v>
      </c>
      <c r="AW55">
        <f t="shared" si="13"/>
        <v>5.8125</v>
      </c>
      <c r="AX55">
        <f t="shared" si="13"/>
        <v>5.7750000000000004</v>
      </c>
      <c r="AY55">
        <f t="shared" si="13"/>
        <v>5.7374999999999998</v>
      </c>
      <c r="AZ55">
        <f t="shared" si="13"/>
        <v>5.7</v>
      </c>
      <c r="BA55">
        <f t="shared" si="13"/>
        <v>5.6624999999999996</v>
      </c>
      <c r="BB55">
        <f t="shared" si="13"/>
        <v>5.625</v>
      </c>
      <c r="BC55">
        <f t="shared" si="13"/>
        <v>5.5875000000000004</v>
      </c>
      <c r="BD55">
        <f t="shared" si="13"/>
        <v>5.55</v>
      </c>
      <c r="BE55">
        <f t="shared" si="13"/>
        <v>5.5125000000000002</v>
      </c>
      <c r="BF55">
        <f t="shared" si="13"/>
        <v>5.4749999999999996</v>
      </c>
      <c r="BG55">
        <f t="shared" si="13"/>
        <v>5.4375</v>
      </c>
      <c r="BH55">
        <f t="shared" si="13"/>
        <v>5.3999999999999995</v>
      </c>
      <c r="BI55">
        <f t="shared" si="13"/>
        <v>5.3625000000000007</v>
      </c>
      <c r="BJ55">
        <f t="shared" si="13"/>
        <v>5.3249999999999993</v>
      </c>
      <c r="BK55">
        <f t="shared" si="13"/>
        <v>5.2875000000000005</v>
      </c>
      <c r="BL55">
        <f t="shared" si="13"/>
        <v>5.25</v>
      </c>
      <c r="BM55">
        <f t="shared" si="13"/>
        <v>5.2125000000000004</v>
      </c>
      <c r="BN55">
        <f t="shared" si="13"/>
        <v>5.1749999999999998</v>
      </c>
      <c r="BO55">
        <f t="shared" si="13"/>
        <v>5.1375000000000002</v>
      </c>
      <c r="BP55">
        <f t="shared" si="13"/>
        <v>5.0999999999999996</v>
      </c>
      <c r="BQ55">
        <f t="shared" si="13"/>
        <v>5.0625</v>
      </c>
    </row>
    <row r="56" spans="4:69" x14ac:dyDescent="0.3">
      <c r="D56">
        <v>51</v>
      </c>
      <c r="E56">
        <f t="shared" si="1"/>
        <v>7.4632352941176467</v>
      </c>
      <c r="F56">
        <f t="shared" si="13"/>
        <v>7.4264705882352944</v>
      </c>
      <c r="G56">
        <f t="shared" si="13"/>
        <v>7.389705882352942</v>
      </c>
      <c r="H56">
        <f t="shared" si="13"/>
        <v>7.3529411764705879</v>
      </c>
      <c r="I56">
        <f t="shared" si="13"/>
        <v>7.3161764705882355</v>
      </c>
      <c r="J56">
        <f t="shared" si="13"/>
        <v>7.2794117647058822</v>
      </c>
      <c r="K56">
        <f t="shared" si="13"/>
        <v>7.2426470588235299</v>
      </c>
      <c r="L56">
        <f t="shared" si="13"/>
        <v>7.2058823529411766</v>
      </c>
      <c r="M56">
        <f t="shared" si="13"/>
        <v>7.1691176470588243</v>
      </c>
      <c r="N56">
        <f t="shared" si="13"/>
        <v>7.1323529411764701</v>
      </c>
      <c r="O56">
        <f t="shared" si="13"/>
        <v>7.0955882352941178</v>
      </c>
      <c r="P56">
        <f t="shared" si="13"/>
        <v>7.0588235294117645</v>
      </c>
      <c r="Q56">
        <f t="shared" si="13"/>
        <v>7.0220588235294121</v>
      </c>
      <c r="R56">
        <f t="shared" si="13"/>
        <v>6.9852941176470589</v>
      </c>
      <c r="S56">
        <f t="shared" si="13"/>
        <v>6.9485294117647065</v>
      </c>
      <c r="T56">
        <f t="shared" si="13"/>
        <v>6.9117647058823533</v>
      </c>
      <c r="U56">
        <f t="shared" si="13"/>
        <v>6.875</v>
      </c>
      <c r="V56">
        <f t="shared" si="13"/>
        <v>6.8382352941176467</v>
      </c>
      <c r="W56">
        <f t="shared" si="13"/>
        <v>6.8014705882352944</v>
      </c>
      <c r="X56">
        <f t="shared" si="13"/>
        <v>6.7647058823529411</v>
      </c>
      <c r="Y56">
        <f t="shared" si="13"/>
        <v>6.7279411764705888</v>
      </c>
      <c r="Z56">
        <f t="shared" si="13"/>
        <v>6.6911764705882346</v>
      </c>
      <c r="AA56">
        <f t="shared" si="13"/>
        <v>6.6544117647058822</v>
      </c>
      <c r="AB56">
        <f t="shared" si="13"/>
        <v>6.617647058823529</v>
      </c>
      <c r="AC56">
        <f t="shared" si="13"/>
        <v>6.5808823529411766</v>
      </c>
      <c r="AD56">
        <f t="shared" si="13"/>
        <v>6.5441176470588234</v>
      </c>
      <c r="AE56">
        <f t="shared" si="13"/>
        <v>6.507352941176471</v>
      </c>
      <c r="AF56">
        <f t="shared" si="13"/>
        <v>6.4705882352941178</v>
      </c>
      <c r="AG56">
        <f t="shared" si="13"/>
        <v>6.4338235294117654</v>
      </c>
      <c r="AH56">
        <f t="shared" si="13"/>
        <v>6.3970588235294112</v>
      </c>
      <c r="AI56">
        <f t="shared" si="13"/>
        <v>6.3602941176470589</v>
      </c>
      <c r="AJ56">
        <f t="shared" si="13"/>
        <v>6.3235294117647056</v>
      </c>
      <c r="AK56">
        <f t="shared" si="13"/>
        <v>6.2867647058823533</v>
      </c>
      <c r="AL56">
        <f t="shared" si="13"/>
        <v>6.25</v>
      </c>
      <c r="AM56">
        <f t="shared" si="13"/>
        <v>6.2132352941176467</v>
      </c>
      <c r="AN56">
        <f t="shared" si="13"/>
        <v>6.1764705882352935</v>
      </c>
      <c r="AO56">
        <f t="shared" si="13"/>
        <v>6.1397058823529411</v>
      </c>
      <c r="AP56">
        <f t="shared" si="13"/>
        <v>6.1029411764705879</v>
      </c>
      <c r="AQ56">
        <f t="shared" si="13"/>
        <v>6.0661764705882355</v>
      </c>
      <c r="AR56">
        <f t="shared" si="13"/>
        <v>6.0294117647058822</v>
      </c>
      <c r="AS56">
        <f t="shared" si="13"/>
        <v>5.9926470588235299</v>
      </c>
      <c r="AT56">
        <f t="shared" si="13"/>
        <v>5.9558823529411766</v>
      </c>
      <c r="AU56">
        <f t="shared" si="13"/>
        <v>5.9191176470588234</v>
      </c>
      <c r="AV56">
        <f t="shared" si="13"/>
        <v>5.8823529411764701</v>
      </c>
      <c r="AW56">
        <f t="shared" si="13"/>
        <v>5.8455882352941178</v>
      </c>
      <c r="AX56">
        <f t="shared" si="13"/>
        <v>5.8088235294117645</v>
      </c>
      <c r="AY56">
        <f t="shared" si="13"/>
        <v>5.7720588235294121</v>
      </c>
      <c r="AZ56">
        <f t="shared" si="13"/>
        <v>5.735294117647058</v>
      </c>
      <c r="BA56">
        <f t="shared" si="13"/>
        <v>5.6985294117647056</v>
      </c>
      <c r="BB56">
        <f t="shared" si="13"/>
        <v>5.6617647058823533</v>
      </c>
      <c r="BC56">
        <f t="shared" si="13"/>
        <v>5.625</v>
      </c>
      <c r="BD56">
        <f t="shared" si="13"/>
        <v>5.5882352941176467</v>
      </c>
      <c r="BE56">
        <f t="shared" si="13"/>
        <v>5.5514705882352944</v>
      </c>
      <c r="BF56">
        <f t="shared" si="13"/>
        <v>5.514705882352942</v>
      </c>
      <c r="BG56">
        <f t="shared" si="13"/>
        <v>5.4779411764705888</v>
      </c>
      <c r="BH56">
        <f t="shared" si="13"/>
        <v>5.4411764705882355</v>
      </c>
      <c r="BI56">
        <f t="shared" si="13"/>
        <v>5.4044117647058822</v>
      </c>
      <c r="BJ56">
        <f t="shared" si="13"/>
        <v>5.3676470588235299</v>
      </c>
      <c r="BK56">
        <f t="shared" si="13"/>
        <v>5.3308823529411757</v>
      </c>
      <c r="BL56">
        <f t="shared" si="13"/>
        <v>5.2941176470588234</v>
      </c>
      <c r="BM56">
        <f t="shared" si="13"/>
        <v>5.2573529411764701</v>
      </c>
      <c r="BN56">
        <f t="shared" si="13"/>
        <v>5.2205882352941178</v>
      </c>
      <c r="BO56">
        <f t="shared" si="13"/>
        <v>5.1838235294117645</v>
      </c>
      <c r="BP56">
        <f t="shared" si="13"/>
        <v>5.1470588235294121</v>
      </c>
      <c r="BQ56">
        <f t="shared" si="13"/>
        <v>5.1102941176470589</v>
      </c>
    </row>
    <row r="57" spans="4:69" x14ac:dyDescent="0.3">
      <c r="D57">
        <v>52</v>
      </c>
      <c r="E57">
        <f t="shared" si="1"/>
        <v>7.4639423076923075</v>
      </c>
      <c r="F57">
        <f t="shared" si="13"/>
        <v>7.4278846153846159</v>
      </c>
      <c r="G57">
        <f t="shared" si="13"/>
        <v>7.3918269230769234</v>
      </c>
      <c r="H57">
        <f t="shared" si="13"/>
        <v>7.3557692307692308</v>
      </c>
      <c r="I57">
        <f t="shared" si="13"/>
        <v>7.3197115384615383</v>
      </c>
      <c r="J57">
        <f t="shared" si="13"/>
        <v>7.2836538461538458</v>
      </c>
      <c r="K57">
        <f t="shared" si="13"/>
        <v>7.2475961538461542</v>
      </c>
      <c r="L57">
        <f t="shared" si="13"/>
        <v>7.2115384615384617</v>
      </c>
      <c r="M57">
        <f t="shared" si="13"/>
        <v>7.1754807692307692</v>
      </c>
      <c r="N57">
        <f t="shared" si="13"/>
        <v>7.1394230769230766</v>
      </c>
      <c r="O57">
        <f t="shared" si="13"/>
        <v>7.1033653846153841</v>
      </c>
      <c r="P57">
        <f t="shared" si="13"/>
        <v>7.0673076923076925</v>
      </c>
      <c r="Q57">
        <f t="shared" si="13"/>
        <v>7.03125</v>
      </c>
      <c r="R57">
        <f t="shared" si="13"/>
        <v>6.9951923076923075</v>
      </c>
      <c r="S57">
        <f t="shared" si="13"/>
        <v>6.9591346153846159</v>
      </c>
      <c r="T57">
        <f t="shared" si="13"/>
        <v>6.9230769230769234</v>
      </c>
      <c r="U57">
        <f t="shared" si="13"/>
        <v>6.8870192307692308</v>
      </c>
      <c r="V57">
        <f t="shared" si="13"/>
        <v>6.8509615384615383</v>
      </c>
      <c r="W57">
        <f t="shared" si="13"/>
        <v>6.8149038461538458</v>
      </c>
      <c r="X57">
        <f t="shared" si="13"/>
        <v>6.7788461538461542</v>
      </c>
      <c r="Y57">
        <f t="shared" si="13"/>
        <v>6.7427884615384617</v>
      </c>
      <c r="Z57">
        <f t="shared" si="13"/>
        <v>6.7067307692307692</v>
      </c>
      <c r="AA57">
        <f t="shared" si="13"/>
        <v>6.6706730769230766</v>
      </c>
      <c r="AB57">
        <f t="shared" si="13"/>
        <v>6.6346153846153841</v>
      </c>
      <c r="AC57">
        <f t="shared" si="13"/>
        <v>6.5985576923076925</v>
      </c>
      <c r="AD57">
        <f t="shared" si="13"/>
        <v>6.5625</v>
      </c>
      <c r="AE57">
        <f t="shared" si="13"/>
        <v>6.5264423076923075</v>
      </c>
      <c r="AF57">
        <f t="shared" si="13"/>
        <v>6.4903846153846159</v>
      </c>
      <c r="AG57">
        <f t="shared" si="13"/>
        <v>6.4543269230769234</v>
      </c>
      <c r="AH57">
        <f t="shared" si="13"/>
        <v>6.4182692307692317</v>
      </c>
      <c r="AI57">
        <f t="shared" si="13"/>
        <v>6.3822115384615383</v>
      </c>
      <c r="AJ57">
        <f t="shared" si="13"/>
        <v>6.3461538461538458</v>
      </c>
      <c r="AK57">
        <f t="shared" si="13"/>
        <v>6.3100961538461542</v>
      </c>
      <c r="AL57">
        <f t="shared" si="13"/>
        <v>6.2740384615384617</v>
      </c>
      <c r="AM57">
        <f t="shared" si="13"/>
        <v>6.2379807692307683</v>
      </c>
      <c r="AN57">
        <f t="shared" si="13"/>
        <v>6.2019230769230766</v>
      </c>
      <c r="AO57">
        <f t="shared" si="13"/>
        <v>6.1658653846153841</v>
      </c>
      <c r="AP57">
        <f t="shared" si="13"/>
        <v>6.1298076923076925</v>
      </c>
      <c r="AQ57">
        <f t="shared" si="13"/>
        <v>6.09375</v>
      </c>
      <c r="AR57">
        <f t="shared" si="13"/>
        <v>6.0576923076923075</v>
      </c>
      <c r="AS57">
        <f t="shared" si="13"/>
        <v>6.0216346153846159</v>
      </c>
      <c r="AT57">
        <f t="shared" si="13"/>
        <v>5.9855769230769234</v>
      </c>
      <c r="AU57">
        <f t="shared" si="13"/>
        <v>5.9495192307692317</v>
      </c>
      <c r="AV57">
        <f t="shared" si="13"/>
        <v>5.9134615384615383</v>
      </c>
      <c r="AW57">
        <f t="shared" si="13"/>
        <v>5.8774038461538458</v>
      </c>
      <c r="AX57">
        <f t="shared" si="13"/>
        <v>5.8413461538461542</v>
      </c>
      <c r="AY57">
        <f t="shared" si="13"/>
        <v>5.8052884615384617</v>
      </c>
      <c r="AZ57">
        <f t="shared" si="13"/>
        <v>5.7692307692307683</v>
      </c>
      <c r="BA57">
        <f t="shared" si="13"/>
        <v>5.7331730769230766</v>
      </c>
      <c r="BB57">
        <f t="shared" si="13"/>
        <v>5.6971153846153841</v>
      </c>
      <c r="BC57">
        <f t="shared" si="13"/>
        <v>5.6610576923076925</v>
      </c>
      <c r="BD57">
        <f t="shared" si="13"/>
        <v>5.625</v>
      </c>
      <c r="BE57">
        <f t="shared" si="13"/>
        <v>5.5889423076923075</v>
      </c>
      <c r="BF57">
        <f t="shared" si="13"/>
        <v>5.5528846153846159</v>
      </c>
      <c r="BG57">
        <f t="shared" si="13"/>
        <v>5.5168269230769234</v>
      </c>
      <c r="BH57">
        <f t="shared" si="13"/>
        <v>5.4807692307692317</v>
      </c>
      <c r="BI57">
        <f t="shared" si="13"/>
        <v>5.4447115384615383</v>
      </c>
      <c r="BJ57">
        <f t="shared" si="13"/>
        <v>5.4086538461538458</v>
      </c>
      <c r="BK57">
        <f t="shared" si="13"/>
        <v>5.3725961538461542</v>
      </c>
      <c r="BL57">
        <f t="shared" si="13"/>
        <v>5.3365384615384617</v>
      </c>
      <c r="BM57">
        <f t="shared" si="13"/>
        <v>5.3004807692307683</v>
      </c>
      <c r="BN57">
        <f t="shared" si="13"/>
        <v>5.2644230769230766</v>
      </c>
      <c r="BO57">
        <f t="shared" si="13"/>
        <v>5.2283653846153841</v>
      </c>
      <c r="BP57">
        <f t="shared" si="13"/>
        <v>5.1923076923076925</v>
      </c>
      <c r="BQ57">
        <f t="shared" si="13"/>
        <v>5.15625</v>
      </c>
    </row>
    <row r="58" spans="4:69" x14ac:dyDescent="0.3">
      <c r="D58">
        <v>53</v>
      </c>
      <c r="E58">
        <f t="shared" si="1"/>
        <v>7.4646226415094334</v>
      </c>
      <c r="F58">
        <f t="shared" si="13"/>
        <v>7.4292452830188678</v>
      </c>
      <c r="G58">
        <f t="shared" si="13"/>
        <v>7.3938679245283012</v>
      </c>
      <c r="H58">
        <f t="shared" ref="F58:BQ62" si="14">MAX(7.5*(1-((H$5+1)/(4*$D58))),0)</f>
        <v>7.3584905660377355</v>
      </c>
      <c r="I58">
        <f t="shared" si="14"/>
        <v>7.3231132075471699</v>
      </c>
      <c r="J58">
        <f t="shared" si="14"/>
        <v>7.2877358490566042</v>
      </c>
      <c r="K58">
        <f t="shared" si="14"/>
        <v>7.2523584905660377</v>
      </c>
      <c r="L58">
        <f t="shared" si="14"/>
        <v>7.216981132075472</v>
      </c>
      <c r="M58">
        <f t="shared" si="14"/>
        <v>7.1816037735849054</v>
      </c>
      <c r="N58">
        <f t="shared" si="14"/>
        <v>7.1462264150943398</v>
      </c>
      <c r="O58">
        <f t="shared" si="14"/>
        <v>7.1108490566037732</v>
      </c>
      <c r="P58">
        <f t="shared" si="14"/>
        <v>7.0754716981132075</v>
      </c>
      <c r="Q58">
        <f t="shared" si="14"/>
        <v>7.040094339622641</v>
      </c>
      <c r="R58">
        <f t="shared" si="14"/>
        <v>7.0047169811320753</v>
      </c>
      <c r="S58">
        <f t="shared" si="14"/>
        <v>6.9693396226415087</v>
      </c>
      <c r="T58">
        <f t="shared" si="14"/>
        <v>6.933962264150944</v>
      </c>
      <c r="U58">
        <f t="shared" si="14"/>
        <v>6.8985849056603774</v>
      </c>
      <c r="V58">
        <f t="shared" si="14"/>
        <v>6.8632075471698117</v>
      </c>
      <c r="W58">
        <f t="shared" si="14"/>
        <v>6.8278301886792452</v>
      </c>
      <c r="X58">
        <f t="shared" si="14"/>
        <v>6.7924528301886795</v>
      </c>
      <c r="Y58">
        <f t="shared" si="14"/>
        <v>6.757075471698113</v>
      </c>
      <c r="Z58">
        <f t="shared" si="14"/>
        <v>6.7216981132075473</v>
      </c>
      <c r="AA58">
        <f t="shared" si="14"/>
        <v>6.6863207547169807</v>
      </c>
      <c r="AB58">
        <f t="shared" si="14"/>
        <v>6.6509433962264151</v>
      </c>
      <c r="AC58">
        <f t="shared" si="14"/>
        <v>6.6155660377358485</v>
      </c>
      <c r="AD58">
        <f t="shared" si="14"/>
        <v>6.5801886792452828</v>
      </c>
      <c r="AE58">
        <f t="shared" si="14"/>
        <v>6.5448113207547172</v>
      </c>
      <c r="AF58">
        <f t="shared" si="14"/>
        <v>6.5094339622641515</v>
      </c>
      <c r="AG58">
        <f t="shared" si="14"/>
        <v>6.4740566037735849</v>
      </c>
      <c r="AH58">
        <f t="shared" si="14"/>
        <v>6.4386792452830193</v>
      </c>
      <c r="AI58">
        <f t="shared" si="14"/>
        <v>6.4033018867924527</v>
      </c>
      <c r="AJ58">
        <f t="shared" si="14"/>
        <v>6.367924528301887</v>
      </c>
      <c r="AK58">
        <f t="shared" si="14"/>
        <v>6.3325471698113205</v>
      </c>
      <c r="AL58">
        <f t="shared" si="14"/>
        <v>6.2971698113207548</v>
      </c>
      <c r="AM58">
        <f t="shared" si="14"/>
        <v>6.2617924528301883</v>
      </c>
      <c r="AN58">
        <f t="shared" si="14"/>
        <v>6.2264150943396226</v>
      </c>
      <c r="AO58">
        <f t="shared" si="14"/>
        <v>6.191037735849056</v>
      </c>
      <c r="AP58">
        <f t="shared" si="14"/>
        <v>6.1556603773584913</v>
      </c>
      <c r="AQ58">
        <f t="shared" si="14"/>
        <v>6.1202830188679247</v>
      </c>
      <c r="AR58">
        <f t="shared" si="14"/>
        <v>6.084905660377359</v>
      </c>
      <c r="AS58">
        <f t="shared" si="14"/>
        <v>6.0495283018867925</v>
      </c>
      <c r="AT58">
        <f t="shared" si="14"/>
        <v>6.0141509433962259</v>
      </c>
      <c r="AU58">
        <f t="shared" si="14"/>
        <v>5.9787735849056602</v>
      </c>
      <c r="AV58">
        <f t="shared" si="14"/>
        <v>5.9433962264150946</v>
      </c>
      <c r="AW58">
        <f t="shared" si="14"/>
        <v>5.908018867924528</v>
      </c>
      <c r="AX58">
        <f t="shared" si="14"/>
        <v>5.8726415094339615</v>
      </c>
      <c r="AY58">
        <f t="shared" si="14"/>
        <v>5.8372641509433958</v>
      </c>
      <c r="AZ58">
        <f t="shared" si="14"/>
        <v>5.8018867924528301</v>
      </c>
      <c r="BA58">
        <f t="shared" si="14"/>
        <v>5.7665094339622645</v>
      </c>
      <c r="BB58">
        <f t="shared" si="14"/>
        <v>5.7311320754716979</v>
      </c>
      <c r="BC58">
        <f t="shared" si="14"/>
        <v>5.6957547169811322</v>
      </c>
      <c r="BD58">
        <f t="shared" si="14"/>
        <v>5.6603773584905666</v>
      </c>
      <c r="BE58">
        <f t="shared" si="14"/>
        <v>5.625</v>
      </c>
      <c r="BF58">
        <f t="shared" si="14"/>
        <v>5.5896226415094334</v>
      </c>
      <c r="BG58">
        <f t="shared" si="14"/>
        <v>5.5542452830188678</v>
      </c>
      <c r="BH58">
        <f t="shared" si="14"/>
        <v>5.5188679245283021</v>
      </c>
      <c r="BI58">
        <f t="shared" si="14"/>
        <v>5.4834905660377355</v>
      </c>
      <c r="BJ58">
        <f t="shared" si="14"/>
        <v>5.4481132075471699</v>
      </c>
      <c r="BK58">
        <f t="shared" si="14"/>
        <v>5.4127358490566042</v>
      </c>
      <c r="BL58">
        <f t="shared" si="14"/>
        <v>5.3773584905660385</v>
      </c>
      <c r="BM58">
        <f t="shared" si="14"/>
        <v>5.341981132075472</v>
      </c>
      <c r="BN58">
        <f t="shared" si="14"/>
        <v>5.3066037735849054</v>
      </c>
      <c r="BO58">
        <f t="shared" si="14"/>
        <v>5.2712264150943398</v>
      </c>
      <c r="BP58">
        <f t="shared" si="14"/>
        <v>5.2358490566037741</v>
      </c>
      <c r="BQ58">
        <f t="shared" si="14"/>
        <v>5.2004716981132075</v>
      </c>
    </row>
    <row r="59" spans="4:69" x14ac:dyDescent="0.3">
      <c r="D59">
        <v>54</v>
      </c>
      <c r="E59">
        <f t="shared" si="1"/>
        <v>7.4652777777777777</v>
      </c>
      <c r="F59">
        <f t="shared" si="14"/>
        <v>7.4305555555555554</v>
      </c>
      <c r="G59">
        <f t="shared" si="14"/>
        <v>7.3958333333333339</v>
      </c>
      <c r="H59">
        <f t="shared" si="14"/>
        <v>7.3611111111111116</v>
      </c>
      <c r="I59">
        <f t="shared" si="14"/>
        <v>7.3263888888888893</v>
      </c>
      <c r="J59">
        <f t="shared" si="14"/>
        <v>7.291666666666667</v>
      </c>
      <c r="K59">
        <f t="shared" si="14"/>
        <v>7.2569444444444446</v>
      </c>
      <c r="L59">
        <f t="shared" si="14"/>
        <v>7.2222222222222223</v>
      </c>
      <c r="M59">
        <f t="shared" si="14"/>
        <v>7.1875</v>
      </c>
      <c r="N59">
        <f t="shared" si="14"/>
        <v>7.1527777777777777</v>
      </c>
      <c r="O59">
        <f t="shared" si="14"/>
        <v>7.1180555555555554</v>
      </c>
      <c r="P59">
        <f t="shared" si="14"/>
        <v>7.083333333333333</v>
      </c>
      <c r="Q59">
        <f t="shared" si="14"/>
        <v>7.0486111111111107</v>
      </c>
      <c r="R59">
        <f t="shared" si="14"/>
        <v>7.0138888888888893</v>
      </c>
      <c r="S59">
        <f t="shared" si="14"/>
        <v>6.979166666666667</v>
      </c>
      <c r="T59">
        <f t="shared" si="14"/>
        <v>6.9444444444444446</v>
      </c>
      <c r="U59">
        <f t="shared" si="14"/>
        <v>6.9097222222222223</v>
      </c>
      <c r="V59">
        <f t="shared" si="14"/>
        <v>6.875</v>
      </c>
      <c r="W59">
        <f t="shared" si="14"/>
        <v>6.8402777777777777</v>
      </c>
      <c r="X59">
        <f t="shared" si="14"/>
        <v>6.8055555555555554</v>
      </c>
      <c r="Y59">
        <f t="shared" si="14"/>
        <v>6.770833333333333</v>
      </c>
      <c r="Z59">
        <f t="shared" si="14"/>
        <v>6.7361111111111107</v>
      </c>
      <c r="AA59">
        <f t="shared" si="14"/>
        <v>6.7013888888888884</v>
      </c>
      <c r="AB59">
        <f t="shared" si="14"/>
        <v>6.6666666666666661</v>
      </c>
      <c r="AC59">
        <f t="shared" si="14"/>
        <v>6.6319444444444446</v>
      </c>
      <c r="AD59">
        <f t="shared" si="14"/>
        <v>6.5972222222222223</v>
      </c>
      <c r="AE59">
        <f t="shared" si="14"/>
        <v>6.5625</v>
      </c>
      <c r="AF59">
        <f t="shared" si="14"/>
        <v>6.5277777777777777</v>
      </c>
      <c r="AG59">
        <f t="shared" si="14"/>
        <v>6.4930555555555554</v>
      </c>
      <c r="AH59">
        <f t="shared" si="14"/>
        <v>6.4583333333333339</v>
      </c>
      <c r="AI59">
        <f t="shared" si="14"/>
        <v>6.4236111111111116</v>
      </c>
      <c r="AJ59">
        <f t="shared" si="14"/>
        <v>6.3888888888888893</v>
      </c>
      <c r="AK59">
        <f t="shared" si="14"/>
        <v>6.354166666666667</v>
      </c>
      <c r="AL59">
        <f t="shared" si="14"/>
        <v>6.3194444444444446</v>
      </c>
      <c r="AM59">
        <f t="shared" si="14"/>
        <v>6.2847222222222223</v>
      </c>
      <c r="AN59">
        <f t="shared" si="14"/>
        <v>6.25</v>
      </c>
      <c r="AO59">
        <f t="shared" si="14"/>
        <v>6.2152777777777777</v>
      </c>
      <c r="AP59">
        <f t="shared" si="14"/>
        <v>6.1805555555555554</v>
      </c>
      <c r="AQ59">
        <f t="shared" si="14"/>
        <v>6.145833333333333</v>
      </c>
      <c r="AR59">
        <f t="shared" si="14"/>
        <v>6.1111111111111116</v>
      </c>
      <c r="AS59">
        <f t="shared" si="14"/>
        <v>6.0763888888888884</v>
      </c>
      <c r="AT59">
        <f t="shared" si="14"/>
        <v>6.041666666666667</v>
      </c>
      <c r="AU59">
        <f t="shared" si="14"/>
        <v>6.0069444444444446</v>
      </c>
      <c r="AV59">
        <f t="shared" si="14"/>
        <v>5.9722222222222223</v>
      </c>
      <c r="AW59">
        <f t="shared" si="14"/>
        <v>5.9375</v>
      </c>
      <c r="AX59">
        <f t="shared" si="14"/>
        <v>5.9027777777777777</v>
      </c>
      <c r="AY59">
        <f t="shared" si="14"/>
        <v>5.8680555555555554</v>
      </c>
      <c r="AZ59">
        <f t="shared" si="14"/>
        <v>5.833333333333333</v>
      </c>
      <c r="BA59">
        <f t="shared" si="14"/>
        <v>5.7986111111111107</v>
      </c>
      <c r="BB59">
        <f t="shared" si="14"/>
        <v>5.7638888888888884</v>
      </c>
      <c r="BC59">
        <f t="shared" si="14"/>
        <v>5.7291666666666661</v>
      </c>
      <c r="BD59">
        <f t="shared" si="14"/>
        <v>5.6944444444444446</v>
      </c>
      <c r="BE59">
        <f t="shared" si="14"/>
        <v>5.6597222222222223</v>
      </c>
      <c r="BF59">
        <f t="shared" si="14"/>
        <v>5.625</v>
      </c>
      <c r="BG59">
        <f t="shared" si="14"/>
        <v>5.5902777777777777</v>
      </c>
      <c r="BH59">
        <f t="shared" si="14"/>
        <v>5.5555555555555554</v>
      </c>
      <c r="BI59">
        <f t="shared" si="14"/>
        <v>5.5208333333333339</v>
      </c>
      <c r="BJ59">
        <f t="shared" si="14"/>
        <v>5.4861111111111107</v>
      </c>
      <c r="BK59">
        <f t="shared" si="14"/>
        <v>5.4513888888888893</v>
      </c>
      <c r="BL59">
        <f t="shared" si="14"/>
        <v>5.416666666666667</v>
      </c>
      <c r="BM59">
        <f t="shared" si="14"/>
        <v>5.3819444444444446</v>
      </c>
      <c r="BN59">
        <f t="shared" si="14"/>
        <v>5.3472222222222223</v>
      </c>
      <c r="BO59">
        <f t="shared" si="14"/>
        <v>5.3124999999999991</v>
      </c>
      <c r="BP59">
        <f t="shared" si="14"/>
        <v>5.2777777777777777</v>
      </c>
      <c r="BQ59">
        <f t="shared" si="14"/>
        <v>5.2430555555555554</v>
      </c>
    </row>
    <row r="60" spans="4:69" x14ac:dyDescent="0.3">
      <c r="D60">
        <v>55</v>
      </c>
      <c r="E60">
        <f t="shared" si="1"/>
        <v>7.4659090909090908</v>
      </c>
      <c r="F60">
        <f t="shared" si="14"/>
        <v>7.4318181818181825</v>
      </c>
      <c r="G60">
        <f t="shared" si="14"/>
        <v>7.3977272727272725</v>
      </c>
      <c r="H60">
        <f t="shared" si="14"/>
        <v>7.3636363636363633</v>
      </c>
      <c r="I60">
        <f t="shared" si="14"/>
        <v>7.329545454545455</v>
      </c>
      <c r="J60">
        <f t="shared" si="14"/>
        <v>7.2954545454545459</v>
      </c>
      <c r="K60">
        <f t="shared" si="14"/>
        <v>7.2613636363636358</v>
      </c>
      <c r="L60">
        <f t="shared" si="14"/>
        <v>7.2272727272727275</v>
      </c>
      <c r="M60">
        <f t="shared" si="14"/>
        <v>7.1931818181818183</v>
      </c>
      <c r="N60">
        <f t="shared" si="14"/>
        <v>7.1590909090909092</v>
      </c>
      <c r="O60">
        <f t="shared" si="14"/>
        <v>7.125</v>
      </c>
      <c r="P60">
        <f t="shared" si="14"/>
        <v>7.0909090909090908</v>
      </c>
      <c r="Q60">
        <f t="shared" si="14"/>
        <v>7.0568181818181817</v>
      </c>
      <c r="R60">
        <f t="shared" si="14"/>
        <v>7.0227272727272734</v>
      </c>
      <c r="S60">
        <f t="shared" si="14"/>
        <v>6.9886363636363642</v>
      </c>
      <c r="T60">
        <f t="shared" si="14"/>
        <v>6.9545454545454541</v>
      </c>
      <c r="U60">
        <f t="shared" si="14"/>
        <v>6.9204545454545459</v>
      </c>
      <c r="V60">
        <f t="shared" si="14"/>
        <v>6.8863636363636367</v>
      </c>
      <c r="W60">
        <f t="shared" si="14"/>
        <v>6.8522727272727266</v>
      </c>
      <c r="X60">
        <f t="shared" si="14"/>
        <v>6.8181818181818183</v>
      </c>
      <c r="Y60">
        <f t="shared" si="14"/>
        <v>6.7840909090909092</v>
      </c>
      <c r="Z60">
        <f t="shared" si="14"/>
        <v>6.75</v>
      </c>
      <c r="AA60">
        <f t="shared" si="14"/>
        <v>6.7159090909090917</v>
      </c>
      <c r="AB60">
        <f t="shared" si="14"/>
        <v>6.6818181818181817</v>
      </c>
      <c r="AC60">
        <f t="shared" si="14"/>
        <v>6.6477272727272725</v>
      </c>
      <c r="AD60">
        <f t="shared" si="14"/>
        <v>6.6136363636363633</v>
      </c>
      <c r="AE60">
        <f t="shared" si="14"/>
        <v>6.579545454545455</v>
      </c>
      <c r="AF60">
        <f t="shared" si="14"/>
        <v>6.5454545454545459</v>
      </c>
      <c r="AG60">
        <f t="shared" si="14"/>
        <v>6.5113636363636367</v>
      </c>
      <c r="AH60">
        <f t="shared" si="14"/>
        <v>6.4772727272727275</v>
      </c>
      <c r="AI60">
        <f t="shared" si="14"/>
        <v>6.4431818181818183</v>
      </c>
      <c r="AJ60">
        <f t="shared" si="14"/>
        <v>6.4090909090909083</v>
      </c>
      <c r="AK60">
        <f t="shared" si="14"/>
        <v>6.375</v>
      </c>
      <c r="AL60">
        <f t="shared" si="14"/>
        <v>6.3409090909090908</v>
      </c>
      <c r="AM60">
        <f t="shared" si="14"/>
        <v>6.3068181818181817</v>
      </c>
      <c r="AN60">
        <f t="shared" si="14"/>
        <v>6.2727272727272734</v>
      </c>
      <c r="AO60">
        <f t="shared" si="14"/>
        <v>6.2386363636363633</v>
      </c>
      <c r="AP60">
        <f t="shared" si="14"/>
        <v>6.2045454545454541</v>
      </c>
      <c r="AQ60">
        <f t="shared" si="14"/>
        <v>6.1704545454545459</v>
      </c>
      <c r="AR60">
        <f t="shared" si="14"/>
        <v>6.1363636363636358</v>
      </c>
      <c r="AS60">
        <f t="shared" si="14"/>
        <v>6.1022727272727266</v>
      </c>
      <c r="AT60">
        <f t="shared" si="14"/>
        <v>6.0681818181818183</v>
      </c>
      <c r="AU60">
        <f t="shared" si="14"/>
        <v>6.0340909090909092</v>
      </c>
      <c r="AV60">
        <f t="shared" si="14"/>
        <v>6</v>
      </c>
      <c r="AW60">
        <f t="shared" si="14"/>
        <v>5.9659090909090908</v>
      </c>
      <c r="AX60">
        <f t="shared" si="14"/>
        <v>5.9318181818181817</v>
      </c>
      <c r="AY60">
        <f t="shared" si="14"/>
        <v>5.8977272727272725</v>
      </c>
      <c r="AZ60">
        <f t="shared" si="14"/>
        <v>5.8636363636363642</v>
      </c>
      <c r="BA60">
        <f t="shared" si="14"/>
        <v>5.829545454545455</v>
      </c>
      <c r="BB60">
        <f t="shared" si="14"/>
        <v>5.795454545454545</v>
      </c>
      <c r="BC60">
        <f t="shared" si="14"/>
        <v>5.7613636363636367</v>
      </c>
      <c r="BD60">
        <f t="shared" si="14"/>
        <v>5.7272727272727275</v>
      </c>
      <c r="BE60">
        <f t="shared" si="14"/>
        <v>5.6931818181818175</v>
      </c>
      <c r="BF60">
        <f t="shared" si="14"/>
        <v>5.6590909090909092</v>
      </c>
      <c r="BG60">
        <f t="shared" si="14"/>
        <v>5.625</v>
      </c>
      <c r="BH60">
        <f t="shared" si="14"/>
        <v>5.5909090909090908</v>
      </c>
      <c r="BI60">
        <f t="shared" si="14"/>
        <v>5.5568181818181825</v>
      </c>
      <c r="BJ60">
        <f t="shared" si="14"/>
        <v>5.5227272727272725</v>
      </c>
      <c r="BK60">
        <f t="shared" si="14"/>
        <v>5.4886363636363633</v>
      </c>
      <c r="BL60">
        <f t="shared" si="14"/>
        <v>5.454545454545455</v>
      </c>
      <c r="BM60">
        <f t="shared" si="14"/>
        <v>5.420454545454545</v>
      </c>
      <c r="BN60">
        <f t="shared" si="14"/>
        <v>5.3863636363636367</v>
      </c>
      <c r="BO60">
        <f t="shared" si="14"/>
        <v>5.3522727272727275</v>
      </c>
      <c r="BP60">
        <f t="shared" si="14"/>
        <v>5.3181818181818183</v>
      </c>
      <c r="BQ60">
        <f t="shared" si="14"/>
        <v>5.2840909090909092</v>
      </c>
    </row>
    <row r="61" spans="4:69" x14ac:dyDescent="0.3">
      <c r="D61">
        <v>56</v>
      </c>
      <c r="E61">
        <f t="shared" si="1"/>
        <v>7.4665178571428577</v>
      </c>
      <c r="F61">
        <f t="shared" si="14"/>
        <v>7.4330357142857144</v>
      </c>
      <c r="G61">
        <f t="shared" si="14"/>
        <v>7.3995535714285721</v>
      </c>
      <c r="H61">
        <f t="shared" si="14"/>
        <v>7.3660714285714279</v>
      </c>
      <c r="I61">
        <f t="shared" si="14"/>
        <v>7.3325892857142856</v>
      </c>
      <c r="J61">
        <f t="shared" si="14"/>
        <v>7.2991071428571423</v>
      </c>
      <c r="K61">
        <f t="shared" si="14"/>
        <v>7.265625</v>
      </c>
      <c r="L61">
        <f t="shared" si="14"/>
        <v>7.2321428571428577</v>
      </c>
      <c r="M61">
        <f t="shared" si="14"/>
        <v>7.1986607142857144</v>
      </c>
      <c r="N61">
        <f t="shared" si="14"/>
        <v>7.1651785714285721</v>
      </c>
      <c r="O61">
        <f t="shared" si="14"/>
        <v>7.1316964285714279</v>
      </c>
      <c r="P61">
        <f t="shared" si="14"/>
        <v>7.0982142857142856</v>
      </c>
      <c r="Q61">
        <f t="shared" si="14"/>
        <v>7.0647321428571423</v>
      </c>
      <c r="R61">
        <f t="shared" si="14"/>
        <v>7.03125</v>
      </c>
      <c r="S61">
        <f t="shared" si="14"/>
        <v>6.9977678571428577</v>
      </c>
      <c r="T61">
        <f t="shared" si="14"/>
        <v>6.9642857142857144</v>
      </c>
      <c r="U61">
        <f t="shared" si="14"/>
        <v>6.9308035714285721</v>
      </c>
      <c r="V61">
        <f t="shared" si="14"/>
        <v>6.8973214285714279</v>
      </c>
      <c r="W61">
        <f t="shared" si="14"/>
        <v>6.8638392857142856</v>
      </c>
      <c r="X61">
        <f t="shared" si="14"/>
        <v>6.8303571428571423</v>
      </c>
      <c r="Y61">
        <f t="shared" si="14"/>
        <v>6.796875</v>
      </c>
      <c r="Z61">
        <f t="shared" si="14"/>
        <v>6.7633928571428577</v>
      </c>
      <c r="AA61">
        <f t="shared" si="14"/>
        <v>6.7299107142857144</v>
      </c>
      <c r="AB61">
        <f t="shared" si="14"/>
        <v>6.6964285714285721</v>
      </c>
      <c r="AC61">
        <f t="shared" si="14"/>
        <v>6.6629464285714279</v>
      </c>
      <c r="AD61">
        <f t="shared" si="14"/>
        <v>6.6294642857142856</v>
      </c>
      <c r="AE61">
        <f t="shared" si="14"/>
        <v>6.5959821428571423</v>
      </c>
      <c r="AF61">
        <f t="shared" si="14"/>
        <v>6.5625</v>
      </c>
      <c r="AG61">
        <f t="shared" si="14"/>
        <v>6.5290178571428577</v>
      </c>
      <c r="AH61">
        <f t="shared" si="14"/>
        <v>6.4955357142857144</v>
      </c>
      <c r="AI61">
        <f t="shared" si="14"/>
        <v>6.4620535714285712</v>
      </c>
      <c r="AJ61">
        <f t="shared" si="14"/>
        <v>6.4285714285714288</v>
      </c>
      <c r="AK61">
        <f t="shared" si="14"/>
        <v>6.3950892857142856</v>
      </c>
      <c r="AL61">
        <f t="shared" si="14"/>
        <v>6.3616071428571423</v>
      </c>
      <c r="AM61">
        <f t="shared" si="14"/>
        <v>6.328125</v>
      </c>
      <c r="AN61">
        <f t="shared" si="14"/>
        <v>6.2946428571428577</v>
      </c>
      <c r="AO61">
        <f t="shared" si="14"/>
        <v>6.2611607142857144</v>
      </c>
      <c r="AP61">
        <f t="shared" si="14"/>
        <v>6.2276785714285712</v>
      </c>
      <c r="AQ61">
        <f t="shared" si="14"/>
        <v>6.1941964285714288</v>
      </c>
      <c r="AR61">
        <f t="shared" si="14"/>
        <v>6.1607142857142856</v>
      </c>
      <c r="AS61">
        <f t="shared" si="14"/>
        <v>6.1272321428571423</v>
      </c>
      <c r="AT61">
        <f t="shared" si="14"/>
        <v>6.09375</v>
      </c>
      <c r="AU61">
        <f t="shared" si="14"/>
        <v>6.0602678571428577</v>
      </c>
      <c r="AV61">
        <f t="shared" si="14"/>
        <v>6.0267857142857144</v>
      </c>
      <c r="AW61">
        <f t="shared" si="14"/>
        <v>5.9933035714285712</v>
      </c>
      <c r="AX61">
        <f t="shared" si="14"/>
        <v>5.9598214285714288</v>
      </c>
      <c r="AY61">
        <f t="shared" si="14"/>
        <v>5.9263392857142856</v>
      </c>
      <c r="AZ61">
        <f t="shared" si="14"/>
        <v>5.8928571428571423</v>
      </c>
      <c r="BA61">
        <f t="shared" si="14"/>
        <v>5.859375</v>
      </c>
      <c r="BB61">
        <f t="shared" si="14"/>
        <v>5.8258928571428577</v>
      </c>
      <c r="BC61">
        <f t="shared" si="14"/>
        <v>5.7924107142857144</v>
      </c>
      <c r="BD61">
        <f t="shared" si="14"/>
        <v>5.7589285714285712</v>
      </c>
      <c r="BE61">
        <f t="shared" si="14"/>
        <v>5.7254464285714288</v>
      </c>
      <c r="BF61">
        <f t="shared" si="14"/>
        <v>5.6919642857142856</v>
      </c>
      <c r="BG61">
        <f t="shared" si="14"/>
        <v>5.6584821428571423</v>
      </c>
      <c r="BH61">
        <f t="shared" si="14"/>
        <v>5.625</v>
      </c>
      <c r="BI61">
        <f t="shared" si="14"/>
        <v>5.5915178571428577</v>
      </c>
      <c r="BJ61">
        <f t="shared" si="14"/>
        <v>5.5580357142857144</v>
      </c>
      <c r="BK61">
        <f t="shared" si="14"/>
        <v>5.5245535714285712</v>
      </c>
      <c r="BL61">
        <f t="shared" si="14"/>
        <v>5.4910714285714288</v>
      </c>
      <c r="BM61">
        <f t="shared" si="14"/>
        <v>5.4575892857142856</v>
      </c>
      <c r="BN61">
        <f t="shared" si="14"/>
        <v>5.4241071428571423</v>
      </c>
      <c r="BO61">
        <f t="shared" si="14"/>
        <v>5.390625</v>
      </c>
      <c r="BP61">
        <f t="shared" si="14"/>
        <v>5.3571428571428577</v>
      </c>
      <c r="BQ61">
        <f t="shared" si="14"/>
        <v>5.3236607142857144</v>
      </c>
    </row>
    <row r="62" spans="4:69" x14ac:dyDescent="0.3">
      <c r="D62">
        <v>57</v>
      </c>
      <c r="E62">
        <f t="shared" si="1"/>
        <v>7.4671052631578947</v>
      </c>
      <c r="F62">
        <f t="shared" si="14"/>
        <v>7.4342105263157894</v>
      </c>
      <c r="G62">
        <f t="shared" ref="F62:BQ65" si="15">MAX(7.5*(1-((G$5+1)/(4*$D62))),0)</f>
        <v>7.4013157894736841</v>
      </c>
      <c r="H62">
        <f t="shared" si="15"/>
        <v>7.3684210526315788</v>
      </c>
      <c r="I62">
        <f t="shared" si="15"/>
        <v>7.3355263157894743</v>
      </c>
      <c r="J62">
        <f t="shared" si="15"/>
        <v>7.302631578947369</v>
      </c>
      <c r="K62">
        <f t="shared" si="15"/>
        <v>7.2697368421052637</v>
      </c>
      <c r="L62">
        <f t="shared" si="15"/>
        <v>7.2368421052631575</v>
      </c>
      <c r="M62">
        <f t="shared" si="15"/>
        <v>7.2039473684210522</v>
      </c>
      <c r="N62">
        <f t="shared" si="15"/>
        <v>7.1710526315789469</v>
      </c>
      <c r="O62">
        <f t="shared" si="15"/>
        <v>7.1381578947368416</v>
      </c>
      <c r="P62">
        <f t="shared" si="15"/>
        <v>7.1052631578947372</v>
      </c>
      <c r="Q62">
        <f t="shared" si="15"/>
        <v>7.0723684210526319</v>
      </c>
      <c r="R62">
        <f t="shared" si="15"/>
        <v>7.0394736842105265</v>
      </c>
      <c r="S62">
        <f t="shared" si="15"/>
        <v>7.0065789473684212</v>
      </c>
      <c r="T62">
        <f t="shared" si="15"/>
        <v>6.9736842105263159</v>
      </c>
      <c r="U62">
        <f t="shared" si="15"/>
        <v>6.9407894736842106</v>
      </c>
      <c r="V62">
        <f t="shared" si="15"/>
        <v>6.9078947368421053</v>
      </c>
      <c r="W62">
        <f t="shared" si="15"/>
        <v>6.875</v>
      </c>
      <c r="X62">
        <f t="shared" si="15"/>
        <v>6.8421052631578947</v>
      </c>
      <c r="Y62">
        <f t="shared" si="15"/>
        <v>6.8092105263157894</v>
      </c>
      <c r="Z62">
        <f t="shared" si="15"/>
        <v>6.7763157894736841</v>
      </c>
      <c r="AA62">
        <f t="shared" si="15"/>
        <v>6.7434210526315788</v>
      </c>
      <c r="AB62">
        <f t="shared" si="15"/>
        <v>6.7105263157894735</v>
      </c>
      <c r="AC62">
        <f t="shared" si="15"/>
        <v>6.6776315789473681</v>
      </c>
      <c r="AD62">
        <f t="shared" si="15"/>
        <v>6.6447368421052628</v>
      </c>
      <c r="AE62">
        <f t="shared" si="15"/>
        <v>6.6118421052631575</v>
      </c>
      <c r="AF62">
        <f t="shared" si="15"/>
        <v>6.5789473684210531</v>
      </c>
      <c r="AG62">
        <f t="shared" si="15"/>
        <v>6.5460526315789469</v>
      </c>
      <c r="AH62">
        <f t="shared" si="15"/>
        <v>6.5131578947368425</v>
      </c>
      <c r="AI62">
        <f t="shared" si="15"/>
        <v>6.4802631578947372</v>
      </c>
      <c r="AJ62">
        <f t="shared" si="15"/>
        <v>6.4473684210526319</v>
      </c>
      <c r="AK62">
        <f t="shared" si="15"/>
        <v>6.4144736842105265</v>
      </c>
      <c r="AL62">
        <f t="shared" si="15"/>
        <v>6.3815789473684212</v>
      </c>
      <c r="AM62">
        <f t="shared" si="15"/>
        <v>6.3486842105263159</v>
      </c>
      <c r="AN62">
        <f t="shared" si="15"/>
        <v>6.3157894736842106</v>
      </c>
      <c r="AO62">
        <f t="shared" si="15"/>
        <v>6.2828947368421053</v>
      </c>
      <c r="AP62">
        <f t="shared" si="15"/>
        <v>6.25</v>
      </c>
      <c r="AQ62">
        <f t="shared" si="15"/>
        <v>6.2171052631578947</v>
      </c>
      <c r="AR62">
        <f t="shared" si="15"/>
        <v>6.1842105263157894</v>
      </c>
      <c r="AS62">
        <f t="shared" si="15"/>
        <v>6.1513157894736841</v>
      </c>
      <c r="AT62">
        <f t="shared" si="15"/>
        <v>6.1184210526315788</v>
      </c>
      <c r="AU62">
        <f t="shared" si="15"/>
        <v>6.0855263157894735</v>
      </c>
      <c r="AV62">
        <f t="shared" si="15"/>
        <v>6.052631578947369</v>
      </c>
      <c r="AW62">
        <f t="shared" si="15"/>
        <v>6.0197368421052628</v>
      </c>
      <c r="AX62">
        <f t="shared" si="15"/>
        <v>5.9868421052631584</v>
      </c>
      <c r="AY62">
        <f t="shared" si="15"/>
        <v>5.9539473684210531</v>
      </c>
      <c r="AZ62">
        <f t="shared" si="15"/>
        <v>5.9210526315789478</v>
      </c>
      <c r="BA62">
        <f t="shared" si="15"/>
        <v>5.8881578947368425</v>
      </c>
      <c r="BB62">
        <f t="shared" si="15"/>
        <v>5.8552631578947363</v>
      </c>
      <c r="BC62">
        <f t="shared" si="15"/>
        <v>5.822368421052631</v>
      </c>
      <c r="BD62">
        <f t="shared" si="15"/>
        <v>5.7894736842105257</v>
      </c>
      <c r="BE62">
        <f t="shared" si="15"/>
        <v>5.7565789473684212</v>
      </c>
      <c r="BF62">
        <f t="shared" si="15"/>
        <v>5.7236842105263159</v>
      </c>
      <c r="BG62">
        <f t="shared" si="15"/>
        <v>5.6907894736842106</v>
      </c>
      <c r="BH62">
        <f t="shared" si="15"/>
        <v>5.6578947368421053</v>
      </c>
      <c r="BI62">
        <f t="shared" si="15"/>
        <v>5.625</v>
      </c>
      <c r="BJ62">
        <f t="shared" si="15"/>
        <v>5.5921052631578947</v>
      </c>
      <c r="BK62">
        <f t="shared" si="15"/>
        <v>5.5592105263157894</v>
      </c>
      <c r="BL62">
        <f t="shared" si="15"/>
        <v>5.526315789473685</v>
      </c>
      <c r="BM62">
        <f t="shared" si="15"/>
        <v>5.4934210526315788</v>
      </c>
      <c r="BN62">
        <f t="shared" si="15"/>
        <v>5.4605263157894743</v>
      </c>
      <c r="BO62">
        <f t="shared" si="15"/>
        <v>5.4276315789473681</v>
      </c>
      <c r="BP62">
        <f t="shared" si="15"/>
        <v>5.3947368421052637</v>
      </c>
      <c r="BQ62">
        <f t="shared" si="15"/>
        <v>5.3618421052631575</v>
      </c>
    </row>
    <row r="63" spans="4:69" x14ac:dyDescent="0.3">
      <c r="D63">
        <v>58</v>
      </c>
      <c r="E63">
        <f t="shared" si="1"/>
        <v>7.4676724137931032</v>
      </c>
      <c r="F63">
        <f t="shared" si="15"/>
        <v>7.4353448275862073</v>
      </c>
      <c r="G63">
        <f t="shared" si="15"/>
        <v>7.4030172413793096</v>
      </c>
      <c r="H63">
        <f t="shared" si="15"/>
        <v>7.3706896551724137</v>
      </c>
      <c r="I63">
        <f t="shared" si="15"/>
        <v>7.3383620689655169</v>
      </c>
      <c r="J63">
        <f t="shared" si="15"/>
        <v>7.306034482758621</v>
      </c>
      <c r="K63">
        <f t="shared" si="15"/>
        <v>7.2737068965517242</v>
      </c>
      <c r="L63">
        <f t="shared" si="15"/>
        <v>7.2413793103448283</v>
      </c>
      <c r="M63">
        <f t="shared" si="15"/>
        <v>7.2090517241379306</v>
      </c>
      <c r="N63">
        <f t="shared" si="15"/>
        <v>7.1767241379310338</v>
      </c>
      <c r="O63">
        <f t="shared" si="15"/>
        <v>7.1443965517241379</v>
      </c>
      <c r="P63">
        <f t="shared" si="15"/>
        <v>7.1120689655172411</v>
      </c>
      <c r="Q63">
        <f t="shared" si="15"/>
        <v>7.0797413793103452</v>
      </c>
      <c r="R63">
        <f t="shared" si="15"/>
        <v>7.0474137931034484</v>
      </c>
      <c r="S63">
        <f t="shared" si="15"/>
        <v>7.0150862068965516</v>
      </c>
      <c r="T63">
        <f t="shared" si="15"/>
        <v>6.9827586206896548</v>
      </c>
      <c r="U63">
        <f t="shared" si="15"/>
        <v>6.9504310344827589</v>
      </c>
      <c r="V63">
        <f t="shared" si="15"/>
        <v>6.9181034482758621</v>
      </c>
      <c r="W63">
        <f t="shared" si="15"/>
        <v>6.8857758620689662</v>
      </c>
      <c r="X63">
        <f t="shared" si="15"/>
        <v>6.8534482758620685</v>
      </c>
      <c r="Y63">
        <f t="shared" si="15"/>
        <v>6.8211206896551717</v>
      </c>
      <c r="Z63">
        <f t="shared" si="15"/>
        <v>6.7887931034482758</v>
      </c>
      <c r="AA63">
        <f t="shared" si="15"/>
        <v>6.756465517241379</v>
      </c>
      <c r="AB63">
        <f t="shared" si="15"/>
        <v>6.7241379310344831</v>
      </c>
      <c r="AC63">
        <f t="shared" si="15"/>
        <v>6.6918103448275863</v>
      </c>
      <c r="AD63">
        <f t="shared" si="15"/>
        <v>6.6594827586206904</v>
      </c>
      <c r="AE63">
        <f t="shared" si="15"/>
        <v>6.6271551724137927</v>
      </c>
      <c r="AF63">
        <f t="shared" si="15"/>
        <v>6.5948275862068968</v>
      </c>
      <c r="AG63">
        <f t="shared" si="15"/>
        <v>6.5625</v>
      </c>
      <c r="AH63">
        <f t="shared" si="15"/>
        <v>6.5301724137931032</v>
      </c>
      <c r="AI63">
        <f t="shared" si="15"/>
        <v>6.4978448275862073</v>
      </c>
      <c r="AJ63">
        <f t="shared" si="15"/>
        <v>6.4655172413793096</v>
      </c>
      <c r="AK63">
        <f t="shared" si="15"/>
        <v>6.4331896551724137</v>
      </c>
      <c r="AL63">
        <f t="shared" si="15"/>
        <v>6.4008620689655169</v>
      </c>
      <c r="AM63">
        <f t="shared" si="15"/>
        <v>6.368534482758621</v>
      </c>
      <c r="AN63">
        <f t="shared" si="15"/>
        <v>6.3362068965517242</v>
      </c>
      <c r="AO63">
        <f t="shared" si="15"/>
        <v>6.3038793103448274</v>
      </c>
      <c r="AP63">
        <f t="shared" si="15"/>
        <v>6.2715517241379315</v>
      </c>
      <c r="AQ63">
        <f t="shared" si="15"/>
        <v>6.2392241379310338</v>
      </c>
      <c r="AR63">
        <f t="shared" si="15"/>
        <v>6.2068965517241379</v>
      </c>
      <c r="AS63">
        <f t="shared" si="15"/>
        <v>6.1745689655172411</v>
      </c>
      <c r="AT63">
        <f t="shared" si="15"/>
        <v>6.1422413793103452</v>
      </c>
      <c r="AU63">
        <f t="shared" si="15"/>
        <v>6.1099137931034484</v>
      </c>
      <c r="AV63">
        <f t="shared" si="15"/>
        <v>6.0775862068965516</v>
      </c>
      <c r="AW63">
        <f t="shared" si="15"/>
        <v>6.0452586206896548</v>
      </c>
      <c r="AX63">
        <f t="shared" si="15"/>
        <v>6.0129310344827589</v>
      </c>
      <c r="AY63">
        <f t="shared" si="15"/>
        <v>5.9806034482758621</v>
      </c>
      <c r="AZ63">
        <f t="shared" si="15"/>
        <v>5.9482758620689662</v>
      </c>
      <c r="BA63">
        <f t="shared" si="15"/>
        <v>5.9159482758620685</v>
      </c>
      <c r="BB63">
        <f t="shared" si="15"/>
        <v>5.8836206896551726</v>
      </c>
      <c r="BC63">
        <f t="shared" si="15"/>
        <v>5.8512931034482758</v>
      </c>
      <c r="BD63">
        <f t="shared" si="15"/>
        <v>5.818965517241379</v>
      </c>
      <c r="BE63">
        <f t="shared" si="15"/>
        <v>5.7866379310344831</v>
      </c>
      <c r="BF63">
        <f t="shared" si="15"/>
        <v>5.7543103448275863</v>
      </c>
      <c r="BG63">
        <f t="shared" si="15"/>
        <v>5.7219827586206904</v>
      </c>
      <c r="BH63">
        <f t="shared" si="15"/>
        <v>5.6896551724137927</v>
      </c>
      <c r="BI63">
        <f t="shared" si="15"/>
        <v>5.6573275862068968</v>
      </c>
      <c r="BJ63">
        <f t="shared" si="15"/>
        <v>5.625</v>
      </c>
      <c r="BK63">
        <f t="shared" si="15"/>
        <v>5.5926724137931032</v>
      </c>
      <c r="BL63">
        <f t="shared" si="15"/>
        <v>5.5603448275862073</v>
      </c>
      <c r="BM63">
        <f t="shared" si="15"/>
        <v>5.5280172413793096</v>
      </c>
      <c r="BN63">
        <f t="shared" si="15"/>
        <v>5.4956896551724146</v>
      </c>
      <c r="BO63">
        <f t="shared" si="15"/>
        <v>5.4633620689655169</v>
      </c>
      <c r="BP63">
        <f t="shared" si="15"/>
        <v>5.431034482758621</v>
      </c>
      <c r="BQ63">
        <f t="shared" si="15"/>
        <v>5.3987068965517242</v>
      </c>
    </row>
    <row r="64" spans="4:69" x14ac:dyDescent="0.3">
      <c r="D64">
        <v>59</v>
      </c>
      <c r="E64">
        <f t="shared" si="1"/>
        <v>7.468220338983051</v>
      </c>
      <c r="F64">
        <f t="shared" si="15"/>
        <v>7.4364406779661021</v>
      </c>
      <c r="G64">
        <f t="shared" si="15"/>
        <v>7.4046610169491531</v>
      </c>
      <c r="H64">
        <f t="shared" si="15"/>
        <v>7.3728813559322042</v>
      </c>
      <c r="I64">
        <f t="shared" si="15"/>
        <v>7.3411016949152543</v>
      </c>
      <c r="J64">
        <f t="shared" si="15"/>
        <v>7.3093220338983045</v>
      </c>
      <c r="K64">
        <f t="shared" si="15"/>
        <v>7.2775423728813555</v>
      </c>
      <c r="L64">
        <f t="shared" si="15"/>
        <v>7.2457627118644066</v>
      </c>
      <c r="M64">
        <f t="shared" si="15"/>
        <v>7.2139830508474576</v>
      </c>
      <c r="N64">
        <f t="shared" si="15"/>
        <v>7.1822033898305087</v>
      </c>
      <c r="O64">
        <f t="shared" si="15"/>
        <v>7.1504237288135597</v>
      </c>
      <c r="P64">
        <f t="shared" si="15"/>
        <v>7.1186440677966107</v>
      </c>
      <c r="Q64">
        <f t="shared" si="15"/>
        <v>7.0868644067796609</v>
      </c>
      <c r="R64">
        <f t="shared" si="15"/>
        <v>7.0550847457627119</v>
      </c>
      <c r="S64">
        <f t="shared" si="15"/>
        <v>7.0233050847457621</v>
      </c>
      <c r="T64">
        <f t="shared" si="15"/>
        <v>6.9915254237288131</v>
      </c>
      <c r="U64">
        <f t="shared" si="15"/>
        <v>6.9597457627118642</v>
      </c>
      <c r="V64">
        <f t="shared" si="15"/>
        <v>6.9279661016949152</v>
      </c>
      <c r="W64">
        <f t="shared" si="15"/>
        <v>6.8961864406779663</v>
      </c>
      <c r="X64">
        <f t="shared" si="15"/>
        <v>6.8644067796610173</v>
      </c>
      <c r="Y64">
        <f t="shared" si="15"/>
        <v>6.8326271186440675</v>
      </c>
      <c r="Z64">
        <f t="shared" si="15"/>
        <v>6.8008474576271185</v>
      </c>
      <c r="AA64">
        <f t="shared" si="15"/>
        <v>6.7690677966101696</v>
      </c>
      <c r="AB64">
        <f t="shared" si="15"/>
        <v>6.7372881355932206</v>
      </c>
      <c r="AC64">
        <f t="shared" si="15"/>
        <v>6.7055084745762716</v>
      </c>
      <c r="AD64">
        <f t="shared" si="15"/>
        <v>6.6737288135593218</v>
      </c>
      <c r="AE64">
        <f t="shared" si="15"/>
        <v>6.6419491525423728</v>
      </c>
      <c r="AF64">
        <f t="shared" si="15"/>
        <v>6.6101694915254239</v>
      </c>
      <c r="AG64">
        <f t="shared" si="15"/>
        <v>6.5783898305084749</v>
      </c>
      <c r="AH64">
        <f t="shared" si="15"/>
        <v>6.5466101694915251</v>
      </c>
      <c r="AI64">
        <f t="shared" si="15"/>
        <v>6.5148305084745761</v>
      </c>
      <c r="AJ64">
        <f t="shared" si="15"/>
        <v>6.4830508474576272</v>
      </c>
      <c r="AK64">
        <f t="shared" si="15"/>
        <v>6.4512711864406782</v>
      </c>
      <c r="AL64">
        <f t="shared" si="15"/>
        <v>6.4194915254237284</v>
      </c>
      <c r="AM64">
        <f t="shared" si="15"/>
        <v>6.3877118644067794</v>
      </c>
      <c r="AN64">
        <f t="shared" si="15"/>
        <v>6.3559322033898304</v>
      </c>
      <c r="AO64">
        <f t="shared" si="15"/>
        <v>6.3241525423728815</v>
      </c>
      <c r="AP64">
        <f t="shared" si="15"/>
        <v>6.2923728813559325</v>
      </c>
      <c r="AQ64">
        <f t="shared" si="15"/>
        <v>6.2605932203389827</v>
      </c>
      <c r="AR64">
        <f t="shared" si="15"/>
        <v>6.2288135593220337</v>
      </c>
      <c r="AS64">
        <f t="shared" si="15"/>
        <v>6.1970338983050848</v>
      </c>
      <c r="AT64">
        <f t="shared" si="15"/>
        <v>6.1652542372881358</v>
      </c>
      <c r="AU64">
        <f t="shared" si="15"/>
        <v>6.1334745762711869</v>
      </c>
      <c r="AV64">
        <f t="shared" si="15"/>
        <v>6.1016949152542379</v>
      </c>
      <c r="AW64">
        <f t="shared" si="15"/>
        <v>6.0699152542372889</v>
      </c>
      <c r="AX64">
        <f t="shared" si="15"/>
        <v>6.0381355932203391</v>
      </c>
      <c r="AY64">
        <f t="shared" si="15"/>
        <v>6.0063559322033893</v>
      </c>
      <c r="AZ64">
        <f t="shared" si="15"/>
        <v>5.9745762711864403</v>
      </c>
      <c r="BA64">
        <f t="shared" si="15"/>
        <v>5.9427966101694913</v>
      </c>
      <c r="BB64">
        <f t="shared" si="15"/>
        <v>5.9110169491525424</v>
      </c>
      <c r="BC64">
        <f t="shared" si="15"/>
        <v>5.8792372881355934</v>
      </c>
      <c r="BD64">
        <f t="shared" si="15"/>
        <v>5.8474576271186445</v>
      </c>
      <c r="BE64">
        <f t="shared" si="15"/>
        <v>5.8156779661016946</v>
      </c>
      <c r="BF64">
        <f t="shared" si="15"/>
        <v>5.7838983050847457</v>
      </c>
      <c r="BG64">
        <f t="shared" si="15"/>
        <v>5.7521186440677958</v>
      </c>
      <c r="BH64">
        <f t="shared" si="15"/>
        <v>5.7203389830508469</v>
      </c>
      <c r="BI64">
        <f t="shared" si="15"/>
        <v>5.6885593220338979</v>
      </c>
      <c r="BJ64">
        <f t="shared" si="15"/>
        <v>5.656779661016949</v>
      </c>
      <c r="BK64">
        <f t="shared" si="15"/>
        <v>5.625</v>
      </c>
      <c r="BL64">
        <f t="shared" si="15"/>
        <v>5.593220338983051</v>
      </c>
      <c r="BM64">
        <f t="shared" si="15"/>
        <v>5.5614406779661021</v>
      </c>
      <c r="BN64">
        <f t="shared" si="15"/>
        <v>5.5296610169491531</v>
      </c>
      <c r="BO64">
        <f t="shared" si="15"/>
        <v>5.4978813559322042</v>
      </c>
      <c r="BP64">
        <f t="shared" si="15"/>
        <v>5.4661016949152543</v>
      </c>
      <c r="BQ64">
        <f t="shared" si="15"/>
        <v>5.4343220338983054</v>
      </c>
    </row>
    <row r="65" spans="4:69" x14ac:dyDescent="0.3">
      <c r="D65">
        <v>60</v>
      </c>
      <c r="E65">
        <f t="shared" si="1"/>
        <v>7.46875</v>
      </c>
      <c r="F65">
        <f t="shared" si="15"/>
        <v>7.4375</v>
      </c>
      <c r="G65">
        <f t="shared" si="15"/>
        <v>7.40625</v>
      </c>
      <c r="H65">
        <f t="shared" si="15"/>
        <v>7.375</v>
      </c>
      <c r="I65">
        <f t="shared" si="15"/>
        <v>7.34375</v>
      </c>
      <c r="J65">
        <f t="shared" si="15"/>
        <v>7.3125</v>
      </c>
      <c r="K65">
        <f t="shared" si="15"/>
        <v>7.28125</v>
      </c>
      <c r="L65">
        <f t="shared" si="15"/>
        <v>7.25</v>
      </c>
      <c r="M65">
        <f t="shared" si="15"/>
        <v>7.21875</v>
      </c>
      <c r="N65">
        <f t="shared" si="15"/>
        <v>7.1875</v>
      </c>
      <c r="O65">
        <f t="shared" si="15"/>
        <v>7.15625</v>
      </c>
      <c r="P65">
        <f t="shared" si="15"/>
        <v>7.125</v>
      </c>
      <c r="Q65">
        <f t="shared" si="15"/>
        <v>7.09375</v>
      </c>
      <c r="R65">
        <f t="shared" si="15"/>
        <v>7.0625</v>
      </c>
      <c r="S65">
        <f t="shared" si="15"/>
        <v>7.03125</v>
      </c>
      <c r="T65">
        <f t="shared" si="15"/>
        <v>7</v>
      </c>
      <c r="U65">
        <f t="shared" si="15"/>
        <v>6.96875</v>
      </c>
      <c r="V65">
        <f t="shared" si="15"/>
        <v>6.9375</v>
      </c>
      <c r="W65">
        <f t="shared" si="15"/>
        <v>6.90625</v>
      </c>
      <c r="X65">
        <f t="shared" si="15"/>
        <v>6.875</v>
      </c>
      <c r="Y65">
        <f t="shared" si="15"/>
        <v>6.84375</v>
      </c>
      <c r="Z65">
        <f t="shared" si="15"/>
        <v>6.8125</v>
      </c>
      <c r="AA65">
        <f t="shared" si="15"/>
        <v>6.78125</v>
      </c>
      <c r="AB65">
        <f t="shared" si="15"/>
        <v>6.75</v>
      </c>
      <c r="AC65">
        <f t="shared" si="15"/>
        <v>6.71875</v>
      </c>
      <c r="AD65">
        <f t="shared" si="15"/>
        <v>6.6875</v>
      </c>
      <c r="AE65">
        <f t="shared" si="15"/>
        <v>6.65625</v>
      </c>
      <c r="AF65">
        <f t="shared" si="15"/>
        <v>6.625</v>
      </c>
      <c r="AG65">
        <f t="shared" si="15"/>
        <v>6.59375</v>
      </c>
      <c r="AH65">
        <f t="shared" si="15"/>
        <v>6.5625</v>
      </c>
      <c r="AI65">
        <f t="shared" si="15"/>
        <v>6.53125</v>
      </c>
      <c r="AJ65">
        <f t="shared" si="15"/>
        <v>6.5</v>
      </c>
      <c r="AK65">
        <f t="shared" si="15"/>
        <v>6.46875</v>
      </c>
      <c r="AL65">
        <f t="shared" si="15"/>
        <v>6.4375</v>
      </c>
      <c r="AM65">
        <f t="shared" si="15"/>
        <v>6.40625</v>
      </c>
      <c r="AN65">
        <f t="shared" si="15"/>
        <v>6.375</v>
      </c>
      <c r="AO65">
        <f t="shared" si="15"/>
        <v>6.34375</v>
      </c>
      <c r="AP65">
        <f t="shared" si="15"/>
        <v>6.3125</v>
      </c>
      <c r="AQ65">
        <f t="shared" si="15"/>
        <v>6.28125</v>
      </c>
      <c r="AR65">
        <f t="shared" si="15"/>
        <v>6.25</v>
      </c>
      <c r="AS65">
        <f t="shared" si="15"/>
        <v>6.21875</v>
      </c>
      <c r="AT65">
        <f t="shared" si="15"/>
        <v>6.1875</v>
      </c>
      <c r="AU65">
        <f t="shared" si="15"/>
        <v>6.15625</v>
      </c>
      <c r="AV65">
        <f t="shared" si="15"/>
        <v>6.125</v>
      </c>
      <c r="AW65">
        <f t="shared" si="15"/>
        <v>6.09375</v>
      </c>
      <c r="AX65">
        <f t="shared" si="15"/>
        <v>6.0625</v>
      </c>
      <c r="AY65">
        <f t="shared" si="15"/>
        <v>6.03125</v>
      </c>
      <c r="AZ65">
        <f t="shared" si="15"/>
        <v>6</v>
      </c>
      <c r="BA65">
        <f t="shared" si="15"/>
        <v>5.96875</v>
      </c>
      <c r="BB65">
        <f t="shared" si="15"/>
        <v>5.9375</v>
      </c>
      <c r="BC65">
        <f t="shared" si="15"/>
        <v>5.90625</v>
      </c>
      <c r="BD65">
        <f t="shared" si="15"/>
        <v>5.875</v>
      </c>
      <c r="BE65">
        <f t="shared" si="15"/>
        <v>5.84375</v>
      </c>
      <c r="BF65">
        <f t="shared" si="15"/>
        <v>5.8125</v>
      </c>
      <c r="BG65">
        <f t="shared" si="15"/>
        <v>5.78125</v>
      </c>
      <c r="BH65">
        <f t="shared" si="15"/>
        <v>5.75</v>
      </c>
      <c r="BI65">
        <f t="shared" si="15"/>
        <v>5.71875</v>
      </c>
      <c r="BJ65">
        <f t="shared" si="15"/>
        <v>5.6875</v>
      </c>
      <c r="BK65">
        <f t="shared" si="15"/>
        <v>5.65625</v>
      </c>
      <c r="BL65">
        <f t="shared" si="15"/>
        <v>5.625</v>
      </c>
      <c r="BM65">
        <f t="shared" si="15"/>
        <v>5.59375</v>
      </c>
      <c r="BN65">
        <f t="shared" si="15"/>
        <v>5.5625</v>
      </c>
      <c r="BO65">
        <f t="shared" si="15"/>
        <v>5.53125</v>
      </c>
      <c r="BP65">
        <f t="shared" si="15"/>
        <v>5.5</v>
      </c>
      <c r="BQ65">
        <f t="shared" si="15"/>
        <v>5.4687500000000009</v>
      </c>
    </row>
    <row r="66" spans="4:69" x14ac:dyDescent="0.3">
      <c r="D66">
        <v>61</v>
      </c>
      <c r="E66">
        <f t="shared" si="1"/>
        <v>7.4692622950819674</v>
      </c>
      <c r="F66">
        <f t="shared" ref="F66:BQ69" si="16">MAX(7.5*(1-((F$5+1)/(4*$D66))),0)</f>
        <v>7.4385245901639347</v>
      </c>
      <c r="G66">
        <f t="shared" si="16"/>
        <v>7.4077868852459021</v>
      </c>
      <c r="H66">
        <f t="shared" si="16"/>
        <v>7.3770491803278686</v>
      </c>
      <c r="I66">
        <f t="shared" si="16"/>
        <v>7.346311475409836</v>
      </c>
      <c r="J66">
        <f t="shared" si="16"/>
        <v>7.3155737704918034</v>
      </c>
      <c r="K66">
        <f t="shared" si="16"/>
        <v>7.2848360655737707</v>
      </c>
      <c r="L66">
        <f t="shared" si="16"/>
        <v>7.2540983606557372</v>
      </c>
      <c r="M66">
        <f t="shared" si="16"/>
        <v>7.2233606557377055</v>
      </c>
      <c r="N66">
        <f t="shared" si="16"/>
        <v>7.192622950819672</v>
      </c>
      <c r="O66">
        <f t="shared" si="16"/>
        <v>7.1618852459016393</v>
      </c>
      <c r="P66">
        <f t="shared" si="16"/>
        <v>7.1311475409836058</v>
      </c>
      <c r="Q66">
        <f t="shared" si="16"/>
        <v>7.1004098360655741</v>
      </c>
      <c r="R66">
        <f t="shared" si="16"/>
        <v>7.0696721311475414</v>
      </c>
      <c r="S66">
        <f t="shared" si="16"/>
        <v>7.0389344262295079</v>
      </c>
      <c r="T66">
        <f t="shared" si="16"/>
        <v>7.0081967213114753</v>
      </c>
      <c r="U66">
        <f t="shared" si="16"/>
        <v>6.9774590163934427</v>
      </c>
      <c r="V66">
        <f t="shared" si="16"/>
        <v>6.9467213114754101</v>
      </c>
      <c r="W66">
        <f t="shared" si="16"/>
        <v>6.9159836065573765</v>
      </c>
      <c r="X66">
        <f t="shared" si="16"/>
        <v>6.8852459016393448</v>
      </c>
      <c r="Y66">
        <f t="shared" si="16"/>
        <v>6.8545081967213113</v>
      </c>
      <c r="Z66">
        <f t="shared" si="16"/>
        <v>6.8237704918032787</v>
      </c>
      <c r="AA66">
        <f t="shared" si="16"/>
        <v>6.793032786885246</v>
      </c>
      <c r="AB66">
        <f t="shared" si="16"/>
        <v>6.7622950819672134</v>
      </c>
      <c r="AC66">
        <f t="shared" si="16"/>
        <v>6.7315573770491799</v>
      </c>
      <c r="AD66">
        <f t="shared" si="16"/>
        <v>6.7008196721311473</v>
      </c>
      <c r="AE66">
        <f t="shared" si="16"/>
        <v>6.6700819672131146</v>
      </c>
      <c r="AF66">
        <f t="shared" si="16"/>
        <v>6.639344262295082</v>
      </c>
      <c r="AG66">
        <f t="shared" si="16"/>
        <v>6.6086065573770494</v>
      </c>
      <c r="AH66">
        <f t="shared" si="16"/>
        <v>6.5778688524590159</v>
      </c>
      <c r="AI66">
        <f t="shared" si="16"/>
        <v>6.5471311475409841</v>
      </c>
      <c r="AJ66">
        <f t="shared" si="16"/>
        <v>6.5163934426229506</v>
      </c>
      <c r="AK66">
        <f t="shared" si="16"/>
        <v>6.485655737704918</v>
      </c>
      <c r="AL66">
        <f t="shared" si="16"/>
        <v>6.4549180327868854</v>
      </c>
      <c r="AM66">
        <f t="shared" si="16"/>
        <v>6.4241803278688527</v>
      </c>
      <c r="AN66">
        <f t="shared" si="16"/>
        <v>6.3934426229508201</v>
      </c>
      <c r="AO66">
        <f t="shared" si="16"/>
        <v>6.3627049180327866</v>
      </c>
      <c r="AP66">
        <f t="shared" si="16"/>
        <v>6.331967213114754</v>
      </c>
      <c r="AQ66">
        <f t="shared" si="16"/>
        <v>6.3012295081967213</v>
      </c>
      <c r="AR66">
        <f t="shared" si="16"/>
        <v>6.2704918032786887</v>
      </c>
      <c r="AS66">
        <f t="shared" si="16"/>
        <v>6.2397540983606552</v>
      </c>
      <c r="AT66">
        <f t="shared" si="16"/>
        <v>6.2090163934426235</v>
      </c>
      <c r="AU66">
        <f t="shared" si="16"/>
        <v>6.1782786885245899</v>
      </c>
      <c r="AV66">
        <f t="shared" si="16"/>
        <v>6.1475409836065573</v>
      </c>
      <c r="AW66">
        <f t="shared" si="16"/>
        <v>6.1168032786885247</v>
      </c>
      <c r="AX66">
        <f t="shared" si="16"/>
        <v>6.0860655737704921</v>
      </c>
      <c r="AY66">
        <f t="shared" si="16"/>
        <v>6.0553278688524586</v>
      </c>
      <c r="AZ66">
        <f t="shared" si="16"/>
        <v>6.0245901639344259</v>
      </c>
      <c r="BA66">
        <f t="shared" si="16"/>
        <v>5.9938524590163942</v>
      </c>
      <c r="BB66">
        <f t="shared" si="16"/>
        <v>5.9631147540983607</v>
      </c>
      <c r="BC66">
        <f t="shared" si="16"/>
        <v>5.9323770491803272</v>
      </c>
      <c r="BD66">
        <f t="shared" si="16"/>
        <v>5.9016393442622945</v>
      </c>
      <c r="BE66">
        <f t="shared" si="16"/>
        <v>5.8709016393442628</v>
      </c>
      <c r="BF66">
        <f t="shared" si="16"/>
        <v>5.8401639344262293</v>
      </c>
      <c r="BG66">
        <f t="shared" si="16"/>
        <v>5.8094262295081966</v>
      </c>
      <c r="BH66">
        <f t="shared" si="16"/>
        <v>5.778688524590164</v>
      </c>
      <c r="BI66">
        <f t="shared" si="16"/>
        <v>5.7479508196721314</v>
      </c>
      <c r="BJ66">
        <f t="shared" si="16"/>
        <v>5.7172131147540988</v>
      </c>
      <c r="BK66">
        <f t="shared" si="16"/>
        <v>5.6864754098360653</v>
      </c>
      <c r="BL66">
        <f t="shared" si="16"/>
        <v>5.6557377049180326</v>
      </c>
      <c r="BM66">
        <f t="shared" si="16"/>
        <v>5.625</v>
      </c>
      <c r="BN66">
        <f t="shared" si="16"/>
        <v>5.5942622950819674</v>
      </c>
      <c r="BO66">
        <f t="shared" si="16"/>
        <v>5.5635245901639347</v>
      </c>
      <c r="BP66">
        <f t="shared" si="16"/>
        <v>5.5327868852459012</v>
      </c>
      <c r="BQ66">
        <f t="shared" si="16"/>
        <v>5.5020491803278686</v>
      </c>
    </row>
    <row r="67" spans="4:69" x14ac:dyDescent="0.3">
      <c r="D67">
        <v>62</v>
      </c>
      <c r="E67">
        <f t="shared" si="1"/>
        <v>7.469758064516129</v>
      </c>
      <c r="F67">
        <f t="shared" si="16"/>
        <v>7.439516129032258</v>
      </c>
      <c r="G67">
        <f t="shared" si="16"/>
        <v>7.409274193548387</v>
      </c>
      <c r="H67">
        <f t="shared" si="16"/>
        <v>7.379032258064516</v>
      </c>
      <c r="I67">
        <f t="shared" si="16"/>
        <v>7.348790322580645</v>
      </c>
      <c r="J67">
        <f t="shared" si="16"/>
        <v>7.318548387096774</v>
      </c>
      <c r="K67">
        <f t="shared" si="16"/>
        <v>7.288306451612903</v>
      </c>
      <c r="L67">
        <f t="shared" si="16"/>
        <v>7.258064516129032</v>
      </c>
      <c r="M67">
        <f t="shared" si="16"/>
        <v>7.2278225806451619</v>
      </c>
      <c r="N67">
        <f t="shared" si="16"/>
        <v>7.1975806451612909</v>
      </c>
      <c r="O67">
        <f t="shared" si="16"/>
        <v>7.1673387096774199</v>
      </c>
      <c r="P67">
        <f t="shared" si="16"/>
        <v>7.1370967741935489</v>
      </c>
      <c r="Q67">
        <f t="shared" si="16"/>
        <v>7.1068548387096779</v>
      </c>
      <c r="R67">
        <f t="shared" si="16"/>
        <v>7.0766129032258069</v>
      </c>
      <c r="S67">
        <f t="shared" si="16"/>
        <v>7.0463709677419351</v>
      </c>
      <c r="T67">
        <f t="shared" si="16"/>
        <v>7.0161290322580649</v>
      </c>
      <c r="U67">
        <f t="shared" si="16"/>
        <v>6.9858870967741931</v>
      </c>
      <c r="V67">
        <f t="shared" si="16"/>
        <v>6.9556451612903221</v>
      </c>
      <c r="W67">
        <f t="shared" si="16"/>
        <v>6.9254032258064511</v>
      </c>
      <c r="X67">
        <f t="shared" si="16"/>
        <v>6.8951612903225801</v>
      </c>
      <c r="Y67">
        <f t="shared" si="16"/>
        <v>6.8649193548387091</v>
      </c>
      <c r="Z67">
        <f t="shared" si="16"/>
        <v>6.8346774193548381</v>
      </c>
      <c r="AA67">
        <f t="shared" si="16"/>
        <v>6.804435483870968</v>
      </c>
      <c r="AB67">
        <f t="shared" si="16"/>
        <v>6.774193548387097</v>
      </c>
      <c r="AC67">
        <f t="shared" si="16"/>
        <v>6.743951612903226</v>
      </c>
      <c r="AD67">
        <f t="shared" si="16"/>
        <v>6.713709677419355</v>
      </c>
      <c r="AE67">
        <f t="shared" si="16"/>
        <v>6.683467741935484</v>
      </c>
      <c r="AF67">
        <f t="shared" si="16"/>
        <v>6.653225806451613</v>
      </c>
      <c r="AG67">
        <f t="shared" si="16"/>
        <v>6.622983870967742</v>
      </c>
      <c r="AH67">
        <f t="shared" si="16"/>
        <v>6.592741935483871</v>
      </c>
      <c r="AI67">
        <f t="shared" si="16"/>
        <v>6.5625</v>
      </c>
      <c r="AJ67">
        <f t="shared" si="16"/>
        <v>6.532258064516129</v>
      </c>
      <c r="AK67">
        <f t="shared" si="16"/>
        <v>6.502016129032258</v>
      </c>
      <c r="AL67">
        <f t="shared" si="16"/>
        <v>6.471774193548387</v>
      </c>
      <c r="AM67">
        <f t="shared" si="16"/>
        <v>6.441532258064516</v>
      </c>
      <c r="AN67">
        <f t="shared" si="16"/>
        <v>6.411290322580645</v>
      </c>
      <c r="AO67">
        <f t="shared" si="16"/>
        <v>6.381048387096774</v>
      </c>
      <c r="AP67">
        <f t="shared" si="16"/>
        <v>6.350806451612903</v>
      </c>
      <c r="AQ67">
        <f t="shared" si="16"/>
        <v>6.320564516129032</v>
      </c>
      <c r="AR67">
        <f t="shared" si="16"/>
        <v>6.2903225806451619</v>
      </c>
      <c r="AS67">
        <f t="shared" si="16"/>
        <v>6.2600806451612909</v>
      </c>
      <c r="AT67">
        <f t="shared" si="16"/>
        <v>6.2298387096774199</v>
      </c>
      <c r="AU67">
        <f t="shared" si="16"/>
        <v>6.1995967741935489</v>
      </c>
      <c r="AV67">
        <f t="shared" si="16"/>
        <v>6.169354838709677</v>
      </c>
      <c r="AW67">
        <f t="shared" si="16"/>
        <v>6.1391129032258069</v>
      </c>
      <c r="AX67">
        <f t="shared" si="16"/>
        <v>6.1088709677419351</v>
      </c>
      <c r="AY67">
        <f t="shared" si="16"/>
        <v>6.0786290322580649</v>
      </c>
      <c r="AZ67">
        <f t="shared" si="16"/>
        <v>6.0483870967741931</v>
      </c>
      <c r="BA67">
        <f t="shared" si="16"/>
        <v>6.018145161290323</v>
      </c>
      <c r="BB67">
        <f t="shared" si="16"/>
        <v>5.9879032258064511</v>
      </c>
      <c r="BC67">
        <f t="shared" si="16"/>
        <v>5.9576612903225801</v>
      </c>
      <c r="BD67">
        <f t="shared" si="16"/>
        <v>5.9274193548387091</v>
      </c>
      <c r="BE67">
        <f t="shared" si="16"/>
        <v>5.8971774193548381</v>
      </c>
      <c r="BF67">
        <f t="shared" si="16"/>
        <v>5.866935483870968</v>
      </c>
      <c r="BG67">
        <f t="shared" si="16"/>
        <v>5.836693548387097</v>
      </c>
      <c r="BH67">
        <f t="shared" si="16"/>
        <v>5.806451612903226</v>
      </c>
      <c r="BI67">
        <f t="shared" si="16"/>
        <v>5.776209677419355</v>
      </c>
      <c r="BJ67">
        <f t="shared" si="16"/>
        <v>5.745967741935484</v>
      </c>
      <c r="BK67">
        <f t="shared" si="16"/>
        <v>5.715725806451613</v>
      </c>
      <c r="BL67">
        <f t="shared" si="16"/>
        <v>5.685483870967742</v>
      </c>
      <c r="BM67">
        <f t="shared" si="16"/>
        <v>5.655241935483871</v>
      </c>
      <c r="BN67">
        <f t="shared" si="16"/>
        <v>5.625</v>
      </c>
      <c r="BO67">
        <f t="shared" si="16"/>
        <v>5.594758064516129</v>
      </c>
      <c r="BP67">
        <f t="shared" si="16"/>
        <v>5.564516129032258</v>
      </c>
      <c r="BQ67">
        <f t="shared" si="16"/>
        <v>5.534274193548387</v>
      </c>
    </row>
    <row r="68" spans="4:69" x14ac:dyDescent="0.3">
      <c r="D68">
        <v>63</v>
      </c>
      <c r="E68">
        <f t="shared" si="1"/>
        <v>7.4702380952380949</v>
      </c>
      <c r="F68">
        <f t="shared" si="16"/>
        <v>7.4404761904761907</v>
      </c>
      <c r="G68">
        <f t="shared" si="16"/>
        <v>7.4107142857142865</v>
      </c>
      <c r="H68">
        <f t="shared" si="16"/>
        <v>7.3809523809523814</v>
      </c>
      <c r="I68">
        <f t="shared" si="16"/>
        <v>7.3511904761904763</v>
      </c>
      <c r="J68">
        <f t="shared" si="16"/>
        <v>7.3214285714285712</v>
      </c>
      <c r="K68">
        <f t="shared" si="16"/>
        <v>7.291666666666667</v>
      </c>
      <c r="L68">
        <f t="shared" si="16"/>
        <v>7.2619047619047619</v>
      </c>
      <c r="M68">
        <f t="shared" si="16"/>
        <v>7.2321428571428577</v>
      </c>
      <c r="N68">
        <f t="shared" si="16"/>
        <v>7.2023809523809526</v>
      </c>
      <c r="O68">
        <f t="shared" si="16"/>
        <v>7.1726190476190483</v>
      </c>
      <c r="P68">
        <f t="shared" si="16"/>
        <v>7.1428571428571423</v>
      </c>
      <c r="Q68">
        <f t="shared" si="16"/>
        <v>7.1130952380952381</v>
      </c>
      <c r="R68">
        <f t="shared" si="16"/>
        <v>7.083333333333333</v>
      </c>
      <c r="S68">
        <f t="shared" si="16"/>
        <v>7.0535714285714288</v>
      </c>
      <c r="T68">
        <f t="shared" si="16"/>
        <v>7.0238095238095237</v>
      </c>
      <c r="U68">
        <f t="shared" si="16"/>
        <v>6.9940476190476195</v>
      </c>
      <c r="V68">
        <f t="shared" si="16"/>
        <v>6.9642857142857144</v>
      </c>
      <c r="W68">
        <f t="shared" si="16"/>
        <v>6.9345238095238102</v>
      </c>
      <c r="X68">
        <f t="shared" si="16"/>
        <v>6.9047619047619051</v>
      </c>
      <c r="Y68">
        <f t="shared" si="16"/>
        <v>6.875</v>
      </c>
      <c r="Z68">
        <f t="shared" si="16"/>
        <v>6.8452380952380949</v>
      </c>
      <c r="AA68">
        <f t="shared" si="16"/>
        <v>6.8154761904761907</v>
      </c>
      <c r="AB68">
        <f t="shared" si="16"/>
        <v>6.7857142857142856</v>
      </c>
      <c r="AC68">
        <f t="shared" si="16"/>
        <v>6.7559523809523814</v>
      </c>
      <c r="AD68">
        <f t="shared" si="16"/>
        <v>6.7261904761904763</v>
      </c>
      <c r="AE68">
        <f t="shared" si="16"/>
        <v>6.6964285714285721</v>
      </c>
      <c r="AF68">
        <f t="shared" si="16"/>
        <v>6.6666666666666661</v>
      </c>
      <c r="AG68">
        <f t="shared" si="16"/>
        <v>6.6369047619047619</v>
      </c>
      <c r="AH68">
        <f t="shared" si="16"/>
        <v>6.6071428571428568</v>
      </c>
      <c r="AI68">
        <f t="shared" si="16"/>
        <v>6.5773809523809526</v>
      </c>
      <c r="AJ68">
        <f t="shared" si="16"/>
        <v>6.5476190476190474</v>
      </c>
      <c r="AK68">
        <f t="shared" si="16"/>
        <v>6.5178571428571432</v>
      </c>
      <c r="AL68">
        <f t="shared" si="16"/>
        <v>6.4880952380952381</v>
      </c>
      <c r="AM68">
        <f t="shared" si="16"/>
        <v>6.4583333333333339</v>
      </c>
      <c r="AN68">
        <f t="shared" si="16"/>
        <v>6.4285714285714288</v>
      </c>
      <c r="AO68">
        <f t="shared" si="16"/>
        <v>6.3988095238095237</v>
      </c>
      <c r="AP68">
        <f t="shared" si="16"/>
        <v>6.3690476190476186</v>
      </c>
      <c r="AQ68">
        <f t="shared" si="16"/>
        <v>6.3392857142857144</v>
      </c>
      <c r="AR68">
        <f t="shared" si="16"/>
        <v>6.3095238095238093</v>
      </c>
      <c r="AS68">
        <f t="shared" si="16"/>
        <v>6.2797619047619051</v>
      </c>
      <c r="AT68">
        <f t="shared" si="16"/>
        <v>6.25</v>
      </c>
      <c r="AU68">
        <f t="shared" si="16"/>
        <v>6.2202380952380949</v>
      </c>
      <c r="AV68">
        <f t="shared" si="16"/>
        <v>6.1904761904761898</v>
      </c>
      <c r="AW68">
        <f t="shared" si="16"/>
        <v>6.1607142857142856</v>
      </c>
      <c r="AX68">
        <f t="shared" si="16"/>
        <v>6.1309523809523805</v>
      </c>
      <c r="AY68">
        <f t="shared" si="16"/>
        <v>6.1011904761904763</v>
      </c>
      <c r="AZ68">
        <f t="shared" si="16"/>
        <v>6.0714285714285712</v>
      </c>
      <c r="BA68">
        <f t="shared" si="16"/>
        <v>6.041666666666667</v>
      </c>
      <c r="BB68">
        <f t="shared" si="16"/>
        <v>6.0119047619047619</v>
      </c>
      <c r="BC68">
        <f t="shared" si="16"/>
        <v>5.9821428571428577</v>
      </c>
      <c r="BD68">
        <f t="shared" si="16"/>
        <v>5.9523809523809526</v>
      </c>
      <c r="BE68">
        <f t="shared" si="16"/>
        <v>5.9226190476190474</v>
      </c>
      <c r="BF68">
        <f t="shared" si="16"/>
        <v>5.8928571428571423</v>
      </c>
      <c r="BG68">
        <f t="shared" si="16"/>
        <v>5.8630952380952381</v>
      </c>
      <c r="BH68">
        <f t="shared" si="16"/>
        <v>5.833333333333333</v>
      </c>
      <c r="BI68">
        <f t="shared" si="16"/>
        <v>5.8035714285714288</v>
      </c>
      <c r="BJ68">
        <f t="shared" si="16"/>
        <v>5.7738095238095237</v>
      </c>
      <c r="BK68">
        <f t="shared" si="16"/>
        <v>5.7440476190476186</v>
      </c>
      <c r="BL68">
        <f t="shared" si="16"/>
        <v>5.7142857142857135</v>
      </c>
      <c r="BM68">
        <f t="shared" si="16"/>
        <v>5.6845238095238093</v>
      </c>
      <c r="BN68">
        <f t="shared" si="16"/>
        <v>5.6547619047619051</v>
      </c>
      <c r="BO68">
        <f t="shared" si="16"/>
        <v>5.625</v>
      </c>
      <c r="BP68">
        <f t="shared" si="16"/>
        <v>5.5952380952380949</v>
      </c>
      <c r="BQ68">
        <f t="shared" si="16"/>
        <v>5.5654761904761907</v>
      </c>
    </row>
    <row r="69" spans="4:69" x14ac:dyDescent="0.3">
      <c r="D69">
        <v>64</v>
      </c>
      <c r="E69">
        <f t="shared" si="1"/>
        <v>7.470703125</v>
      </c>
      <c r="F69">
        <f t="shared" si="16"/>
        <v>7.44140625</v>
      </c>
      <c r="G69">
        <f t="shared" si="16"/>
        <v>7.412109375</v>
      </c>
      <c r="H69">
        <f t="shared" si="16"/>
        <v>7.3828125</v>
      </c>
      <c r="I69">
        <f t="shared" si="16"/>
        <v>7.353515625</v>
      </c>
      <c r="J69">
        <f t="shared" si="16"/>
        <v>7.32421875</v>
      </c>
      <c r="K69">
        <f t="shared" si="16"/>
        <v>7.294921875</v>
      </c>
      <c r="L69">
        <f t="shared" si="16"/>
        <v>7.265625</v>
      </c>
      <c r="M69">
        <f t="shared" si="16"/>
        <v>7.236328125</v>
      </c>
      <c r="N69">
        <f t="shared" si="16"/>
        <v>7.20703125</v>
      </c>
      <c r="O69">
        <f t="shared" si="16"/>
        <v>7.177734375</v>
      </c>
      <c r="P69">
        <f t="shared" si="16"/>
        <v>7.1484375</v>
      </c>
      <c r="Q69">
        <f t="shared" si="16"/>
        <v>7.119140625</v>
      </c>
      <c r="R69">
        <f t="shared" si="16"/>
        <v>7.08984375</v>
      </c>
      <c r="S69">
        <f t="shared" si="16"/>
        <v>7.060546875</v>
      </c>
      <c r="T69">
        <f t="shared" si="16"/>
        <v>7.03125</v>
      </c>
      <c r="U69">
        <f t="shared" si="16"/>
        <v>7.001953125</v>
      </c>
      <c r="V69">
        <f t="shared" si="16"/>
        <v>6.97265625</v>
      </c>
      <c r="W69">
        <f t="shared" si="16"/>
        <v>6.943359375</v>
      </c>
      <c r="X69">
        <f t="shared" si="16"/>
        <v>6.9140625</v>
      </c>
      <c r="Y69">
        <f t="shared" si="16"/>
        <v>6.884765625</v>
      </c>
      <c r="Z69">
        <f t="shared" si="16"/>
        <v>6.85546875</v>
      </c>
      <c r="AA69">
        <f t="shared" si="16"/>
        <v>6.826171875</v>
      </c>
      <c r="AB69">
        <f t="shared" si="16"/>
        <v>6.796875</v>
      </c>
      <c r="AC69">
        <f t="shared" si="16"/>
        <v>6.767578125</v>
      </c>
      <c r="AD69">
        <f t="shared" si="16"/>
        <v>6.73828125</v>
      </c>
      <c r="AE69">
        <f t="shared" si="16"/>
        <v>6.708984375</v>
      </c>
      <c r="AF69">
        <f t="shared" si="16"/>
        <v>6.6796875</v>
      </c>
      <c r="AG69">
        <f t="shared" si="16"/>
        <v>6.650390625</v>
      </c>
      <c r="AH69">
        <f t="shared" si="16"/>
        <v>6.62109375</v>
      </c>
      <c r="AI69">
        <f t="shared" si="16"/>
        <v>6.591796875</v>
      </c>
      <c r="AJ69">
        <f t="shared" si="16"/>
        <v>6.5625</v>
      </c>
      <c r="AK69">
        <f t="shared" si="16"/>
        <v>6.533203125</v>
      </c>
      <c r="AL69">
        <f t="shared" si="16"/>
        <v>6.50390625</v>
      </c>
      <c r="AM69">
        <f t="shared" si="16"/>
        <v>6.474609375</v>
      </c>
      <c r="AN69">
        <f t="shared" si="16"/>
        <v>6.4453125</v>
      </c>
      <c r="AO69">
        <f t="shared" si="16"/>
        <v>6.416015625</v>
      </c>
      <c r="AP69">
        <f t="shared" si="16"/>
        <v>6.38671875</v>
      </c>
      <c r="AQ69">
        <f t="shared" si="16"/>
        <v>6.357421875</v>
      </c>
      <c r="AR69">
        <f t="shared" si="16"/>
        <v>6.328125</v>
      </c>
      <c r="AS69">
        <f t="shared" si="16"/>
        <v>6.298828125</v>
      </c>
      <c r="AT69">
        <f t="shared" si="16"/>
        <v>6.26953125</v>
      </c>
      <c r="AU69">
        <f t="shared" si="16"/>
        <v>6.240234375</v>
      </c>
      <c r="AV69">
        <f t="shared" si="16"/>
        <v>6.2109375</v>
      </c>
      <c r="AW69">
        <f t="shared" si="16"/>
        <v>6.181640625</v>
      </c>
      <c r="AX69">
        <f t="shared" si="16"/>
        <v>6.15234375</v>
      </c>
      <c r="AY69">
        <f t="shared" si="16"/>
        <v>6.123046875</v>
      </c>
      <c r="AZ69">
        <f t="shared" si="16"/>
        <v>6.09375</v>
      </c>
      <c r="BA69">
        <f t="shared" si="16"/>
        <v>6.064453125</v>
      </c>
      <c r="BB69">
        <f t="shared" si="16"/>
        <v>6.03515625</v>
      </c>
      <c r="BC69">
        <f t="shared" si="16"/>
        <v>6.005859375</v>
      </c>
      <c r="BD69">
        <f t="shared" si="16"/>
        <v>5.9765625</v>
      </c>
      <c r="BE69">
        <f t="shared" si="16"/>
        <v>5.947265625</v>
      </c>
      <c r="BF69">
        <f t="shared" si="16"/>
        <v>5.91796875</v>
      </c>
      <c r="BG69">
        <f t="shared" si="16"/>
        <v>5.888671875</v>
      </c>
      <c r="BH69">
        <f t="shared" si="16"/>
        <v>5.859375</v>
      </c>
      <c r="BI69">
        <f t="shared" si="16"/>
        <v>5.830078125</v>
      </c>
      <c r="BJ69">
        <f t="shared" si="16"/>
        <v>5.80078125</v>
      </c>
      <c r="BK69">
        <f t="shared" si="16"/>
        <v>5.771484375</v>
      </c>
      <c r="BL69">
        <f t="shared" si="16"/>
        <v>5.7421875</v>
      </c>
      <c r="BM69">
        <f t="shared" si="16"/>
        <v>5.712890625</v>
      </c>
      <c r="BN69">
        <f t="shared" si="16"/>
        <v>5.68359375</v>
      </c>
      <c r="BO69">
        <f t="shared" si="16"/>
        <v>5.654296875</v>
      </c>
      <c r="BP69">
        <f t="shared" si="16"/>
        <v>5.625</v>
      </c>
      <c r="BQ69">
        <f t="shared" ref="F69:BQ74" si="17">MAX(7.5*(1-((BQ$5+1)/(4*$D69))),0)</f>
        <v>5.595703125</v>
      </c>
    </row>
    <row r="70" spans="4:69" x14ac:dyDescent="0.3">
      <c r="D70">
        <v>65</v>
      </c>
      <c r="E70">
        <f t="shared" si="1"/>
        <v>7.4711538461538467</v>
      </c>
      <c r="F70">
        <f t="shared" si="17"/>
        <v>7.4423076923076925</v>
      </c>
      <c r="G70">
        <f t="shared" si="17"/>
        <v>7.4134615384615383</v>
      </c>
      <c r="H70">
        <f t="shared" si="17"/>
        <v>7.384615384615385</v>
      </c>
      <c r="I70">
        <f t="shared" si="17"/>
        <v>7.3557692307692308</v>
      </c>
      <c r="J70">
        <f t="shared" si="17"/>
        <v>7.3269230769230766</v>
      </c>
      <c r="K70">
        <f t="shared" si="17"/>
        <v>7.2980769230769234</v>
      </c>
      <c r="L70">
        <f t="shared" si="17"/>
        <v>7.2692307692307692</v>
      </c>
      <c r="M70">
        <f t="shared" si="17"/>
        <v>7.2403846153846159</v>
      </c>
      <c r="N70">
        <f t="shared" si="17"/>
        <v>7.2115384615384617</v>
      </c>
      <c r="O70">
        <f t="shared" si="17"/>
        <v>7.1826923076923084</v>
      </c>
      <c r="P70">
        <f t="shared" si="17"/>
        <v>7.1538461538461533</v>
      </c>
      <c r="Q70">
        <f t="shared" si="17"/>
        <v>7.125</v>
      </c>
      <c r="R70">
        <f t="shared" si="17"/>
        <v>7.0961538461538458</v>
      </c>
      <c r="S70">
        <f t="shared" si="17"/>
        <v>7.0673076923076925</v>
      </c>
      <c r="T70">
        <f t="shared" si="17"/>
        <v>7.0384615384615383</v>
      </c>
      <c r="U70">
        <f t="shared" si="17"/>
        <v>7.009615384615385</v>
      </c>
      <c r="V70">
        <f t="shared" si="17"/>
        <v>6.9807692307692308</v>
      </c>
      <c r="W70">
        <f t="shared" si="17"/>
        <v>6.9519230769230775</v>
      </c>
      <c r="X70">
        <f t="shared" si="17"/>
        <v>6.9230769230769234</v>
      </c>
      <c r="Y70">
        <f t="shared" si="17"/>
        <v>6.8942307692307692</v>
      </c>
      <c r="Z70">
        <f t="shared" si="17"/>
        <v>6.865384615384615</v>
      </c>
      <c r="AA70">
        <f t="shared" si="17"/>
        <v>6.8365384615384617</v>
      </c>
      <c r="AB70">
        <f t="shared" si="17"/>
        <v>6.8076923076923075</v>
      </c>
      <c r="AC70">
        <f t="shared" si="17"/>
        <v>6.7788461538461542</v>
      </c>
      <c r="AD70">
        <f t="shared" si="17"/>
        <v>6.75</v>
      </c>
      <c r="AE70">
        <f t="shared" si="17"/>
        <v>6.7211538461538467</v>
      </c>
      <c r="AF70">
        <f t="shared" si="17"/>
        <v>6.6923076923076916</v>
      </c>
      <c r="AG70">
        <f t="shared" si="17"/>
        <v>6.6634615384615383</v>
      </c>
      <c r="AH70">
        <f t="shared" si="17"/>
        <v>6.6346153846153841</v>
      </c>
      <c r="AI70">
        <f t="shared" si="17"/>
        <v>6.6057692307692308</v>
      </c>
      <c r="AJ70">
        <f t="shared" si="17"/>
        <v>6.5769230769230766</v>
      </c>
      <c r="AK70">
        <f t="shared" si="17"/>
        <v>6.5480769230769234</v>
      </c>
      <c r="AL70">
        <f t="shared" si="17"/>
        <v>6.5192307692307692</v>
      </c>
      <c r="AM70">
        <f t="shared" si="17"/>
        <v>6.4903846153846159</v>
      </c>
      <c r="AN70">
        <f t="shared" si="17"/>
        <v>6.4615384615384617</v>
      </c>
      <c r="AO70">
        <f t="shared" si="17"/>
        <v>6.4326923076923084</v>
      </c>
      <c r="AP70">
        <f t="shared" si="17"/>
        <v>6.4038461538461533</v>
      </c>
      <c r="AQ70">
        <f t="shared" si="17"/>
        <v>6.375</v>
      </c>
      <c r="AR70">
        <f t="shared" si="17"/>
        <v>6.3461538461538458</v>
      </c>
      <c r="AS70">
        <f t="shared" si="17"/>
        <v>6.3173076923076925</v>
      </c>
      <c r="AT70">
        <f t="shared" si="17"/>
        <v>6.2884615384615383</v>
      </c>
      <c r="AU70">
        <f t="shared" si="17"/>
        <v>6.259615384615385</v>
      </c>
      <c r="AV70">
        <f t="shared" si="17"/>
        <v>6.2307692307692299</v>
      </c>
      <c r="AW70">
        <f t="shared" si="17"/>
        <v>6.2019230769230766</v>
      </c>
      <c r="AX70">
        <f t="shared" si="17"/>
        <v>6.1730769230769225</v>
      </c>
      <c r="AY70">
        <f t="shared" si="17"/>
        <v>6.1442307692307692</v>
      </c>
      <c r="AZ70">
        <f t="shared" si="17"/>
        <v>6.115384615384615</v>
      </c>
      <c r="BA70">
        <f t="shared" si="17"/>
        <v>6.0865384615384617</v>
      </c>
      <c r="BB70">
        <f t="shared" si="17"/>
        <v>6.0576923076923075</v>
      </c>
      <c r="BC70">
        <f t="shared" si="17"/>
        <v>6.0288461538461542</v>
      </c>
      <c r="BD70">
        <f t="shared" si="17"/>
        <v>6</v>
      </c>
      <c r="BE70">
        <f t="shared" si="17"/>
        <v>5.9711538461538467</v>
      </c>
      <c r="BF70">
        <f t="shared" si="17"/>
        <v>5.9423076923076916</v>
      </c>
      <c r="BG70">
        <f t="shared" si="17"/>
        <v>5.9134615384615383</v>
      </c>
      <c r="BH70">
        <f t="shared" si="17"/>
        <v>5.8846153846153841</v>
      </c>
      <c r="BI70">
        <f t="shared" si="17"/>
        <v>5.8557692307692308</v>
      </c>
      <c r="BJ70">
        <f t="shared" si="17"/>
        <v>5.8269230769230766</v>
      </c>
      <c r="BK70">
        <f t="shared" si="17"/>
        <v>5.7980769230769234</v>
      </c>
      <c r="BL70">
        <f t="shared" si="17"/>
        <v>5.7692307692307683</v>
      </c>
      <c r="BM70">
        <f t="shared" si="17"/>
        <v>5.740384615384615</v>
      </c>
      <c r="BN70">
        <f t="shared" si="17"/>
        <v>5.7115384615384617</v>
      </c>
      <c r="BO70">
        <f t="shared" si="17"/>
        <v>5.6826923076923075</v>
      </c>
      <c r="BP70">
        <f t="shared" si="17"/>
        <v>5.6538461538461533</v>
      </c>
      <c r="BQ70">
        <f t="shared" si="17"/>
        <v>5.625</v>
      </c>
    </row>
    <row r="71" spans="4:69" x14ac:dyDescent="0.3">
      <c r="D71">
        <v>66</v>
      </c>
      <c r="E71">
        <f t="shared" ref="E71:T134" si="18">MAX(7.5*(1-((E$5+1)/(4*$D71))),0)</f>
        <v>7.4715909090909092</v>
      </c>
      <c r="F71">
        <f t="shared" si="18"/>
        <v>7.4431818181818183</v>
      </c>
      <c r="G71">
        <f t="shared" si="18"/>
        <v>7.4147727272727275</v>
      </c>
      <c r="H71">
        <f t="shared" si="18"/>
        <v>7.3863636363636367</v>
      </c>
      <c r="I71">
        <f t="shared" si="18"/>
        <v>7.3579545454545459</v>
      </c>
      <c r="J71">
        <f t="shared" si="18"/>
        <v>7.329545454545455</v>
      </c>
      <c r="K71">
        <f t="shared" si="18"/>
        <v>7.3011363636363642</v>
      </c>
      <c r="L71">
        <f t="shared" si="18"/>
        <v>7.2727272727272734</v>
      </c>
      <c r="M71">
        <f t="shared" si="18"/>
        <v>7.2443181818181817</v>
      </c>
      <c r="N71">
        <f t="shared" si="18"/>
        <v>7.2159090909090908</v>
      </c>
      <c r="O71">
        <f t="shared" si="18"/>
        <v>7.1875</v>
      </c>
      <c r="P71">
        <f t="shared" si="18"/>
        <v>7.1590909090909092</v>
      </c>
      <c r="Q71">
        <f t="shared" si="18"/>
        <v>7.1306818181818183</v>
      </c>
      <c r="R71">
        <f t="shared" si="18"/>
        <v>7.1022727272727275</v>
      </c>
      <c r="S71">
        <f t="shared" si="18"/>
        <v>7.0738636363636367</v>
      </c>
      <c r="T71">
        <f t="shared" si="18"/>
        <v>7.0454545454545459</v>
      </c>
      <c r="U71">
        <f t="shared" si="17"/>
        <v>7.0170454545454541</v>
      </c>
      <c r="V71">
        <f t="shared" si="17"/>
        <v>6.9886363636363642</v>
      </c>
      <c r="W71">
        <f t="shared" si="17"/>
        <v>6.9602272727272725</v>
      </c>
      <c r="X71">
        <f t="shared" si="17"/>
        <v>6.9318181818181817</v>
      </c>
      <c r="Y71">
        <f t="shared" si="17"/>
        <v>6.9034090909090908</v>
      </c>
      <c r="Z71">
        <f t="shared" si="17"/>
        <v>6.875</v>
      </c>
      <c r="AA71">
        <f t="shared" si="17"/>
        <v>6.8465909090909092</v>
      </c>
      <c r="AB71">
        <f t="shared" si="17"/>
        <v>6.8181818181818183</v>
      </c>
      <c r="AC71">
        <f t="shared" si="17"/>
        <v>6.7897727272727266</v>
      </c>
      <c r="AD71">
        <f t="shared" si="17"/>
        <v>6.7613636363636358</v>
      </c>
      <c r="AE71">
        <f t="shared" si="17"/>
        <v>6.732954545454545</v>
      </c>
      <c r="AF71">
        <f t="shared" si="17"/>
        <v>6.7045454545454541</v>
      </c>
      <c r="AG71">
        <f t="shared" si="17"/>
        <v>6.6761363636363633</v>
      </c>
      <c r="AH71">
        <f t="shared" si="17"/>
        <v>6.6477272727272725</v>
      </c>
      <c r="AI71">
        <f t="shared" si="17"/>
        <v>6.6193181818181817</v>
      </c>
      <c r="AJ71">
        <f t="shared" si="17"/>
        <v>6.5909090909090908</v>
      </c>
      <c r="AK71">
        <f t="shared" si="17"/>
        <v>6.5625</v>
      </c>
      <c r="AL71">
        <f t="shared" si="17"/>
        <v>6.5340909090909092</v>
      </c>
      <c r="AM71">
        <f t="shared" si="17"/>
        <v>6.5056818181818183</v>
      </c>
      <c r="AN71">
        <f t="shared" si="17"/>
        <v>6.4772727272727275</v>
      </c>
      <c r="AO71">
        <f t="shared" si="17"/>
        <v>6.4488636363636367</v>
      </c>
      <c r="AP71">
        <f t="shared" si="17"/>
        <v>6.4204545454545459</v>
      </c>
      <c r="AQ71">
        <f t="shared" si="17"/>
        <v>6.392045454545455</v>
      </c>
      <c r="AR71">
        <f t="shared" si="17"/>
        <v>6.3636363636363642</v>
      </c>
      <c r="AS71">
        <f t="shared" si="17"/>
        <v>6.3352272727272734</v>
      </c>
      <c r="AT71">
        <f t="shared" si="17"/>
        <v>6.3068181818181817</v>
      </c>
      <c r="AU71">
        <f t="shared" si="17"/>
        <v>6.2784090909090908</v>
      </c>
      <c r="AV71">
        <f t="shared" si="17"/>
        <v>6.25</v>
      </c>
      <c r="AW71">
        <f t="shared" si="17"/>
        <v>6.2215909090909092</v>
      </c>
      <c r="AX71">
        <f t="shared" si="17"/>
        <v>6.1931818181818175</v>
      </c>
      <c r="AY71">
        <f t="shared" si="17"/>
        <v>6.1647727272727275</v>
      </c>
      <c r="AZ71">
        <f t="shared" si="17"/>
        <v>6.1363636363636358</v>
      </c>
      <c r="BA71">
        <f t="shared" si="17"/>
        <v>6.1079545454545459</v>
      </c>
      <c r="BB71">
        <f t="shared" si="17"/>
        <v>6.0795454545454541</v>
      </c>
      <c r="BC71">
        <f t="shared" si="17"/>
        <v>6.0511363636363642</v>
      </c>
      <c r="BD71">
        <f t="shared" si="17"/>
        <v>6.0227272727272725</v>
      </c>
      <c r="BE71">
        <f t="shared" si="17"/>
        <v>5.9943181818181825</v>
      </c>
      <c r="BF71">
        <f t="shared" si="17"/>
        <v>5.9659090909090908</v>
      </c>
      <c r="BG71">
        <f t="shared" si="17"/>
        <v>5.9375</v>
      </c>
      <c r="BH71">
        <f t="shared" si="17"/>
        <v>5.9090909090909092</v>
      </c>
      <c r="BI71">
        <f t="shared" si="17"/>
        <v>5.8806818181818183</v>
      </c>
      <c r="BJ71">
        <f t="shared" si="17"/>
        <v>5.8522727272727266</v>
      </c>
      <c r="BK71">
        <f t="shared" si="17"/>
        <v>5.8238636363636358</v>
      </c>
      <c r="BL71">
        <f t="shared" si="17"/>
        <v>5.795454545454545</v>
      </c>
      <c r="BM71">
        <f t="shared" si="17"/>
        <v>5.7670454545454541</v>
      </c>
      <c r="BN71">
        <f t="shared" si="17"/>
        <v>5.7386363636363633</v>
      </c>
      <c r="BO71">
        <f t="shared" si="17"/>
        <v>5.7102272727272725</v>
      </c>
      <c r="BP71">
        <f t="shared" si="17"/>
        <v>5.6818181818181817</v>
      </c>
      <c r="BQ71">
        <f t="shared" si="17"/>
        <v>5.6534090909090908</v>
      </c>
    </row>
    <row r="72" spans="4:69" x14ac:dyDescent="0.3">
      <c r="D72">
        <v>67</v>
      </c>
      <c r="E72">
        <f t="shared" si="18"/>
        <v>7.4720149253731343</v>
      </c>
      <c r="F72">
        <f t="shared" si="17"/>
        <v>7.4440298507462686</v>
      </c>
      <c r="G72">
        <f t="shared" si="17"/>
        <v>7.4160447761194028</v>
      </c>
      <c r="H72">
        <f t="shared" si="17"/>
        <v>7.3880597014925371</v>
      </c>
      <c r="I72">
        <f t="shared" si="17"/>
        <v>7.3600746268656714</v>
      </c>
      <c r="J72">
        <f t="shared" si="17"/>
        <v>7.3320895522388065</v>
      </c>
      <c r="K72">
        <f t="shared" si="17"/>
        <v>7.3041044776119399</v>
      </c>
      <c r="L72">
        <f t="shared" si="17"/>
        <v>7.2761194029850751</v>
      </c>
      <c r="M72">
        <f t="shared" si="17"/>
        <v>7.2481343283582085</v>
      </c>
      <c r="N72">
        <f t="shared" si="17"/>
        <v>7.2201492537313436</v>
      </c>
      <c r="O72">
        <f t="shared" si="17"/>
        <v>7.1921641791044779</v>
      </c>
      <c r="P72">
        <f t="shared" si="17"/>
        <v>7.1641791044776122</v>
      </c>
      <c r="Q72">
        <f t="shared" si="17"/>
        <v>7.1361940298507465</v>
      </c>
      <c r="R72">
        <f t="shared" si="17"/>
        <v>7.1082089552238799</v>
      </c>
      <c r="S72">
        <f t="shared" si="17"/>
        <v>7.080223880597015</v>
      </c>
      <c r="T72">
        <f t="shared" si="17"/>
        <v>7.0522388059701493</v>
      </c>
      <c r="U72">
        <f t="shared" si="17"/>
        <v>7.0242537313432836</v>
      </c>
      <c r="V72">
        <f t="shared" si="17"/>
        <v>6.9962686567164178</v>
      </c>
      <c r="W72">
        <f t="shared" si="17"/>
        <v>6.9682835820895521</v>
      </c>
      <c r="X72">
        <f t="shared" si="17"/>
        <v>6.9402985074626864</v>
      </c>
      <c r="Y72">
        <f t="shared" si="17"/>
        <v>6.9123134328358207</v>
      </c>
      <c r="Z72">
        <f t="shared" si="17"/>
        <v>6.8843283582089549</v>
      </c>
      <c r="AA72">
        <f t="shared" si="17"/>
        <v>6.8563432835820901</v>
      </c>
      <c r="AB72">
        <f t="shared" si="17"/>
        <v>6.8283582089552235</v>
      </c>
      <c r="AC72">
        <f t="shared" si="17"/>
        <v>6.8003731343283587</v>
      </c>
      <c r="AD72">
        <f t="shared" si="17"/>
        <v>6.7723880597014929</v>
      </c>
      <c r="AE72">
        <f t="shared" si="17"/>
        <v>6.7444029850746272</v>
      </c>
      <c r="AF72">
        <f t="shared" si="17"/>
        <v>6.7164179104477615</v>
      </c>
      <c r="AG72">
        <f t="shared" si="17"/>
        <v>6.6884328358208949</v>
      </c>
      <c r="AH72">
        <f t="shared" si="17"/>
        <v>6.66044776119403</v>
      </c>
      <c r="AI72">
        <f t="shared" si="17"/>
        <v>6.6324626865671634</v>
      </c>
      <c r="AJ72">
        <f t="shared" si="17"/>
        <v>6.6044776119402986</v>
      </c>
      <c r="AK72">
        <f t="shared" si="17"/>
        <v>6.5764925373134329</v>
      </c>
      <c r="AL72">
        <f t="shared" si="17"/>
        <v>6.5485074626865671</v>
      </c>
      <c r="AM72">
        <f t="shared" si="17"/>
        <v>6.5205223880597014</v>
      </c>
      <c r="AN72">
        <f t="shared" si="17"/>
        <v>6.4925373134328366</v>
      </c>
      <c r="AO72">
        <f t="shared" si="17"/>
        <v>6.46455223880597</v>
      </c>
      <c r="AP72">
        <f t="shared" si="17"/>
        <v>6.4365671641791051</v>
      </c>
      <c r="AQ72">
        <f t="shared" si="17"/>
        <v>6.4085820895522385</v>
      </c>
      <c r="AR72">
        <f t="shared" si="17"/>
        <v>6.3805970149253728</v>
      </c>
      <c r="AS72">
        <f t="shared" si="17"/>
        <v>6.3526119402985071</v>
      </c>
      <c r="AT72">
        <f t="shared" si="17"/>
        <v>6.3246268656716413</v>
      </c>
      <c r="AU72">
        <f t="shared" si="17"/>
        <v>6.2966417910447765</v>
      </c>
      <c r="AV72">
        <f t="shared" si="17"/>
        <v>6.2686567164179099</v>
      </c>
      <c r="AW72">
        <f t="shared" si="17"/>
        <v>6.2406716417910451</v>
      </c>
      <c r="AX72">
        <f t="shared" si="17"/>
        <v>6.2126865671641793</v>
      </c>
      <c r="AY72">
        <f t="shared" si="17"/>
        <v>6.1847014925373136</v>
      </c>
      <c r="AZ72">
        <f t="shared" si="17"/>
        <v>6.1567164179104479</v>
      </c>
      <c r="BA72">
        <f t="shared" si="17"/>
        <v>6.1287313432835822</v>
      </c>
      <c r="BB72">
        <f t="shared" si="17"/>
        <v>6.1007462686567164</v>
      </c>
      <c r="BC72">
        <f t="shared" si="17"/>
        <v>6.0727611940298507</v>
      </c>
      <c r="BD72">
        <f t="shared" si="17"/>
        <v>6.044776119402985</v>
      </c>
      <c r="BE72">
        <f t="shared" si="17"/>
        <v>6.0167910447761201</v>
      </c>
      <c r="BF72">
        <f t="shared" si="17"/>
        <v>5.9888059701492535</v>
      </c>
      <c r="BG72">
        <f t="shared" si="17"/>
        <v>5.9608208955223878</v>
      </c>
      <c r="BH72">
        <f t="shared" si="17"/>
        <v>5.932835820895523</v>
      </c>
      <c r="BI72">
        <f t="shared" si="17"/>
        <v>5.9048507462686564</v>
      </c>
      <c r="BJ72">
        <f t="shared" si="17"/>
        <v>5.8768656716417915</v>
      </c>
      <c r="BK72">
        <f t="shared" si="17"/>
        <v>5.8488805970149249</v>
      </c>
      <c r="BL72">
        <f t="shared" si="17"/>
        <v>5.8208955223880601</v>
      </c>
      <c r="BM72">
        <f t="shared" si="17"/>
        <v>5.7929104477611935</v>
      </c>
      <c r="BN72">
        <f t="shared" si="17"/>
        <v>5.7649253731343286</v>
      </c>
      <c r="BO72">
        <f t="shared" si="17"/>
        <v>5.7369402985074629</v>
      </c>
      <c r="BP72">
        <f t="shared" si="17"/>
        <v>5.7089552238805972</v>
      </c>
      <c r="BQ72">
        <f t="shared" si="17"/>
        <v>5.6809701492537314</v>
      </c>
    </row>
    <row r="73" spans="4:69" x14ac:dyDescent="0.3">
      <c r="D73">
        <v>68</v>
      </c>
      <c r="E73">
        <f t="shared" si="18"/>
        <v>7.4724264705882355</v>
      </c>
      <c r="F73">
        <f t="shared" si="17"/>
        <v>7.444852941176471</v>
      </c>
      <c r="G73">
        <f t="shared" si="17"/>
        <v>7.4172794117647065</v>
      </c>
      <c r="H73">
        <f t="shared" si="17"/>
        <v>7.389705882352942</v>
      </c>
      <c r="I73">
        <f t="shared" si="17"/>
        <v>7.3621323529411757</v>
      </c>
      <c r="J73">
        <f t="shared" si="17"/>
        <v>7.3345588235294112</v>
      </c>
      <c r="K73">
        <f t="shared" si="17"/>
        <v>7.3069852941176467</v>
      </c>
      <c r="L73">
        <f t="shared" si="17"/>
        <v>7.2794117647058822</v>
      </c>
      <c r="M73">
        <f t="shared" si="17"/>
        <v>7.2518382352941178</v>
      </c>
      <c r="N73">
        <f t="shared" si="17"/>
        <v>7.2242647058823533</v>
      </c>
      <c r="O73">
        <f t="shared" si="17"/>
        <v>7.1966911764705888</v>
      </c>
      <c r="P73">
        <f t="shared" si="17"/>
        <v>7.1691176470588243</v>
      </c>
      <c r="Q73">
        <f t="shared" si="17"/>
        <v>7.141544117647058</v>
      </c>
      <c r="R73">
        <f t="shared" si="17"/>
        <v>7.1139705882352935</v>
      </c>
      <c r="S73">
        <f t="shared" si="17"/>
        <v>7.086397058823529</v>
      </c>
      <c r="T73">
        <f t="shared" si="17"/>
        <v>7.0588235294117645</v>
      </c>
      <c r="U73">
        <f t="shared" si="17"/>
        <v>7.03125</v>
      </c>
      <c r="V73">
        <f t="shared" si="17"/>
        <v>7.0036764705882355</v>
      </c>
      <c r="W73">
        <f t="shared" si="17"/>
        <v>6.976102941176471</v>
      </c>
      <c r="X73">
        <f t="shared" si="17"/>
        <v>6.9485294117647065</v>
      </c>
      <c r="Y73">
        <f t="shared" si="17"/>
        <v>6.920955882352942</v>
      </c>
      <c r="Z73">
        <f t="shared" si="17"/>
        <v>6.8933823529411757</v>
      </c>
      <c r="AA73">
        <f t="shared" si="17"/>
        <v>6.8658088235294112</v>
      </c>
      <c r="AB73">
        <f t="shared" si="17"/>
        <v>6.8382352941176467</v>
      </c>
      <c r="AC73">
        <f t="shared" si="17"/>
        <v>6.8106617647058822</v>
      </c>
      <c r="AD73">
        <f t="shared" si="17"/>
        <v>6.7830882352941178</v>
      </c>
      <c r="AE73">
        <f t="shared" si="17"/>
        <v>6.7555147058823533</v>
      </c>
      <c r="AF73">
        <f t="shared" si="17"/>
        <v>6.7279411764705888</v>
      </c>
      <c r="AG73">
        <f t="shared" si="17"/>
        <v>6.7003676470588243</v>
      </c>
      <c r="AH73">
        <f t="shared" si="17"/>
        <v>6.672794117647058</v>
      </c>
      <c r="AI73">
        <f t="shared" si="17"/>
        <v>6.6452205882352935</v>
      </c>
      <c r="AJ73">
        <f t="shared" si="17"/>
        <v>6.617647058823529</v>
      </c>
      <c r="AK73">
        <f t="shared" si="17"/>
        <v>6.5900735294117645</v>
      </c>
      <c r="AL73">
        <f t="shared" si="17"/>
        <v>6.5625</v>
      </c>
      <c r="AM73">
        <f t="shared" si="17"/>
        <v>6.5349264705882355</v>
      </c>
      <c r="AN73">
        <f t="shared" si="17"/>
        <v>6.507352941176471</v>
      </c>
      <c r="AO73">
        <f t="shared" si="17"/>
        <v>6.4797794117647065</v>
      </c>
      <c r="AP73">
        <f t="shared" si="17"/>
        <v>6.452205882352942</v>
      </c>
      <c r="AQ73">
        <f t="shared" si="17"/>
        <v>6.4246323529411766</v>
      </c>
      <c r="AR73">
        <f t="shared" si="17"/>
        <v>6.3970588235294112</v>
      </c>
      <c r="AS73">
        <f t="shared" si="17"/>
        <v>6.3694852941176467</v>
      </c>
      <c r="AT73">
        <f t="shared" si="17"/>
        <v>6.3419117647058822</v>
      </c>
      <c r="AU73">
        <f t="shared" si="17"/>
        <v>6.3143382352941178</v>
      </c>
      <c r="AV73">
        <f t="shared" si="17"/>
        <v>6.2867647058823533</v>
      </c>
      <c r="AW73">
        <f t="shared" si="17"/>
        <v>6.2591911764705888</v>
      </c>
      <c r="AX73">
        <f t="shared" si="17"/>
        <v>6.2316176470588234</v>
      </c>
      <c r="AY73">
        <f t="shared" si="17"/>
        <v>6.204044117647058</v>
      </c>
      <c r="AZ73">
        <f t="shared" si="17"/>
        <v>6.1764705882352935</v>
      </c>
      <c r="BA73">
        <f t="shared" si="17"/>
        <v>6.148897058823529</v>
      </c>
      <c r="BB73">
        <f t="shared" si="17"/>
        <v>6.1213235294117645</v>
      </c>
      <c r="BC73">
        <f t="shared" si="17"/>
        <v>6.09375</v>
      </c>
      <c r="BD73">
        <f t="shared" si="17"/>
        <v>6.0661764705882355</v>
      </c>
      <c r="BE73">
        <f t="shared" si="17"/>
        <v>6.038602941176471</v>
      </c>
      <c r="BF73">
        <f t="shared" si="17"/>
        <v>6.0110294117647065</v>
      </c>
      <c r="BG73">
        <f t="shared" si="17"/>
        <v>5.983455882352942</v>
      </c>
      <c r="BH73">
        <f t="shared" si="17"/>
        <v>5.9558823529411766</v>
      </c>
      <c r="BI73">
        <f t="shared" si="17"/>
        <v>5.9283088235294112</v>
      </c>
      <c r="BJ73">
        <f t="shared" si="17"/>
        <v>5.9007352941176467</v>
      </c>
      <c r="BK73">
        <f t="shared" si="17"/>
        <v>5.8731617647058822</v>
      </c>
      <c r="BL73">
        <f t="shared" si="17"/>
        <v>5.8455882352941178</v>
      </c>
      <c r="BM73">
        <f t="shared" si="17"/>
        <v>5.8180147058823533</v>
      </c>
      <c r="BN73">
        <f t="shared" si="17"/>
        <v>5.7904411764705888</v>
      </c>
      <c r="BO73">
        <f t="shared" si="17"/>
        <v>5.7628676470588234</v>
      </c>
      <c r="BP73">
        <f t="shared" si="17"/>
        <v>5.735294117647058</v>
      </c>
      <c r="BQ73">
        <f t="shared" si="17"/>
        <v>5.7077205882352935</v>
      </c>
    </row>
    <row r="74" spans="4:69" x14ac:dyDescent="0.3">
      <c r="D74">
        <v>69</v>
      </c>
      <c r="E74">
        <f t="shared" si="18"/>
        <v>7.4728260869565215</v>
      </c>
      <c r="F74">
        <f t="shared" si="17"/>
        <v>7.445652173913043</v>
      </c>
      <c r="G74">
        <f t="shared" si="17"/>
        <v>7.4184782608695645</v>
      </c>
      <c r="H74">
        <f t="shared" si="17"/>
        <v>7.3913043478260869</v>
      </c>
      <c r="I74">
        <f t="shared" si="17"/>
        <v>7.3641304347826093</v>
      </c>
      <c r="J74">
        <f t="shared" si="17"/>
        <v>7.3369565217391308</v>
      </c>
      <c r="K74">
        <f t="shared" si="17"/>
        <v>7.3097826086956523</v>
      </c>
      <c r="L74">
        <f t="shared" si="17"/>
        <v>7.2826086956521738</v>
      </c>
      <c r="M74">
        <f t="shared" si="17"/>
        <v>7.2554347826086953</v>
      </c>
      <c r="N74">
        <f t="shared" si="17"/>
        <v>7.2282608695652169</v>
      </c>
      <c r="O74">
        <f t="shared" si="17"/>
        <v>7.2010869565217392</v>
      </c>
      <c r="P74">
        <f t="shared" si="17"/>
        <v>7.1739130434782608</v>
      </c>
      <c r="Q74">
        <f t="shared" si="17"/>
        <v>7.1467391304347831</v>
      </c>
      <c r="R74">
        <f t="shared" si="17"/>
        <v>7.1195652173913047</v>
      </c>
      <c r="S74">
        <f t="shared" ref="F74:BQ78" si="19">MAX(7.5*(1-((S$5+1)/(4*$D74))),0)</f>
        <v>7.0923913043478262</v>
      </c>
      <c r="T74">
        <f t="shared" si="19"/>
        <v>7.0652173913043477</v>
      </c>
      <c r="U74">
        <f t="shared" si="19"/>
        <v>7.0380434782608692</v>
      </c>
      <c r="V74">
        <f t="shared" si="19"/>
        <v>7.0108695652173916</v>
      </c>
      <c r="W74">
        <f t="shared" si="19"/>
        <v>6.9836956521739131</v>
      </c>
      <c r="X74">
        <f t="shared" si="19"/>
        <v>6.9565217391304346</v>
      </c>
      <c r="Y74">
        <f t="shared" si="19"/>
        <v>6.9293478260869561</v>
      </c>
      <c r="Z74">
        <f t="shared" si="19"/>
        <v>6.9021739130434785</v>
      </c>
      <c r="AA74">
        <f t="shared" si="19"/>
        <v>6.875</v>
      </c>
      <c r="AB74">
        <f t="shared" si="19"/>
        <v>6.8478260869565224</v>
      </c>
      <c r="AC74">
        <f t="shared" si="19"/>
        <v>6.8206521739130439</v>
      </c>
      <c r="AD74">
        <f t="shared" si="19"/>
        <v>6.7934782608695654</v>
      </c>
      <c r="AE74">
        <f t="shared" si="19"/>
        <v>6.7663043478260869</v>
      </c>
      <c r="AF74">
        <f t="shared" si="19"/>
        <v>6.7391304347826084</v>
      </c>
      <c r="AG74">
        <f t="shared" si="19"/>
        <v>6.7119565217391299</v>
      </c>
      <c r="AH74">
        <f t="shared" si="19"/>
        <v>6.6847826086956523</v>
      </c>
      <c r="AI74">
        <f t="shared" si="19"/>
        <v>6.6576086956521738</v>
      </c>
      <c r="AJ74">
        <f t="shared" si="19"/>
        <v>6.6304347826086962</v>
      </c>
      <c r="AK74">
        <f t="shared" si="19"/>
        <v>6.6032608695652177</v>
      </c>
      <c r="AL74">
        <f t="shared" si="19"/>
        <v>6.5760869565217392</v>
      </c>
      <c r="AM74">
        <f t="shared" si="19"/>
        <v>6.5489130434782608</v>
      </c>
      <c r="AN74">
        <f t="shared" si="19"/>
        <v>6.5217391304347823</v>
      </c>
      <c r="AO74">
        <f t="shared" si="19"/>
        <v>6.4945652173913038</v>
      </c>
      <c r="AP74">
        <f t="shared" si="19"/>
        <v>6.4673913043478262</v>
      </c>
      <c r="AQ74">
        <f t="shared" si="19"/>
        <v>6.4402173913043477</v>
      </c>
      <c r="AR74">
        <f t="shared" si="19"/>
        <v>6.4130434782608701</v>
      </c>
      <c r="AS74">
        <f t="shared" si="19"/>
        <v>6.3858695652173916</v>
      </c>
      <c r="AT74">
        <f t="shared" si="19"/>
        <v>6.3586956521739131</v>
      </c>
      <c r="AU74">
        <f t="shared" si="19"/>
        <v>6.3315217391304346</v>
      </c>
      <c r="AV74">
        <f t="shared" si="19"/>
        <v>6.3043478260869561</v>
      </c>
      <c r="AW74">
        <f t="shared" si="19"/>
        <v>6.2771739130434776</v>
      </c>
      <c r="AX74">
        <f t="shared" si="19"/>
        <v>6.25</v>
      </c>
      <c r="AY74">
        <f t="shared" si="19"/>
        <v>6.2228260869565215</v>
      </c>
      <c r="AZ74">
        <f t="shared" si="19"/>
        <v>6.1956521739130439</v>
      </c>
      <c r="BA74">
        <f t="shared" si="19"/>
        <v>6.1684782608695654</v>
      </c>
      <c r="BB74">
        <f t="shared" si="19"/>
        <v>6.1413043478260869</v>
      </c>
      <c r="BC74">
        <f t="shared" si="19"/>
        <v>6.1141304347826093</v>
      </c>
      <c r="BD74">
        <f t="shared" si="19"/>
        <v>6.0869565217391308</v>
      </c>
      <c r="BE74">
        <f t="shared" si="19"/>
        <v>6.0597826086956523</v>
      </c>
      <c r="BF74">
        <f t="shared" si="19"/>
        <v>6.0326086956521738</v>
      </c>
      <c r="BG74">
        <f t="shared" si="19"/>
        <v>6.0054347826086953</v>
      </c>
      <c r="BH74">
        <f t="shared" si="19"/>
        <v>5.9782608695652169</v>
      </c>
      <c r="BI74">
        <f t="shared" si="19"/>
        <v>5.9510869565217392</v>
      </c>
      <c r="BJ74">
        <f t="shared" si="19"/>
        <v>5.9239130434782608</v>
      </c>
      <c r="BK74">
        <f t="shared" si="19"/>
        <v>5.8967391304347823</v>
      </c>
      <c r="BL74">
        <f t="shared" si="19"/>
        <v>5.8695652173913047</v>
      </c>
      <c r="BM74">
        <f t="shared" si="19"/>
        <v>5.8423913043478262</v>
      </c>
      <c r="BN74">
        <f t="shared" si="19"/>
        <v>5.8152173913043477</v>
      </c>
      <c r="BO74">
        <f t="shared" si="19"/>
        <v>5.7880434782608692</v>
      </c>
      <c r="BP74">
        <f t="shared" si="19"/>
        <v>5.7608695652173907</v>
      </c>
      <c r="BQ74">
        <f t="shared" si="19"/>
        <v>5.733695652173914</v>
      </c>
    </row>
    <row r="75" spans="4:69" x14ac:dyDescent="0.3">
      <c r="D75">
        <v>70</v>
      </c>
      <c r="E75">
        <f t="shared" si="18"/>
        <v>7.4732142857142856</v>
      </c>
      <c r="F75">
        <f t="shared" si="19"/>
        <v>7.4464285714285712</v>
      </c>
      <c r="G75">
        <f t="shared" si="19"/>
        <v>7.4196428571428577</v>
      </c>
      <c r="H75">
        <f t="shared" si="19"/>
        <v>7.3928571428571432</v>
      </c>
      <c r="I75">
        <f t="shared" si="19"/>
        <v>7.3660714285714279</v>
      </c>
      <c r="J75">
        <f t="shared" si="19"/>
        <v>7.3392857142857144</v>
      </c>
      <c r="K75">
        <f t="shared" si="19"/>
        <v>7.3125</v>
      </c>
      <c r="L75">
        <f t="shared" si="19"/>
        <v>7.2857142857142856</v>
      </c>
      <c r="M75">
        <f t="shared" si="19"/>
        <v>7.2589285714285712</v>
      </c>
      <c r="N75">
        <f t="shared" si="19"/>
        <v>7.2321428571428577</v>
      </c>
      <c r="O75">
        <f t="shared" si="19"/>
        <v>7.2053571428571432</v>
      </c>
      <c r="P75">
        <f t="shared" si="19"/>
        <v>7.1785714285714288</v>
      </c>
      <c r="Q75">
        <f t="shared" si="19"/>
        <v>7.1517857142857135</v>
      </c>
      <c r="R75">
        <f t="shared" si="19"/>
        <v>7.125</v>
      </c>
      <c r="S75">
        <f t="shared" si="19"/>
        <v>7.0982142857142856</v>
      </c>
      <c r="T75">
        <f t="shared" si="19"/>
        <v>7.0714285714285712</v>
      </c>
      <c r="U75">
        <f t="shared" si="19"/>
        <v>7.0446428571428568</v>
      </c>
      <c r="V75">
        <f t="shared" si="19"/>
        <v>7.0178571428571432</v>
      </c>
      <c r="W75">
        <f t="shared" si="19"/>
        <v>6.9910714285714288</v>
      </c>
      <c r="X75">
        <f t="shared" si="19"/>
        <v>6.9642857142857144</v>
      </c>
      <c r="Y75">
        <f t="shared" si="19"/>
        <v>6.9375</v>
      </c>
      <c r="Z75">
        <f t="shared" si="19"/>
        <v>6.9107142857142865</v>
      </c>
      <c r="AA75">
        <f t="shared" si="19"/>
        <v>6.8839285714285712</v>
      </c>
      <c r="AB75">
        <f t="shared" si="19"/>
        <v>6.8571428571428568</v>
      </c>
      <c r="AC75">
        <f t="shared" si="19"/>
        <v>6.8303571428571423</v>
      </c>
      <c r="AD75">
        <f t="shared" si="19"/>
        <v>6.8035714285714288</v>
      </c>
      <c r="AE75">
        <f t="shared" si="19"/>
        <v>6.7767857142857144</v>
      </c>
      <c r="AF75">
        <f t="shared" si="19"/>
        <v>6.75</v>
      </c>
      <c r="AG75">
        <f t="shared" si="19"/>
        <v>6.7232142857142856</v>
      </c>
      <c r="AH75">
        <f t="shared" si="19"/>
        <v>6.6964285714285721</v>
      </c>
      <c r="AI75">
        <f t="shared" si="19"/>
        <v>6.6696428571428568</v>
      </c>
      <c r="AJ75">
        <f t="shared" si="19"/>
        <v>6.6428571428571423</v>
      </c>
      <c r="AK75">
        <f t="shared" si="19"/>
        <v>6.6160714285714288</v>
      </c>
      <c r="AL75">
        <f t="shared" si="19"/>
        <v>6.5892857142857144</v>
      </c>
      <c r="AM75">
        <f t="shared" si="19"/>
        <v>6.5625</v>
      </c>
      <c r="AN75">
        <f t="shared" si="19"/>
        <v>6.5357142857142856</v>
      </c>
      <c r="AO75">
        <f t="shared" si="19"/>
        <v>6.5089285714285712</v>
      </c>
      <c r="AP75">
        <f t="shared" si="19"/>
        <v>6.4821428571428577</v>
      </c>
      <c r="AQ75">
        <f t="shared" si="19"/>
        <v>6.4553571428571432</v>
      </c>
      <c r="AR75">
        <f t="shared" si="19"/>
        <v>6.4285714285714288</v>
      </c>
      <c r="AS75">
        <f t="shared" si="19"/>
        <v>6.4017857142857144</v>
      </c>
      <c r="AT75">
        <f t="shared" si="19"/>
        <v>6.375</v>
      </c>
      <c r="AU75">
        <f t="shared" si="19"/>
        <v>6.3482142857142856</v>
      </c>
      <c r="AV75">
        <f t="shared" si="19"/>
        <v>6.3214285714285712</v>
      </c>
      <c r="AW75">
        <f t="shared" si="19"/>
        <v>6.2946428571428577</v>
      </c>
      <c r="AX75">
        <f t="shared" si="19"/>
        <v>6.2678571428571432</v>
      </c>
      <c r="AY75">
        <f t="shared" si="19"/>
        <v>6.2410714285714288</v>
      </c>
      <c r="AZ75">
        <f t="shared" si="19"/>
        <v>6.2142857142857135</v>
      </c>
      <c r="BA75">
        <f t="shared" si="19"/>
        <v>6.1875</v>
      </c>
      <c r="BB75">
        <f t="shared" si="19"/>
        <v>6.1607142857142856</v>
      </c>
      <c r="BC75">
        <f t="shared" si="19"/>
        <v>6.1339285714285712</v>
      </c>
      <c r="BD75">
        <f t="shared" si="19"/>
        <v>6.1071428571428568</v>
      </c>
      <c r="BE75">
        <f t="shared" si="19"/>
        <v>6.0803571428571432</v>
      </c>
      <c r="BF75">
        <f t="shared" si="19"/>
        <v>6.0535714285714288</v>
      </c>
      <c r="BG75">
        <f t="shared" si="19"/>
        <v>6.0267857142857144</v>
      </c>
      <c r="BH75">
        <f t="shared" si="19"/>
        <v>6</v>
      </c>
      <c r="BI75">
        <f t="shared" si="19"/>
        <v>5.9732142857142865</v>
      </c>
      <c r="BJ75">
        <f t="shared" si="19"/>
        <v>5.9464285714285712</v>
      </c>
      <c r="BK75">
        <f t="shared" si="19"/>
        <v>5.9196428571428568</v>
      </c>
      <c r="BL75">
        <f t="shared" si="19"/>
        <v>5.8928571428571423</v>
      </c>
      <c r="BM75">
        <f t="shared" si="19"/>
        <v>5.8660714285714288</v>
      </c>
      <c r="BN75">
        <f t="shared" si="19"/>
        <v>5.8392857142857144</v>
      </c>
      <c r="BO75">
        <f t="shared" si="19"/>
        <v>5.8125</v>
      </c>
      <c r="BP75">
        <f t="shared" si="19"/>
        <v>5.7857142857142856</v>
      </c>
      <c r="BQ75">
        <f t="shared" si="19"/>
        <v>5.7589285714285712</v>
      </c>
    </row>
    <row r="76" spans="4:69" x14ac:dyDescent="0.3">
      <c r="D76">
        <v>71</v>
      </c>
      <c r="E76">
        <f t="shared" si="18"/>
        <v>7.473591549295775</v>
      </c>
      <c r="F76">
        <f t="shared" si="19"/>
        <v>7.447183098591549</v>
      </c>
      <c r="G76">
        <f t="shared" si="19"/>
        <v>7.420774647887324</v>
      </c>
      <c r="H76">
        <f t="shared" si="19"/>
        <v>7.394366197183099</v>
      </c>
      <c r="I76">
        <f t="shared" si="19"/>
        <v>7.367957746478873</v>
      </c>
      <c r="J76">
        <f t="shared" si="19"/>
        <v>7.341549295774648</v>
      </c>
      <c r="K76">
        <f t="shared" si="19"/>
        <v>7.3151408450704229</v>
      </c>
      <c r="L76">
        <f t="shared" si="19"/>
        <v>7.2887323943661979</v>
      </c>
      <c r="M76">
        <f t="shared" si="19"/>
        <v>7.262323943661972</v>
      </c>
      <c r="N76">
        <f t="shared" si="19"/>
        <v>7.2359154929577469</v>
      </c>
      <c r="O76">
        <f t="shared" si="19"/>
        <v>7.2095070422535219</v>
      </c>
      <c r="P76">
        <f t="shared" si="19"/>
        <v>7.183098591549296</v>
      </c>
      <c r="Q76">
        <f t="shared" si="19"/>
        <v>7.15669014084507</v>
      </c>
      <c r="R76">
        <f t="shared" si="19"/>
        <v>7.130281690140845</v>
      </c>
      <c r="S76">
        <f t="shared" si="19"/>
        <v>7.1038732394366191</v>
      </c>
      <c r="T76">
        <f t="shared" si="19"/>
        <v>7.077464788732394</v>
      </c>
      <c r="U76">
        <f t="shared" si="19"/>
        <v>7.051056338028169</v>
      </c>
      <c r="V76">
        <f t="shared" si="19"/>
        <v>7.0246478873239431</v>
      </c>
      <c r="W76">
        <f t="shared" si="19"/>
        <v>6.998239436619718</v>
      </c>
      <c r="X76">
        <f t="shared" si="19"/>
        <v>6.971830985915493</v>
      </c>
      <c r="Y76">
        <f t="shared" si="19"/>
        <v>6.945422535211268</v>
      </c>
      <c r="Z76">
        <f t="shared" si="19"/>
        <v>6.919014084507042</v>
      </c>
      <c r="AA76">
        <f t="shared" si="19"/>
        <v>6.892605633802817</v>
      </c>
      <c r="AB76">
        <f t="shared" si="19"/>
        <v>6.8661971830985919</v>
      </c>
      <c r="AC76">
        <f t="shared" si="19"/>
        <v>6.839788732394366</v>
      </c>
      <c r="AD76">
        <f t="shared" si="19"/>
        <v>6.813380281690141</v>
      </c>
      <c r="AE76">
        <f t="shared" si="19"/>
        <v>6.7869718309859159</v>
      </c>
      <c r="AF76">
        <f t="shared" si="19"/>
        <v>6.76056338028169</v>
      </c>
      <c r="AG76">
        <f t="shared" si="19"/>
        <v>6.734154929577465</v>
      </c>
      <c r="AH76">
        <f t="shared" si="19"/>
        <v>6.7077464788732399</v>
      </c>
      <c r="AI76">
        <f t="shared" si="19"/>
        <v>6.681338028169014</v>
      </c>
      <c r="AJ76">
        <f t="shared" si="19"/>
        <v>6.654929577464789</v>
      </c>
      <c r="AK76">
        <f t="shared" si="19"/>
        <v>6.6285211267605639</v>
      </c>
      <c r="AL76">
        <f t="shared" si="19"/>
        <v>6.602112676056338</v>
      </c>
      <c r="AM76">
        <f t="shared" si="19"/>
        <v>6.575704225352113</v>
      </c>
      <c r="AN76">
        <f t="shared" si="19"/>
        <v>6.549295774647887</v>
      </c>
      <c r="AO76">
        <f t="shared" si="19"/>
        <v>6.522887323943662</v>
      </c>
      <c r="AP76">
        <f t="shared" si="19"/>
        <v>6.4964788732394361</v>
      </c>
      <c r="AQ76">
        <f t="shared" si="19"/>
        <v>6.470070422535211</v>
      </c>
      <c r="AR76">
        <f t="shared" si="19"/>
        <v>6.443661971830986</v>
      </c>
      <c r="AS76">
        <f t="shared" si="19"/>
        <v>6.4172535211267601</v>
      </c>
      <c r="AT76">
        <f t="shared" si="19"/>
        <v>6.390845070422535</v>
      </c>
      <c r="AU76">
        <f t="shared" si="19"/>
        <v>6.36443661971831</v>
      </c>
      <c r="AV76">
        <f t="shared" si="19"/>
        <v>6.3380281690140841</v>
      </c>
      <c r="AW76">
        <f t="shared" si="19"/>
        <v>6.311619718309859</v>
      </c>
      <c r="AX76">
        <f t="shared" si="19"/>
        <v>6.285211267605634</v>
      </c>
      <c r="AY76">
        <f t="shared" si="19"/>
        <v>6.2588028169014081</v>
      </c>
      <c r="AZ76">
        <f t="shared" si="19"/>
        <v>6.232394366197183</v>
      </c>
      <c r="BA76">
        <f t="shared" si="19"/>
        <v>6.205985915492958</v>
      </c>
      <c r="BB76">
        <f t="shared" si="19"/>
        <v>6.179577464788732</v>
      </c>
      <c r="BC76">
        <f t="shared" si="19"/>
        <v>6.153169014084507</v>
      </c>
      <c r="BD76">
        <f t="shared" si="19"/>
        <v>6.126760563380282</v>
      </c>
      <c r="BE76">
        <f t="shared" si="19"/>
        <v>6.1003521126760569</v>
      </c>
      <c r="BF76">
        <f t="shared" si="19"/>
        <v>6.073943661971831</v>
      </c>
      <c r="BG76">
        <f t="shared" si="19"/>
        <v>6.047535211267606</v>
      </c>
      <c r="BH76">
        <f t="shared" si="19"/>
        <v>6.0211267605633809</v>
      </c>
      <c r="BI76">
        <f t="shared" si="19"/>
        <v>5.9947183098591541</v>
      </c>
      <c r="BJ76">
        <f t="shared" si="19"/>
        <v>5.96830985915493</v>
      </c>
      <c r="BK76">
        <f t="shared" si="19"/>
        <v>5.941901408450704</v>
      </c>
      <c r="BL76">
        <f t="shared" si="19"/>
        <v>5.915492957746479</v>
      </c>
      <c r="BM76">
        <f t="shared" si="19"/>
        <v>5.8890845070422531</v>
      </c>
      <c r="BN76">
        <f t="shared" si="19"/>
        <v>5.8626760563380289</v>
      </c>
      <c r="BO76">
        <f t="shared" si="19"/>
        <v>5.8362676056338021</v>
      </c>
      <c r="BP76">
        <f t="shared" si="19"/>
        <v>5.8098591549295771</v>
      </c>
      <c r="BQ76">
        <f t="shared" si="19"/>
        <v>5.783450704225352</v>
      </c>
    </row>
    <row r="77" spans="4:69" x14ac:dyDescent="0.3">
      <c r="D77">
        <v>72</v>
      </c>
      <c r="E77">
        <f t="shared" si="18"/>
        <v>7.473958333333333</v>
      </c>
      <c r="F77">
        <f t="shared" si="19"/>
        <v>7.447916666666667</v>
      </c>
      <c r="G77">
        <f t="shared" si="19"/>
        <v>7.421875</v>
      </c>
      <c r="H77">
        <f t="shared" si="19"/>
        <v>7.3958333333333339</v>
      </c>
      <c r="I77">
        <f t="shared" si="19"/>
        <v>7.3697916666666661</v>
      </c>
      <c r="J77">
        <f t="shared" si="19"/>
        <v>7.34375</v>
      </c>
      <c r="K77">
        <f t="shared" si="19"/>
        <v>7.317708333333333</v>
      </c>
      <c r="L77">
        <f t="shared" si="19"/>
        <v>7.291666666666667</v>
      </c>
      <c r="M77">
        <f t="shared" si="19"/>
        <v>7.265625</v>
      </c>
      <c r="N77">
        <f t="shared" si="19"/>
        <v>7.239583333333333</v>
      </c>
      <c r="O77">
        <f t="shared" si="19"/>
        <v>7.213541666666667</v>
      </c>
      <c r="P77">
        <f t="shared" si="19"/>
        <v>7.1875</v>
      </c>
      <c r="Q77">
        <f t="shared" si="19"/>
        <v>7.1614583333333339</v>
      </c>
      <c r="R77">
        <f t="shared" si="19"/>
        <v>7.1354166666666661</v>
      </c>
      <c r="S77">
        <f t="shared" si="19"/>
        <v>7.109375</v>
      </c>
      <c r="T77">
        <f t="shared" si="19"/>
        <v>7.083333333333333</v>
      </c>
      <c r="U77">
        <f t="shared" si="19"/>
        <v>7.057291666666667</v>
      </c>
      <c r="V77">
        <f t="shared" si="19"/>
        <v>7.03125</v>
      </c>
      <c r="W77">
        <f t="shared" si="19"/>
        <v>7.005208333333333</v>
      </c>
      <c r="X77">
        <f t="shared" si="19"/>
        <v>6.979166666666667</v>
      </c>
      <c r="Y77">
        <f t="shared" si="19"/>
        <v>6.953125</v>
      </c>
      <c r="Z77">
        <f t="shared" si="19"/>
        <v>6.9270833333333339</v>
      </c>
      <c r="AA77">
        <f t="shared" si="19"/>
        <v>6.9010416666666661</v>
      </c>
      <c r="AB77">
        <f t="shared" si="19"/>
        <v>6.875</v>
      </c>
      <c r="AC77">
        <f t="shared" si="19"/>
        <v>6.848958333333333</v>
      </c>
      <c r="AD77">
        <f t="shared" si="19"/>
        <v>6.822916666666667</v>
      </c>
      <c r="AE77">
        <f t="shared" si="19"/>
        <v>6.796875</v>
      </c>
      <c r="AF77">
        <f t="shared" si="19"/>
        <v>6.770833333333333</v>
      </c>
      <c r="AG77">
        <f t="shared" si="19"/>
        <v>6.744791666666667</v>
      </c>
      <c r="AH77">
        <f t="shared" si="19"/>
        <v>6.71875</v>
      </c>
      <c r="AI77">
        <f t="shared" si="19"/>
        <v>6.6927083333333339</v>
      </c>
      <c r="AJ77">
        <f t="shared" si="19"/>
        <v>6.6666666666666661</v>
      </c>
      <c r="AK77">
        <f t="shared" si="19"/>
        <v>6.640625</v>
      </c>
      <c r="AL77">
        <f t="shared" si="19"/>
        <v>6.614583333333333</v>
      </c>
      <c r="AM77">
        <f t="shared" si="19"/>
        <v>6.588541666666667</v>
      </c>
      <c r="AN77">
        <f t="shared" si="19"/>
        <v>6.5625</v>
      </c>
      <c r="AO77">
        <f t="shared" si="19"/>
        <v>6.536458333333333</v>
      </c>
      <c r="AP77">
        <f t="shared" si="19"/>
        <v>6.510416666666667</v>
      </c>
      <c r="AQ77">
        <f t="shared" si="19"/>
        <v>6.484375</v>
      </c>
      <c r="AR77">
        <f t="shared" si="19"/>
        <v>6.4583333333333339</v>
      </c>
      <c r="AS77">
        <f t="shared" si="19"/>
        <v>6.4322916666666661</v>
      </c>
      <c r="AT77">
        <f t="shared" si="19"/>
        <v>6.40625</v>
      </c>
      <c r="AU77">
        <f t="shared" si="19"/>
        <v>6.380208333333333</v>
      </c>
      <c r="AV77">
        <f t="shared" si="19"/>
        <v>6.354166666666667</v>
      </c>
      <c r="AW77">
        <f t="shared" si="19"/>
        <v>6.328125</v>
      </c>
      <c r="AX77">
        <f t="shared" si="19"/>
        <v>6.302083333333333</v>
      </c>
      <c r="AY77">
        <f t="shared" si="19"/>
        <v>6.276041666666667</v>
      </c>
      <c r="AZ77">
        <f t="shared" si="19"/>
        <v>6.25</v>
      </c>
      <c r="BA77">
        <f t="shared" si="19"/>
        <v>6.2239583333333339</v>
      </c>
      <c r="BB77">
        <f t="shared" si="19"/>
        <v>6.1979166666666661</v>
      </c>
      <c r="BC77">
        <f t="shared" si="19"/>
        <v>6.171875</v>
      </c>
      <c r="BD77">
        <f t="shared" si="19"/>
        <v>6.145833333333333</v>
      </c>
      <c r="BE77">
        <f t="shared" si="19"/>
        <v>6.119791666666667</v>
      </c>
      <c r="BF77">
        <f t="shared" si="19"/>
        <v>6.09375</v>
      </c>
      <c r="BG77">
        <f t="shared" si="19"/>
        <v>6.067708333333333</v>
      </c>
      <c r="BH77">
        <f t="shared" si="19"/>
        <v>6.041666666666667</v>
      </c>
      <c r="BI77">
        <f t="shared" si="19"/>
        <v>6.015625</v>
      </c>
      <c r="BJ77">
        <f t="shared" si="19"/>
        <v>5.9895833333333339</v>
      </c>
      <c r="BK77">
        <f t="shared" si="19"/>
        <v>5.9635416666666661</v>
      </c>
      <c r="BL77">
        <f t="shared" si="19"/>
        <v>5.9375</v>
      </c>
      <c r="BM77">
        <f t="shared" si="19"/>
        <v>5.911458333333333</v>
      </c>
      <c r="BN77">
        <f t="shared" si="19"/>
        <v>5.885416666666667</v>
      </c>
      <c r="BO77">
        <f t="shared" si="19"/>
        <v>5.859375</v>
      </c>
      <c r="BP77">
        <f t="shared" si="19"/>
        <v>5.833333333333333</v>
      </c>
      <c r="BQ77">
        <f t="shared" si="19"/>
        <v>5.807291666666667</v>
      </c>
    </row>
    <row r="78" spans="4:69" x14ac:dyDescent="0.3">
      <c r="D78">
        <v>73</v>
      </c>
      <c r="E78">
        <f t="shared" si="18"/>
        <v>7.4743150684931505</v>
      </c>
      <c r="F78">
        <f t="shared" si="19"/>
        <v>7.4486301369863011</v>
      </c>
      <c r="G78">
        <f t="shared" si="19"/>
        <v>7.4229452054794516</v>
      </c>
      <c r="H78">
        <f t="shared" si="19"/>
        <v>7.3972602739726021</v>
      </c>
      <c r="I78">
        <f t="shared" si="19"/>
        <v>7.3715753424657535</v>
      </c>
      <c r="J78">
        <f t="shared" si="19"/>
        <v>7.345890410958904</v>
      </c>
      <c r="K78">
        <f t="shared" si="19"/>
        <v>7.3202054794520546</v>
      </c>
      <c r="L78">
        <f t="shared" si="19"/>
        <v>7.2945205479452051</v>
      </c>
      <c r="M78">
        <f t="shared" si="19"/>
        <v>7.2688356164383556</v>
      </c>
      <c r="N78">
        <f t="shared" si="19"/>
        <v>7.243150684931507</v>
      </c>
      <c r="O78">
        <f t="shared" si="19"/>
        <v>7.2174657534246576</v>
      </c>
      <c r="P78">
        <f t="shared" si="19"/>
        <v>7.191780821917809</v>
      </c>
      <c r="Q78">
        <f t="shared" si="19"/>
        <v>7.1660958904109595</v>
      </c>
      <c r="R78">
        <f t="shared" ref="F78:BQ82" si="20">MAX(7.5*(1-((R$5+1)/(4*$D78))),0)</f>
        <v>7.14041095890411</v>
      </c>
      <c r="S78">
        <f t="shared" si="20"/>
        <v>7.1147260273972606</v>
      </c>
      <c r="T78">
        <f t="shared" si="20"/>
        <v>7.0890410958904111</v>
      </c>
      <c r="U78">
        <f t="shared" si="20"/>
        <v>7.0633561643835616</v>
      </c>
      <c r="V78">
        <f t="shared" si="20"/>
        <v>7.0376712328767121</v>
      </c>
      <c r="W78">
        <f t="shared" si="20"/>
        <v>7.0119863013698627</v>
      </c>
      <c r="X78">
        <f t="shared" si="20"/>
        <v>6.9863013698630132</v>
      </c>
      <c r="Y78">
        <f t="shared" si="20"/>
        <v>6.9606164383561646</v>
      </c>
      <c r="Z78">
        <f t="shared" si="20"/>
        <v>6.9349315068493151</v>
      </c>
      <c r="AA78">
        <f t="shared" si="20"/>
        <v>6.9092465753424657</v>
      </c>
      <c r="AB78">
        <f t="shared" si="20"/>
        <v>6.8835616438356162</v>
      </c>
      <c r="AC78">
        <f t="shared" si="20"/>
        <v>6.8578767123287667</v>
      </c>
      <c r="AD78">
        <f t="shared" si="20"/>
        <v>6.8321917808219172</v>
      </c>
      <c r="AE78">
        <f t="shared" si="20"/>
        <v>6.8065068493150687</v>
      </c>
      <c r="AF78">
        <f t="shared" si="20"/>
        <v>6.7808219178082201</v>
      </c>
      <c r="AG78">
        <f t="shared" si="20"/>
        <v>6.7551369863013706</v>
      </c>
      <c r="AH78">
        <f t="shared" si="20"/>
        <v>6.7294520547945211</v>
      </c>
      <c r="AI78">
        <f t="shared" si="20"/>
        <v>6.7037671232876717</v>
      </c>
      <c r="AJ78">
        <f t="shared" si="20"/>
        <v>6.6780821917808222</v>
      </c>
      <c r="AK78">
        <f t="shared" si="20"/>
        <v>6.6523972602739727</v>
      </c>
      <c r="AL78">
        <f t="shared" si="20"/>
        <v>6.6267123287671232</v>
      </c>
      <c r="AM78">
        <f t="shared" si="20"/>
        <v>6.6010273972602738</v>
      </c>
      <c r="AN78">
        <f t="shared" si="20"/>
        <v>6.5753424657534243</v>
      </c>
      <c r="AO78">
        <f t="shared" si="20"/>
        <v>6.5496575342465757</v>
      </c>
      <c r="AP78">
        <f t="shared" si="20"/>
        <v>6.5239726027397262</v>
      </c>
      <c r="AQ78">
        <f t="shared" si="20"/>
        <v>6.4982876712328768</v>
      </c>
      <c r="AR78">
        <f t="shared" si="20"/>
        <v>6.4726027397260273</v>
      </c>
      <c r="AS78">
        <f t="shared" si="20"/>
        <v>6.4469178082191778</v>
      </c>
      <c r="AT78">
        <f t="shared" si="20"/>
        <v>6.4212328767123283</v>
      </c>
      <c r="AU78">
        <f t="shared" si="20"/>
        <v>6.3955479452054789</v>
      </c>
      <c r="AV78">
        <f t="shared" si="20"/>
        <v>6.3698630136986303</v>
      </c>
      <c r="AW78">
        <f t="shared" si="20"/>
        <v>6.3441780821917799</v>
      </c>
      <c r="AX78">
        <f t="shared" si="20"/>
        <v>6.3184931506849313</v>
      </c>
      <c r="AY78">
        <f t="shared" si="20"/>
        <v>6.2928082191780828</v>
      </c>
      <c r="AZ78">
        <f t="shared" si="20"/>
        <v>6.2671232876712333</v>
      </c>
      <c r="BA78">
        <f t="shared" si="20"/>
        <v>6.2414383561643838</v>
      </c>
      <c r="BB78">
        <f t="shared" si="20"/>
        <v>6.2157534246575343</v>
      </c>
      <c r="BC78">
        <f t="shared" si="20"/>
        <v>6.1900684931506849</v>
      </c>
      <c r="BD78">
        <f t="shared" si="20"/>
        <v>6.1643835616438354</v>
      </c>
      <c r="BE78">
        <f t="shared" si="20"/>
        <v>6.1386986301369868</v>
      </c>
      <c r="BF78">
        <f t="shared" si="20"/>
        <v>6.1130136986301373</v>
      </c>
      <c r="BG78">
        <f t="shared" si="20"/>
        <v>6.0873287671232879</v>
      </c>
      <c r="BH78">
        <f t="shared" si="20"/>
        <v>6.0616438356164384</v>
      </c>
      <c r="BI78">
        <f t="shared" si="20"/>
        <v>6.0359589041095889</v>
      </c>
      <c r="BJ78">
        <f t="shared" si="20"/>
        <v>6.0102739726027394</v>
      </c>
      <c r="BK78">
        <f t="shared" si="20"/>
        <v>5.98458904109589</v>
      </c>
      <c r="BL78">
        <f t="shared" si="20"/>
        <v>5.9589041095890414</v>
      </c>
      <c r="BM78">
        <f t="shared" si="20"/>
        <v>5.933219178082191</v>
      </c>
      <c r="BN78">
        <f t="shared" si="20"/>
        <v>5.9075342465753424</v>
      </c>
      <c r="BO78">
        <f t="shared" si="20"/>
        <v>5.881849315068493</v>
      </c>
      <c r="BP78">
        <f t="shared" si="20"/>
        <v>5.8561643835616444</v>
      </c>
      <c r="BQ78">
        <f t="shared" si="20"/>
        <v>5.8304794520547949</v>
      </c>
    </row>
    <row r="79" spans="4:69" x14ac:dyDescent="0.3">
      <c r="D79">
        <v>74</v>
      </c>
      <c r="E79">
        <f t="shared" si="18"/>
        <v>7.4746621621621623</v>
      </c>
      <c r="F79">
        <f t="shared" si="20"/>
        <v>7.4493243243243237</v>
      </c>
      <c r="G79">
        <f t="shared" si="20"/>
        <v>7.4239864864864868</v>
      </c>
      <c r="H79">
        <f t="shared" si="20"/>
        <v>7.3986486486486491</v>
      </c>
      <c r="I79">
        <f t="shared" si="20"/>
        <v>7.3733108108108105</v>
      </c>
      <c r="J79">
        <f t="shared" si="20"/>
        <v>7.3479729729729728</v>
      </c>
      <c r="K79">
        <f t="shared" si="20"/>
        <v>7.3226351351351351</v>
      </c>
      <c r="L79">
        <f t="shared" si="20"/>
        <v>7.2972972972972974</v>
      </c>
      <c r="M79">
        <f t="shared" si="20"/>
        <v>7.2719594594594597</v>
      </c>
      <c r="N79">
        <f t="shared" si="20"/>
        <v>7.2466216216216219</v>
      </c>
      <c r="O79">
        <f t="shared" si="20"/>
        <v>7.2212837837837833</v>
      </c>
      <c r="P79">
        <f t="shared" si="20"/>
        <v>7.1959459459459456</v>
      </c>
      <c r="Q79">
        <f t="shared" si="20"/>
        <v>7.1706081081081079</v>
      </c>
      <c r="R79">
        <f t="shared" si="20"/>
        <v>7.1452702702702702</v>
      </c>
      <c r="S79">
        <f t="shared" si="20"/>
        <v>7.1199324324324325</v>
      </c>
      <c r="T79">
        <f t="shared" si="20"/>
        <v>7.0945945945945947</v>
      </c>
      <c r="U79">
        <f t="shared" si="20"/>
        <v>7.0692567567567561</v>
      </c>
      <c r="V79">
        <f t="shared" si="20"/>
        <v>7.0439189189189184</v>
      </c>
      <c r="W79">
        <f t="shared" si="20"/>
        <v>7.0185810810810816</v>
      </c>
      <c r="X79">
        <f t="shared" si="20"/>
        <v>6.9932432432432439</v>
      </c>
      <c r="Y79">
        <f t="shared" si="20"/>
        <v>6.9679054054054053</v>
      </c>
      <c r="Z79">
        <f t="shared" si="20"/>
        <v>6.9425675675675675</v>
      </c>
      <c r="AA79">
        <f t="shared" si="20"/>
        <v>6.9172297297297298</v>
      </c>
      <c r="AB79">
        <f t="shared" si="20"/>
        <v>6.8918918918918912</v>
      </c>
      <c r="AC79">
        <f t="shared" si="20"/>
        <v>6.8665540540540544</v>
      </c>
      <c r="AD79">
        <f t="shared" si="20"/>
        <v>6.8412162162162167</v>
      </c>
      <c r="AE79">
        <f t="shared" si="20"/>
        <v>6.8158783783783781</v>
      </c>
      <c r="AF79">
        <f t="shared" si="20"/>
        <v>6.7905405405405403</v>
      </c>
      <c r="AG79">
        <f t="shared" si="20"/>
        <v>6.7652027027027026</v>
      </c>
      <c r="AH79">
        <f t="shared" si="20"/>
        <v>6.7398648648648649</v>
      </c>
      <c r="AI79">
        <f t="shared" si="20"/>
        <v>6.7145270270270272</v>
      </c>
      <c r="AJ79">
        <f t="shared" si="20"/>
        <v>6.6891891891891895</v>
      </c>
      <c r="AK79">
        <f t="shared" si="20"/>
        <v>6.6638513513513509</v>
      </c>
      <c r="AL79">
        <f t="shared" si="20"/>
        <v>6.6385135135135132</v>
      </c>
      <c r="AM79">
        <f t="shared" si="20"/>
        <v>6.6131756756756763</v>
      </c>
      <c r="AN79">
        <f t="shared" si="20"/>
        <v>6.5878378378378377</v>
      </c>
      <c r="AO79">
        <f t="shared" si="20"/>
        <v>6.5625</v>
      </c>
      <c r="AP79">
        <f t="shared" si="20"/>
        <v>6.5371621621621623</v>
      </c>
      <c r="AQ79">
        <f t="shared" si="20"/>
        <v>6.5118243243243237</v>
      </c>
      <c r="AR79">
        <f t="shared" si="20"/>
        <v>6.4864864864864868</v>
      </c>
      <c r="AS79">
        <f t="shared" si="20"/>
        <v>6.4611486486486491</v>
      </c>
      <c r="AT79">
        <f t="shared" si="20"/>
        <v>6.4358108108108105</v>
      </c>
      <c r="AU79">
        <f t="shared" si="20"/>
        <v>6.4104729729729728</v>
      </c>
      <c r="AV79">
        <f t="shared" si="20"/>
        <v>6.3851351351351351</v>
      </c>
      <c r="AW79">
        <f t="shared" si="20"/>
        <v>6.3597972972972974</v>
      </c>
      <c r="AX79">
        <f t="shared" si="20"/>
        <v>6.3344594594594597</v>
      </c>
      <c r="AY79">
        <f t="shared" si="20"/>
        <v>6.3091216216216219</v>
      </c>
      <c r="AZ79">
        <f t="shared" si="20"/>
        <v>6.2837837837837833</v>
      </c>
      <c r="BA79">
        <f t="shared" si="20"/>
        <v>6.2584459459459456</v>
      </c>
      <c r="BB79">
        <f t="shared" si="20"/>
        <v>6.2331081081081088</v>
      </c>
      <c r="BC79">
        <f t="shared" si="20"/>
        <v>6.2077702702702702</v>
      </c>
      <c r="BD79">
        <f t="shared" si="20"/>
        <v>6.1824324324324325</v>
      </c>
      <c r="BE79">
        <f t="shared" si="20"/>
        <v>6.1570945945945947</v>
      </c>
      <c r="BF79">
        <f t="shared" si="20"/>
        <v>6.1317567567567561</v>
      </c>
      <c r="BG79">
        <f t="shared" si="20"/>
        <v>6.1064189189189193</v>
      </c>
      <c r="BH79">
        <f t="shared" si="20"/>
        <v>6.0810810810810807</v>
      </c>
      <c r="BI79">
        <f t="shared" si="20"/>
        <v>6.0557432432432439</v>
      </c>
      <c r="BJ79">
        <f t="shared" si="20"/>
        <v>6.0304054054054053</v>
      </c>
      <c r="BK79">
        <f t="shared" si="20"/>
        <v>6.0050675675675675</v>
      </c>
      <c r="BL79">
        <f t="shared" si="20"/>
        <v>5.9797297297297298</v>
      </c>
      <c r="BM79">
        <f t="shared" si="20"/>
        <v>5.9543918918918912</v>
      </c>
      <c r="BN79">
        <f t="shared" si="20"/>
        <v>5.9290540540540544</v>
      </c>
      <c r="BO79">
        <f t="shared" si="20"/>
        <v>5.9037162162162167</v>
      </c>
      <c r="BP79">
        <f t="shared" si="20"/>
        <v>5.8783783783783781</v>
      </c>
      <c r="BQ79">
        <f t="shared" si="20"/>
        <v>5.8530405405405403</v>
      </c>
    </row>
    <row r="80" spans="4:69" x14ac:dyDescent="0.3">
      <c r="D80">
        <v>75</v>
      </c>
      <c r="E80">
        <f t="shared" si="18"/>
        <v>7.4750000000000005</v>
      </c>
      <c r="F80">
        <f t="shared" si="20"/>
        <v>7.4499999999999993</v>
      </c>
      <c r="G80">
        <f t="shared" si="20"/>
        <v>7.4249999999999998</v>
      </c>
      <c r="H80">
        <f t="shared" si="20"/>
        <v>7.4</v>
      </c>
      <c r="I80">
        <f t="shared" si="20"/>
        <v>7.375</v>
      </c>
      <c r="J80">
        <f t="shared" si="20"/>
        <v>7.35</v>
      </c>
      <c r="K80">
        <f t="shared" si="20"/>
        <v>7.3250000000000002</v>
      </c>
      <c r="L80">
        <f t="shared" si="20"/>
        <v>7.3000000000000007</v>
      </c>
      <c r="M80">
        <f t="shared" si="20"/>
        <v>7.2749999999999995</v>
      </c>
      <c r="N80">
        <f t="shared" si="20"/>
        <v>7.25</v>
      </c>
      <c r="O80">
        <f t="shared" si="20"/>
        <v>7.2250000000000005</v>
      </c>
      <c r="P80">
        <f t="shared" si="20"/>
        <v>7.1999999999999993</v>
      </c>
      <c r="Q80">
        <f t="shared" si="20"/>
        <v>7.1749999999999998</v>
      </c>
      <c r="R80">
        <f t="shared" si="20"/>
        <v>7.15</v>
      </c>
      <c r="S80">
        <f t="shared" si="20"/>
        <v>7.125</v>
      </c>
      <c r="T80">
        <f t="shared" si="20"/>
        <v>7.1</v>
      </c>
      <c r="U80">
        <f t="shared" si="20"/>
        <v>7.0750000000000002</v>
      </c>
      <c r="V80">
        <f t="shared" si="20"/>
        <v>7.05</v>
      </c>
      <c r="W80">
        <f t="shared" si="20"/>
        <v>7.0249999999999995</v>
      </c>
      <c r="X80">
        <f t="shared" si="20"/>
        <v>7</v>
      </c>
      <c r="Y80">
        <f t="shared" si="20"/>
        <v>6.9749999999999996</v>
      </c>
      <c r="Z80">
        <f t="shared" si="20"/>
        <v>6.95</v>
      </c>
      <c r="AA80">
        <f t="shared" si="20"/>
        <v>6.9249999999999998</v>
      </c>
      <c r="AB80">
        <f t="shared" si="20"/>
        <v>6.9</v>
      </c>
      <c r="AC80">
        <f t="shared" si="20"/>
        <v>6.875</v>
      </c>
      <c r="AD80">
        <f t="shared" si="20"/>
        <v>6.85</v>
      </c>
      <c r="AE80">
        <f t="shared" si="20"/>
        <v>6.8250000000000002</v>
      </c>
      <c r="AF80">
        <f t="shared" si="20"/>
        <v>6.8</v>
      </c>
      <c r="AG80">
        <f t="shared" si="20"/>
        <v>6.7750000000000004</v>
      </c>
      <c r="AH80">
        <f t="shared" si="20"/>
        <v>6.75</v>
      </c>
      <c r="AI80">
        <f t="shared" si="20"/>
        <v>6.7250000000000005</v>
      </c>
      <c r="AJ80">
        <f t="shared" si="20"/>
        <v>6.7</v>
      </c>
      <c r="AK80">
        <f t="shared" si="20"/>
        <v>6.6749999999999998</v>
      </c>
      <c r="AL80">
        <f t="shared" si="20"/>
        <v>6.65</v>
      </c>
      <c r="AM80">
        <f t="shared" si="20"/>
        <v>6.625</v>
      </c>
      <c r="AN80">
        <f t="shared" si="20"/>
        <v>6.6</v>
      </c>
      <c r="AO80">
        <f t="shared" si="20"/>
        <v>6.5750000000000002</v>
      </c>
      <c r="AP80">
        <f t="shared" si="20"/>
        <v>6.55</v>
      </c>
      <c r="AQ80">
        <f t="shared" si="20"/>
        <v>6.5250000000000004</v>
      </c>
      <c r="AR80">
        <f t="shared" si="20"/>
        <v>6.5</v>
      </c>
      <c r="AS80">
        <f t="shared" si="20"/>
        <v>6.4749999999999996</v>
      </c>
      <c r="AT80">
        <f t="shared" si="20"/>
        <v>6.45</v>
      </c>
      <c r="AU80">
        <f t="shared" si="20"/>
        <v>6.4249999999999998</v>
      </c>
      <c r="AV80">
        <f t="shared" si="20"/>
        <v>6.3999999999999995</v>
      </c>
      <c r="AW80">
        <f t="shared" si="20"/>
        <v>6.375</v>
      </c>
      <c r="AX80">
        <f t="shared" si="20"/>
        <v>6.35</v>
      </c>
      <c r="AY80">
        <f t="shared" si="20"/>
        <v>6.3249999999999993</v>
      </c>
      <c r="AZ80">
        <f t="shared" si="20"/>
        <v>6.3</v>
      </c>
      <c r="BA80">
        <f t="shared" si="20"/>
        <v>6.2750000000000004</v>
      </c>
      <c r="BB80">
        <f t="shared" si="20"/>
        <v>6.25</v>
      </c>
      <c r="BC80">
        <f t="shared" si="20"/>
        <v>6.2249999999999996</v>
      </c>
      <c r="BD80">
        <f t="shared" si="20"/>
        <v>6.2</v>
      </c>
      <c r="BE80">
        <f t="shared" si="20"/>
        <v>6.1749999999999998</v>
      </c>
      <c r="BF80">
        <f t="shared" si="20"/>
        <v>6.15</v>
      </c>
      <c r="BG80">
        <f t="shared" si="20"/>
        <v>6.125</v>
      </c>
      <c r="BH80">
        <f t="shared" si="20"/>
        <v>6.1000000000000005</v>
      </c>
      <c r="BI80">
        <f t="shared" si="20"/>
        <v>6.0750000000000002</v>
      </c>
      <c r="BJ80">
        <f t="shared" si="20"/>
        <v>6.05</v>
      </c>
      <c r="BK80">
        <f t="shared" si="20"/>
        <v>6.0250000000000004</v>
      </c>
      <c r="BL80">
        <f t="shared" si="20"/>
        <v>6</v>
      </c>
      <c r="BM80">
        <f t="shared" si="20"/>
        <v>5.9749999999999996</v>
      </c>
      <c r="BN80">
        <f t="shared" si="20"/>
        <v>5.95</v>
      </c>
      <c r="BO80">
        <f t="shared" si="20"/>
        <v>5.9250000000000007</v>
      </c>
      <c r="BP80">
        <f t="shared" si="20"/>
        <v>5.8999999999999995</v>
      </c>
      <c r="BQ80">
        <f t="shared" si="20"/>
        <v>5.875</v>
      </c>
    </row>
    <row r="81" spans="4:69" x14ac:dyDescent="0.3">
      <c r="D81">
        <v>76</v>
      </c>
      <c r="E81">
        <f t="shared" si="18"/>
        <v>7.4753289473684212</v>
      </c>
      <c r="F81">
        <f t="shared" si="20"/>
        <v>7.4506578947368425</v>
      </c>
      <c r="G81">
        <f t="shared" si="20"/>
        <v>7.4259868421052637</v>
      </c>
      <c r="H81">
        <f t="shared" si="20"/>
        <v>7.4013157894736841</v>
      </c>
      <c r="I81">
        <f t="shared" si="20"/>
        <v>7.3766447368421053</v>
      </c>
      <c r="J81">
        <f t="shared" si="20"/>
        <v>7.3519736842105265</v>
      </c>
      <c r="K81">
        <f t="shared" si="20"/>
        <v>7.3273026315789478</v>
      </c>
      <c r="L81">
        <f t="shared" si="20"/>
        <v>7.302631578947369</v>
      </c>
      <c r="M81">
        <f t="shared" si="20"/>
        <v>7.2779605263157894</v>
      </c>
      <c r="N81">
        <f t="shared" si="20"/>
        <v>7.2532894736842106</v>
      </c>
      <c r="O81">
        <f t="shared" si="20"/>
        <v>7.228618421052631</v>
      </c>
      <c r="P81">
        <f t="shared" si="20"/>
        <v>7.2039473684210522</v>
      </c>
      <c r="Q81">
        <f t="shared" si="20"/>
        <v>7.1792763157894735</v>
      </c>
      <c r="R81">
        <f t="shared" si="20"/>
        <v>7.1546052631578947</v>
      </c>
      <c r="S81">
        <f t="shared" si="20"/>
        <v>7.1299342105263159</v>
      </c>
      <c r="T81">
        <f t="shared" si="20"/>
        <v>7.1052631578947372</v>
      </c>
      <c r="U81">
        <f t="shared" si="20"/>
        <v>7.0805921052631575</v>
      </c>
      <c r="V81">
        <f t="shared" si="20"/>
        <v>7.0559210526315788</v>
      </c>
      <c r="W81">
        <f t="shared" si="20"/>
        <v>7.03125</v>
      </c>
      <c r="X81">
        <f t="shared" si="20"/>
        <v>7.0065789473684212</v>
      </c>
      <c r="Y81">
        <f t="shared" si="20"/>
        <v>6.9819078947368425</v>
      </c>
      <c r="Z81">
        <f t="shared" si="20"/>
        <v>6.9572368421052628</v>
      </c>
      <c r="AA81">
        <f t="shared" si="20"/>
        <v>6.9325657894736841</v>
      </c>
      <c r="AB81">
        <f t="shared" si="20"/>
        <v>6.9078947368421053</v>
      </c>
      <c r="AC81">
        <f t="shared" si="20"/>
        <v>6.8832236842105265</v>
      </c>
      <c r="AD81">
        <f t="shared" si="20"/>
        <v>6.8585526315789478</v>
      </c>
      <c r="AE81">
        <f t="shared" si="20"/>
        <v>6.833881578947369</v>
      </c>
      <c r="AF81">
        <f t="shared" si="20"/>
        <v>6.8092105263157894</v>
      </c>
      <c r="AG81">
        <f t="shared" si="20"/>
        <v>6.7845394736842106</v>
      </c>
      <c r="AH81">
        <f t="shared" si="20"/>
        <v>6.759868421052631</v>
      </c>
      <c r="AI81">
        <f t="shared" si="20"/>
        <v>6.7351973684210522</v>
      </c>
      <c r="AJ81">
        <f t="shared" si="20"/>
        <v>6.7105263157894735</v>
      </c>
      <c r="AK81">
        <f t="shared" si="20"/>
        <v>6.6858552631578947</v>
      </c>
      <c r="AL81">
        <f t="shared" si="20"/>
        <v>6.6611842105263159</v>
      </c>
      <c r="AM81">
        <f t="shared" si="20"/>
        <v>6.6365131578947372</v>
      </c>
      <c r="AN81">
        <f t="shared" si="20"/>
        <v>6.6118421052631575</v>
      </c>
      <c r="AO81">
        <f t="shared" si="20"/>
        <v>6.5871710526315788</v>
      </c>
      <c r="AP81">
        <f t="shared" si="20"/>
        <v>6.5625</v>
      </c>
      <c r="AQ81">
        <f t="shared" si="20"/>
        <v>6.5378289473684212</v>
      </c>
      <c r="AR81">
        <f t="shared" si="20"/>
        <v>6.5131578947368425</v>
      </c>
      <c r="AS81">
        <f t="shared" si="20"/>
        <v>6.4884868421052628</v>
      </c>
      <c r="AT81">
        <f t="shared" si="20"/>
        <v>6.4638157894736841</v>
      </c>
      <c r="AU81">
        <f t="shared" si="20"/>
        <v>6.4391447368421053</v>
      </c>
      <c r="AV81">
        <f t="shared" si="20"/>
        <v>6.4144736842105265</v>
      </c>
      <c r="AW81">
        <f t="shared" si="20"/>
        <v>6.3898026315789478</v>
      </c>
      <c r="AX81">
        <f t="shared" si="20"/>
        <v>6.365131578947369</v>
      </c>
      <c r="AY81">
        <f t="shared" si="20"/>
        <v>6.3404605263157894</v>
      </c>
      <c r="AZ81">
        <f t="shared" si="20"/>
        <v>6.3157894736842106</v>
      </c>
      <c r="BA81">
        <f t="shared" si="20"/>
        <v>6.291118421052631</v>
      </c>
      <c r="BB81">
        <f t="shared" si="20"/>
        <v>6.2664473684210522</v>
      </c>
      <c r="BC81">
        <f t="shared" si="20"/>
        <v>6.2417763157894735</v>
      </c>
      <c r="BD81">
        <f t="shared" si="20"/>
        <v>6.2171052631578947</v>
      </c>
      <c r="BE81">
        <f t="shared" si="20"/>
        <v>6.1924342105263159</v>
      </c>
      <c r="BF81">
        <f t="shared" si="20"/>
        <v>6.1677631578947372</v>
      </c>
      <c r="BG81">
        <f t="shared" si="20"/>
        <v>6.1430921052631575</v>
      </c>
      <c r="BH81">
        <f t="shared" si="20"/>
        <v>6.1184210526315788</v>
      </c>
      <c r="BI81">
        <f t="shared" si="20"/>
        <v>6.09375</v>
      </c>
      <c r="BJ81">
        <f t="shared" si="20"/>
        <v>6.0690789473684212</v>
      </c>
      <c r="BK81">
        <f t="shared" si="20"/>
        <v>6.0444078947368425</v>
      </c>
      <c r="BL81">
        <f t="shared" si="20"/>
        <v>6.0197368421052628</v>
      </c>
      <c r="BM81">
        <f t="shared" si="20"/>
        <v>5.9950657894736841</v>
      </c>
      <c r="BN81">
        <f t="shared" si="20"/>
        <v>5.9703947368421053</v>
      </c>
      <c r="BO81">
        <f t="shared" si="20"/>
        <v>5.9457236842105265</v>
      </c>
      <c r="BP81">
        <f t="shared" si="20"/>
        <v>5.9210526315789478</v>
      </c>
      <c r="BQ81">
        <f t="shared" si="20"/>
        <v>5.896381578947369</v>
      </c>
    </row>
    <row r="82" spans="4:69" x14ac:dyDescent="0.3">
      <c r="D82">
        <v>77</v>
      </c>
      <c r="E82">
        <f t="shared" si="18"/>
        <v>7.4756493506493502</v>
      </c>
      <c r="F82">
        <f t="shared" si="20"/>
        <v>7.4512987012987013</v>
      </c>
      <c r="G82">
        <f t="shared" si="20"/>
        <v>7.4269480519480524</v>
      </c>
      <c r="H82">
        <f t="shared" si="20"/>
        <v>7.4025974025974026</v>
      </c>
      <c r="I82">
        <f t="shared" si="20"/>
        <v>7.3782467532467528</v>
      </c>
      <c r="J82">
        <f t="shared" si="20"/>
        <v>7.3538961038961039</v>
      </c>
      <c r="K82">
        <f t="shared" si="20"/>
        <v>7.329545454545455</v>
      </c>
      <c r="L82">
        <f t="shared" si="20"/>
        <v>7.3051948051948052</v>
      </c>
      <c r="M82">
        <f t="shared" si="20"/>
        <v>7.2808441558441555</v>
      </c>
      <c r="N82">
        <f t="shared" si="20"/>
        <v>7.2564935064935066</v>
      </c>
      <c r="O82">
        <f t="shared" si="20"/>
        <v>7.2321428571428577</v>
      </c>
      <c r="P82">
        <f t="shared" si="20"/>
        <v>7.2077922077922079</v>
      </c>
      <c r="Q82">
        <f t="shared" ref="F82:BQ86" si="21">MAX(7.5*(1-((Q$5+1)/(4*$D82))),0)</f>
        <v>7.1834415584415581</v>
      </c>
      <c r="R82">
        <f t="shared" si="21"/>
        <v>7.1590909090909092</v>
      </c>
      <c r="S82">
        <f t="shared" si="21"/>
        <v>7.1347402597402603</v>
      </c>
      <c r="T82">
        <f t="shared" si="21"/>
        <v>7.1103896103896105</v>
      </c>
      <c r="U82">
        <f t="shared" si="21"/>
        <v>7.0860389610389607</v>
      </c>
      <c r="V82">
        <f t="shared" si="21"/>
        <v>7.0616883116883118</v>
      </c>
      <c r="W82">
        <f t="shared" si="21"/>
        <v>7.037337662337662</v>
      </c>
      <c r="X82">
        <f t="shared" si="21"/>
        <v>7.0129870129870131</v>
      </c>
      <c r="Y82">
        <f t="shared" si="21"/>
        <v>6.9886363636363642</v>
      </c>
      <c r="Z82">
        <f t="shared" si="21"/>
        <v>6.9642857142857144</v>
      </c>
      <c r="AA82">
        <f t="shared" si="21"/>
        <v>6.9399350649350646</v>
      </c>
      <c r="AB82">
        <f t="shared" si="21"/>
        <v>6.9155844155844157</v>
      </c>
      <c r="AC82">
        <f t="shared" si="21"/>
        <v>6.8912337662337659</v>
      </c>
      <c r="AD82">
        <f t="shared" si="21"/>
        <v>6.866883116883117</v>
      </c>
      <c r="AE82">
        <f t="shared" si="21"/>
        <v>6.8425324675324672</v>
      </c>
      <c r="AF82">
        <f t="shared" si="21"/>
        <v>6.8181818181818183</v>
      </c>
      <c r="AG82">
        <f t="shared" si="21"/>
        <v>6.7938311688311694</v>
      </c>
      <c r="AH82">
        <f t="shared" si="21"/>
        <v>6.7694805194805197</v>
      </c>
      <c r="AI82">
        <f t="shared" si="21"/>
        <v>6.7451298701298699</v>
      </c>
      <c r="AJ82">
        <f t="shared" si="21"/>
        <v>6.720779220779221</v>
      </c>
      <c r="AK82">
        <f t="shared" si="21"/>
        <v>6.6964285714285721</v>
      </c>
      <c r="AL82">
        <f t="shared" si="21"/>
        <v>6.6720779220779223</v>
      </c>
      <c r="AM82">
        <f t="shared" si="21"/>
        <v>6.6477272727272725</v>
      </c>
      <c r="AN82">
        <f t="shared" si="21"/>
        <v>6.6233766233766227</v>
      </c>
      <c r="AO82">
        <f t="shared" si="21"/>
        <v>6.5990259740259747</v>
      </c>
      <c r="AP82">
        <f t="shared" si="21"/>
        <v>6.5746753246753249</v>
      </c>
      <c r="AQ82">
        <f t="shared" si="21"/>
        <v>6.5503246753246751</v>
      </c>
      <c r="AR82">
        <f t="shared" si="21"/>
        <v>6.5259740259740253</v>
      </c>
      <c r="AS82">
        <f t="shared" si="21"/>
        <v>6.5016233766233773</v>
      </c>
      <c r="AT82">
        <f t="shared" si="21"/>
        <v>6.4772727272727275</v>
      </c>
      <c r="AU82">
        <f t="shared" si="21"/>
        <v>6.4529220779220777</v>
      </c>
      <c r="AV82">
        <f t="shared" si="21"/>
        <v>6.4285714285714288</v>
      </c>
      <c r="AW82">
        <f t="shared" si="21"/>
        <v>6.404220779220779</v>
      </c>
      <c r="AX82">
        <f t="shared" si="21"/>
        <v>6.3798701298701301</v>
      </c>
      <c r="AY82">
        <f t="shared" si="21"/>
        <v>6.3555194805194803</v>
      </c>
      <c r="AZ82">
        <f t="shared" si="21"/>
        <v>6.3311688311688306</v>
      </c>
      <c r="BA82">
        <f t="shared" si="21"/>
        <v>6.3068181818181817</v>
      </c>
      <c r="BB82">
        <f t="shared" si="21"/>
        <v>6.2824675324675328</v>
      </c>
      <c r="BC82">
        <f t="shared" si="21"/>
        <v>6.258116883116883</v>
      </c>
      <c r="BD82">
        <f t="shared" si="21"/>
        <v>6.2337662337662341</v>
      </c>
      <c r="BE82">
        <f t="shared" si="21"/>
        <v>6.2094155844155843</v>
      </c>
      <c r="BF82">
        <f t="shared" si="21"/>
        <v>6.1850649350649354</v>
      </c>
      <c r="BG82">
        <f t="shared" si="21"/>
        <v>6.1607142857142856</v>
      </c>
      <c r="BH82">
        <f t="shared" si="21"/>
        <v>6.1363636363636358</v>
      </c>
      <c r="BI82">
        <f t="shared" si="21"/>
        <v>6.1120129870129869</v>
      </c>
      <c r="BJ82">
        <f t="shared" si="21"/>
        <v>6.087662337662338</v>
      </c>
      <c r="BK82">
        <f t="shared" si="21"/>
        <v>6.0633116883116882</v>
      </c>
      <c r="BL82">
        <f t="shared" si="21"/>
        <v>6.0389610389610393</v>
      </c>
      <c r="BM82">
        <f t="shared" si="21"/>
        <v>6.0146103896103895</v>
      </c>
      <c r="BN82">
        <f t="shared" si="21"/>
        <v>5.9902597402597397</v>
      </c>
      <c r="BO82">
        <f t="shared" si="21"/>
        <v>5.9659090909090908</v>
      </c>
      <c r="BP82">
        <f t="shared" si="21"/>
        <v>5.941558441558441</v>
      </c>
      <c r="BQ82">
        <f t="shared" si="21"/>
        <v>5.9172077922077921</v>
      </c>
    </row>
    <row r="83" spans="4:69" x14ac:dyDescent="0.3">
      <c r="D83">
        <v>78</v>
      </c>
      <c r="E83">
        <f t="shared" si="18"/>
        <v>7.4759615384615383</v>
      </c>
      <c r="F83">
        <f t="shared" si="21"/>
        <v>7.4519230769230766</v>
      </c>
      <c r="G83">
        <f t="shared" si="21"/>
        <v>7.4278846153846159</v>
      </c>
      <c r="H83">
        <f t="shared" si="21"/>
        <v>7.4038461538461542</v>
      </c>
      <c r="I83">
        <f t="shared" si="21"/>
        <v>7.3798076923076925</v>
      </c>
      <c r="J83">
        <f t="shared" si="21"/>
        <v>7.3557692307692308</v>
      </c>
      <c r="K83">
        <f t="shared" si="21"/>
        <v>7.3317307692307692</v>
      </c>
      <c r="L83">
        <f t="shared" si="21"/>
        <v>7.3076923076923075</v>
      </c>
      <c r="M83">
        <f t="shared" si="21"/>
        <v>7.2836538461538458</v>
      </c>
      <c r="N83">
        <f t="shared" si="21"/>
        <v>7.259615384615385</v>
      </c>
      <c r="O83">
        <f t="shared" si="21"/>
        <v>7.2355769230769234</v>
      </c>
      <c r="P83">
        <f t="shared" si="21"/>
        <v>7.2115384615384617</v>
      </c>
      <c r="Q83">
        <f t="shared" si="21"/>
        <v>7.1875</v>
      </c>
      <c r="R83">
        <f t="shared" si="21"/>
        <v>7.1634615384615392</v>
      </c>
      <c r="S83">
        <f t="shared" si="21"/>
        <v>7.1394230769230766</v>
      </c>
      <c r="T83">
        <f t="shared" si="21"/>
        <v>7.115384615384615</v>
      </c>
      <c r="U83">
        <f t="shared" si="21"/>
        <v>7.0913461538461533</v>
      </c>
      <c r="V83">
        <f t="shared" si="21"/>
        <v>7.0673076923076925</v>
      </c>
      <c r="W83">
        <f t="shared" si="21"/>
        <v>7.0432692307692308</v>
      </c>
      <c r="X83">
        <f t="shared" si="21"/>
        <v>7.0192307692307692</v>
      </c>
      <c r="Y83">
        <f t="shared" si="21"/>
        <v>6.9951923076923075</v>
      </c>
      <c r="Z83">
        <f t="shared" si="21"/>
        <v>6.9711538461538467</v>
      </c>
      <c r="AA83">
        <f t="shared" si="21"/>
        <v>6.947115384615385</v>
      </c>
      <c r="AB83">
        <f t="shared" si="21"/>
        <v>6.9230769230769234</v>
      </c>
      <c r="AC83">
        <f t="shared" si="21"/>
        <v>6.8990384615384608</v>
      </c>
      <c r="AD83">
        <f t="shared" si="21"/>
        <v>6.875</v>
      </c>
      <c r="AE83">
        <f t="shared" si="21"/>
        <v>6.8509615384615383</v>
      </c>
      <c r="AF83">
        <f t="shared" si="21"/>
        <v>6.8269230769230766</v>
      </c>
      <c r="AG83">
        <f t="shared" si="21"/>
        <v>6.802884615384615</v>
      </c>
      <c r="AH83">
        <f t="shared" si="21"/>
        <v>6.7788461538461542</v>
      </c>
      <c r="AI83">
        <f t="shared" si="21"/>
        <v>6.7548076923076925</v>
      </c>
      <c r="AJ83">
        <f t="shared" si="21"/>
        <v>6.7307692307692308</v>
      </c>
      <c r="AK83">
        <f t="shared" si="21"/>
        <v>6.7067307692307692</v>
      </c>
      <c r="AL83">
        <f t="shared" si="21"/>
        <v>6.6826923076923075</v>
      </c>
      <c r="AM83">
        <f t="shared" si="21"/>
        <v>6.6586538461538458</v>
      </c>
      <c r="AN83">
        <f t="shared" si="21"/>
        <v>6.6346153846153841</v>
      </c>
      <c r="AO83">
        <f t="shared" si="21"/>
        <v>6.6105769230769234</v>
      </c>
      <c r="AP83">
        <f t="shared" si="21"/>
        <v>6.5865384615384617</v>
      </c>
      <c r="AQ83">
        <f t="shared" si="21"/>
        <v>6.5625</v>
      </c>
      <c r="AR83">
        <f t="shared" si="21"/>
        <v>6.5384615384615383</v>
      </c>
      <c r="AS83">
        <f t="shared" si="21"/>
        <v>6.5144230769230766</v>
      </c>
      <c r="AT83">
        <f t="shared" si="21"/>
        <v>6.4903846153846159</v>
      </c>
      <c r="AU83">
        <f t="shared" si="21"/>
        <v>6.4663461538461542</v>
      </c>
      <c r="AV83">
        <f t="shared" si="21"/>
        <v>6.4423076923076925</v>
      </c>
      <c r="AW83">
        <f t="shared" si="21"/>
        <v>6.4182692307692317</v>
      </c>
      <c r="AX83">
        <f t="shared" si="21"/>
        <v>6.3942307692307692</v>
      </c>
      <c r="AY83">
        <f t="shared" si="21"/>
        <v>6.3701923076923075</v>
      </c>
      <c r="AZ83">
        <f t="shared" si="21"/>
        <v>6.3461538461538458</v>
      </c>
      <c r="BA83">
        <f t="shared" si="21"/>
        <v>6.322115384615385</v>
      </c>
      <c r="BB83">
        <f t="shared" si="21"/>
        <v>6.2980769230769234</v>
      </c>
      <c r="BC83">
        <f t="shared" si="21"/>
        <v>6.2740384615384617</v>
      </c>
      <c r="BD83">
        <f t="shared" si="21"/>
        <v>6.25</v>
      </c>
      <c r="BE83">
        <f t="shared" si="21"/>
        <v>6.2259615384615383</v>
      </c>
      <c r="BF83">
        <f t="shared" si="21"/>
        <v>6.2019230769230766</v>
      </c>
      <c r="BG83">
        <f t="shared" si="21"/>
        <v>6.177884615384615</v>
      </c>
      <c r="BH83">
        <f t="shared" si="21"/>
        <v>6.1538461538461533</v>
      </c>
      <c r="BI83">
        <f t="shared" si="21"/>
        <v>6.1298076923076925</v>
      </c>
      <c r="BJ83">
        <f t="shared" si="21"/>
        <v>6.1057692307692308</v>
      </c>
      <c r="BK83">
        <f t="shared" si="21"/>
        <v>6.0817307692307692</v>
      </c>
      <c r="BL83">
        <f t="shared" si="21"/>
        <v>6.0576923076923075</v>
      </c>
      <c r="BM83">
        <f t="shared" si="21"/>
        <v>6.0336538461538467</v>
      </c>
      <c r="BN83">
        <f t="shared" si="21"/>
        <v>6.009615384615385</v>
      </c>
      <c r="BO83">
        <f t="shared" si="21"/>
        <v>5.9855769230769234</v>
      </c>
      <c r="BP83">
        <f t="shared" si="21"/>
        <v>5.9615384615384617</v>
      </c>
      <c r="BQ83">
        <f t="shared" si="21"/>
        <v>5.9375</v>
      </c>
    </row>
    <row r="84" spans="4:69" x14ac:dyDescent="0.3">
      <c r="D84">
        <v>79</v>
      </c>
      <c r="E84">
        <f t="shared" si="18"/>
        <v>7.4762658227848098</v>
      </c>
      <c r="F84">
        <f t="shared" si="21"/>
        <v>7.4525316455696196</v>
      </c>
      <c r="G84">
        <f t="shared" si="21"/>
        <v>7.4287974683544302</v>
      </c>
      <c r="H84">
        <f t="shared" si="21"/>
        <v>7.4050632911392409</v>
      </c>
      <c r="I84">
        <f t="shared" si="21"/>
        <v>7.3813291139240507</v>
      </c>
      <c r="J84">
        <f t="shared" si="21"/>
        <v>7.3575949367088604</v>
      </c>
      <c r="K84">
        <f t="shared" si="21"/>
        <v>7.3338607594936711</v>
      </c>
      <c r="L84">
        <f t="shared" si="21"/>
        <v>7.3101265822784809</v>
      </c>
      <c r="M84">
        <f t="shared" si="21"/>
        <v>7.2863924050632907</v>
      </c>
      <c r="N84">
        <f t="shared" si="21"/>
        <v>7.2626582278481013</v>
      </c>
      <c r="O84">
        <f t="shared" si="21"/>
        <v>7.238924050632912</v>
      </c>
      <c r="P84">
        <f t="shared" si="21"/>
        <v>7.2151898734177218</v>
      </c>
      <c r="Q84">
        <f t="shared" si="21"/>
        <v>7.1914556962025316</v>
      </c>
      <c r="R84">
        <f t="shared" si="21"/>
        <v>7.1677215189873413</v>
      </c>
      <c r="S84">
        <f t="shared" si="21"/>
        <v>7.143987341772152</v>
      </c>
      <c r="T84">
        <f t="shared" si="21"/>
        <v>7.1202531645569618</v>
      </c>
      <c r="U84">
        <f t="shared" si="21"/>
        <v>7.0965189873417724</v>
      </c>
      <c r="V84">
        <f t="shared" si="21"/>
        <v>7.0727848101265822</v>
      </c>
      <c r="W84">
        <f t="shared" si="21"/>
        <v>7.0490506329113929</v>
      </c>
      <c r="X84">
        <f t="shared" si="21"/>
        <v>7.0253164556962027</v>
      </c>
      <c r="Y84">
        <f t="shared" si="21"/>
        <v>7.0015822784810124</v>
      </c>
      <c r="Z84">
        <f t="shared" si="21"/>
        <v>6.9778481012658222</v>
      </c>
      <c r="AA84">
        <f t="shared" si="21"/>
        <v>6.9541139240506329</v>
      </c>
      <c r="AB84">
        <f t="shared" si="21"/>
        <v>6.9303797468354436</v>
      </c>
      <c r="AC84">
        <f t="shared" si="21"/>
        <v>6.9066455696202533</v>
      </c>
      <c r="AD84">
        <f t="shared" si="21"/>
        <v>6.8829113924050631</v>
      </c>
      <c r="AE84">
        <f t="shared" si="21"/>
        <v>6.8591772151898738</v>
      </c>
      <c r="AF84">
        <f t="shared" si="21"/>
        <v>6.8354430379746836</v>
      </c>
      <c r="AG84">
        <f t="shared" si="21"/>
        <v>6.8117088607594933</v>
      </c>
      <c r="AH84">
        <f t="shared" si="21"/>
        <v>6.7879746835443031</v>
      </c>
      <c r="AI84">
        <f t="shared" si="21"/>
        <v>6.7642405063291138</v>
      </c>
      <c r="AJ84">
        <f t="shared" si="21"/>
        <v>6.7405063291139244</v>
      </c>
      <c r="AK84">
        <f t="shared" si="21"/>
        <v>6.7167721518987342</v>
      </c>
      <c r="AL84">
        <f t="shared" si="21"/>
        <v>6.693037974683544</v>
      </c>
      <c r="AM84">
        <f t="shared" si="21"/>
        <v>6.6693037974683538</v>
      </c>
      <c r="AN84">
        <f t="shared" si="21"/>
        <v>6.6455696202531653</v>
      </c>
      <c r="AO84">
        <f t="shared" si="21"/>
        <v>6.6218354430379751</v>
      </c>
      <c r="AP84">
        <f t="shared" si="21"/>
        <v>6.5981012658227849</v>
      </c>
      <c r="AQ84">
        <f t="shared" si="21"/>
        <v>6.5743670886075947</v>
      </c>
      <c r="AR84">
        <f t="shared" si="21"/>
        <v>6.5506329113924053</v>
      </c>
      <c r="AS84">
        <f t="shared" si="21"/>
        <v>6.5268987341772151</v>
      </c>
      <c r="AT84">
        <f t="shared" si="21"/>
        <v>6.5031645569620249</v>
      </c>
      <c r="AU84">
        <f t="shared" si="21"/>
        <v>6.4794303797468347</v>
      </c>
      <c r="AV84">
        <f t="shared" si="21"/>
        <v>6.4556962025316462</v>
      </c>
      <c r="AW84">
        <f t="shared" si="21"/>
        <v>6.431962025316456</v>
      </c>
      <c r="AX84">
        <f t="shared" si="21"/>
        <v>6.4082278481012658</v>
      </c>
      <c r="AY84">
        <f t="shared" si="21"/>
        <v>6.3844936708860756</v>
      </c>
      <c r="AZ84">
        <f t="shared" si="21"/>
        <v>6.3607594936708862</v>
      </c>
      <c r="BA84">
        <f t="shared" si="21"/>
        <v>6.3370253164556969</v>
      </c>
      <c r="BB84">
        <f t="shared" si="21"/>
        <v>6.3132911392405067</v>
      </c>
      <c r="BC84">
        <f t="shared" si="21"/>
        <v>6.2895569620253164</v>
      </c>
      <c r="BD84">
        <f t="shared" si="21"/>
        <v>6.2658227848101262</v>
      </c>
      <c r="BE84">
        <f t="shared" si="21"/>
        <v>6.2420886075949369</v>
      </c>
      <c r="BF84">
        <f t="shared" si="21"/>
        <v>6.2183544303797467</v>
      </c>
      <c r="BG84">
        <f t="shared" si="21"/>
        <v>6.1946202531645564</v>
      </c>
      <c r="BH84">
        <f t="shared" si="21"/>
        <v>6.1708860759493671</v>
      </c>
      <c r="BI84">
        <f t="shared" si="21"/>
        <v>6.1471518987341778</v>
      </c>
      <c r="BJ84">
        <f t="shared" si="21"/>
        <v>6.1234177215189876</v>
      </c>
      <c r="BK84">
        <f t="shared" si="21"/>
        <v>6.0996835443037973</v>
      </c>
      <c r="BL84">
        <f t="shared" si="21"/>
        <v>6.0759493670886071</v>
      </c>
      <c r="BM84">
        <f t="shared" si="21"/>
        <v>6.0522151898734178</v>
      </c>
      <c r="BN84">
        <f t="shared" si="21"/>
        <v>6.0284810126582284</v>
      </c>
      <c r="BO84">
        <f t="shared" si="21"/>
        <v>6.0047468354430382</v>
      </c>
      <c r="BP84">
        <f t="shared" si="21"/>
        <v>5.981012658227848</v>
      </c>
      <c r="BQ84">
        <f t="shared" si="21"/>
        <v>5.9572784810126587</v>
      </c>
    </row>
    <row r="85" spans="4:69" x14ac:dyDescent="0.3">
      <c r="D85">
        <v>80</v>
      </c>
      <c r="E85">
        <f t="shared" si="18"/>
        <v>7.4765625</v>
      </c>
      <c r="F85">
        <f t="shared" si="21"/>
        <v>7.453125</v>
      </c>
      <c r="G85">
        <f t="shared" si="21"/>
        <v>7.4296875</v>
      </c>
      <c r="H85">
        <f t="shared" si="21"/>
        <v>7.40625</v>
      </c>
      <c r="I85">
        <f t="shared" si="21"/>
        <v>7.3828125</v>
      </c>
      <c r="J85">
        <f t="shared" si="21"/>
        <v>7.359375</v>
      </c>
      <c r="K85">
        <f t="shared" si="21"/>
        <v>7.3359375</v>
      </c>
      <c r="L85">
        <f t="shared" si="21"/>
        <v>7.3125</v>
      </c>
      <c r="M85">
        <f t="shared" si="21"/>
        <v>7.2890625</v>
      </c>
      <c r="N85">
        <f t="shared" si="21"/>
        <v>7.265625</v>
      </c>
      <c r="O85">
        <f t="shared" si="21"/>
        <v>7.2421875</v>
      </c>
      <c r="P85">
        <f t="shared" si="21"/>
        <v>7.21875</v>
      </c>
      <c r="Q85">
        <f t="shared" si="21"/>
        <v>7.1953125</v>
      </c>
      <c r="R85">
        <f t="shared" si="21"/>
        <v>7.171875</v>
      </c>
      <c r="S85">
        <f t="shared" si="21"/>
        <v>7.1484375</v>
      </c>
      <c r="T85">
        <f t="shared" si="21"/>
        <v>7.125</v>
      </c>
      <c r="U85">
        <f t="shared" si="21"/>
        <v>7.1015625</v>
      </c>
      <c r="V85">
        <f t="shared" si="21"/>
        <v>7.078125</v>
      </c>
      <c r="W85">
        <f t="shared" si="21"/>
        <v>7.0546875</v>
      </c>
      <c r="X85">
        <f t="shared" si="21"/>
        <v>7.03125</v>
      </c>
      <c r="Y85">
        <f t="shared" si="21"/>
        <v>7.0078125</v>
      </c>
      <c r="Z85">
        <f t="shared" si="21"/>
        <v>6.984375</v>
      </c>
      <c r="AA85">
        <f t="shared" si="21"/>
        <v>6.9609375</v>
      </c>
      <c r="AB85">
        <f t="shared" si="21"/>
        <v>6.9375</v>
      </c>
      <c r="AC85">
        <f t="shared" si="21"/>
        <v>6.9140625</v>
      </c>
      <c r="AD85">
        <f t="shared" si="21"/>
        <v>6.890625</v>
      </c>
      <c r="AE85">
        <f t="shared" si="21"/>
        <v>6.8671875</v>
      </c>
      <c r="AF85">
        <f t="shared" si="21"/>
        <v>6.84375</v>
      </c>
      <c r="AG85">
        <f t="shared" si="21"/>
        <v>6.8203125</v>
      </c>
      <c r="AH85">
        <f t="shared" si="21"/>
        <v>6.796875</v>
      </c>
      <c r="AI85">
        <f t="shared" si="21"/>
        <v>6.7734375</v>
      </c>
      <c r="AJ85">
        <f t="shared" si="21"/>
        <v>6.75</v>
      </c>
      <c r="AK85">
        <f t="shared" si="21"/>
        <v>6.7265625</v>
      </c>
      <c r="AL85">
        <f t="shared" si="21"/>
        <v>6.703125</v>
      </c>
      <c r="AM85">
        <f t="shared" si="21"/>
        <v>6.6796875</v>
      </c>
      <c r="AN85">
        <f t="shared" si="21"/>
        <v>6.65625</v>
      </c>
      <c r="AO85">
        <f t="shared" si="21"/>
        <v>6.6328125</v>
      </c>
      <c r="AP85">
        <f t="shared" si="21"/>
        <v>6.609375</v>
      </c>
      <c r="AQ85">
        <f t="shared" si="21"/>
        <v>6.5859375</v>
      </c>
      <c r="AR85">
        <f t="shared" si="21"/>
        <v>6.5625</v>
      </c>
      <c r="AS85">
        <f t="shared" si="21"/>
        <v>6.5390625</v>
      </c>
      <c r="AT85">
        <f t="shared" si="21"/>
        <v>6.515625</v>
      </c>
      <c r="AU85">
        <f t="shared" si="21"/>
        <v>6.4921875</v>
      </c>
      <c r="AV85">
        <f t="shared" si="21"/>
        <v>6.46875</v>
      </c>
      <c r="AW85">
        <f t="shared" si="21"/>
        <v>6.4453125</v>
      </c>
      <c r="AX85">
        <f t="shared" si="21"/>
        <v>6.421875</v>
      </c>
      <c r="AY85">
        <f t="shared" si="21"/>
        <v>6.3984375</v>
      </c>
      <c r="AZ85">
        <f t="shared" si="21"/>
        <v>6.375</v>
      </c>
      <c r="BA85">
        <f t="shared" si="21"/>
        <v>6.3515625</v>
      </c>
      <c r="BB85">
        <f t="shared" si="21"/>
        <v>6.328125</v>
      </c>
      <c r="BC85">
        <f t="shared" si="21"/>
        <v>6.3046875</v>
      </c>
      <c r="BD85">
        <f t="shared" si="21"/>
        <v>6.28125</v>
      </c>
      <c r="BE85">
        <f t="shared" si="21"/>
        <v>6.2578125</v>
      </c>
      <c r="BF85">
        <f t="shared" si="21"/>
        <v>6.234375</v>
      </c>
      <c r="BG85">
        <f t="shared" si="21"/>
        <v>6.2109375</v>
      </c>
      <c r="BH85">
        <f t="shared" si="21"/>
        <v>6.1875</v>
      </c>
      <c r="BI85">
        <f t="shared" si="21"/>
        <v>6.1640625</v>
      </c>
      <c r="BJ85">
        <f t="shared" si="21"/>
        <v>6.140625</v>
      </c>
      <c r="BK85">
        <f t="shared" si="21"/>
        <v>6.1171875</v>
      </c>
      <c r="BL85">
        <f t="shared" si="21"/>
        <v>6.09375</v>
      </c>
      <c r="BM85">
        <f t="shared" si="21"/>
        <v>6.0703125</v>
      </c>
      <c r="BN85">
        <f t="shared" si="21"/>
        <v>6.046875</v>
      </c>
      <c r="BO85">
        <f t="shared" si="21"/>
        <v>6.0234375</v>
      </c>
      <c r="BP85">
        <f t="shared" si="21"/>
        <v>6</v>
      </c>
      <c r="BQ85">
        <f t="shared" si="21"/>
        <v>5.9765625</v>
      </c>
    </row>
    <row r="86" spans="4:69" x14ac:dyDescent="0.3">
      <c r="D86">
        <v>81</v>
      </c>
      <c r="E86">
        <f t="shared" si="18"/>
        <v>7.4768518518518521</v>
      </c>
      <c r="F86">
        <f t="shared" si="21"/>
        <v>7.4537037037037033</v>
      </c>
      <c r="G86">
        <f t="shared" si="21"/>
        <v>7.4305555555555554</v>
      </c>
      <c r="H86">
        <f t="shared" si="21"/>
        <v>7.4074074074074066</v>
      </c>
      <c r="I86">
        <f t="shared" si="21"/>
        <v>7.3842592592592595</v>
      </c>
      <c r="J86">
        <f t="shared" si="21"/>
        <v>7.3611111111111116</v>
      </c>
      <c r="K86">
        <f t="shared" si="21"/>
        <v>7.3379629629629628</v>
      </c>
      <c r="L86">
        <f t="shared" si="21"/>
        <v>7.3148148148148149</v>
      </c>
      <c r="M86">
        <f t="shared" si="21"/>
        <v>7.291666666666667</v>
      </c>
      <c r="N86">
        <f t="shared" si="21"/>
        <v>7.2685185185185182</v>
      </c>
      <c r="O86">
        <f t="shared" si="21"/>
        <v>7.2453703703703702</v>
      </c>
      <c r="P86">
        <f t="shared" ref="F86:BQ90" si="22">MAX(7.5*(1-((P$5+1)/(4*$D86))),0)</f>
        <v>7.2222222222222223</v>
      </c>
      <c r="Q86">
        <f t="shared" si="22"/>
        <v>7.1990740740740744</v>
      </c>
      <c r="R86">
        <f t="shared" si="22"/>
        <v>7.1759259259259265</v>
      </c>
      <c r="S86">
        <f t="shared" si="22"/>
        <v>7.1527777777777777</v>
      </c>
      <c r="T86">
        <f t="shared" si="22"/>
        <v>7.1296296296296298</v>
      </c>
      <c r="U86">
        <f t="shared" si="22"/>
        <v>7.106481481481481</v>
      </c>
      <c r="V86">
        <f t="shared" si="22"/>
        <v>7.083333333333333</v>
      </c>
      <c r="W86">
        <f t="shared" si="22"/>
        <v>7.0601851851851851</v>
      </c>
      <c r="X86">
        <f t="shared" si="22"/>
        <v>7.0370370370370363</v>
      </c>
      <c r="Y86">
        <f t="shared" si="22"/>
        <v>7.0138888888888893</v>
      </c>
      <c r="Z86">
        <f t="shared" si="22"/>
        <v>6.9907407407407414</v>
      </c>
      <c r="AA86">
        <f t="shared" si="22"/>
        <v>6.9675925925925926</v>
      </c>
      <c r="AB86">
        <f t="shared" si="22"/>
        <v>6.9444444444444446</v>
      </c>
      <c r="AC86">
        <f t="shared" si="22"/>
        <v>6.9212962962962958</v>
      </c>
      <c r="AD86">
        <f t="shared" si="22"/>
        <v>6.8981481481481479</v>
      </c>
      <c r="AE86">
        <f t="shared" si="22"/>
        <v>6.875</v>
      </c>
      <c r="AF86">
        <f t="shared" si="22"/>
        <v>6.8518518518518521</v>
      </c>
      <c r="AG86">
        <f t="shared" si="22"/>
        <v>6.8287037037037042</v>
      </c>
      <c r="AH86">
        <f t="shared" si="22"/>
        <v>6.8055555555555554</v>
      </c>
      <c r="AI86">
        <f t="shared" si="22"/>
        <v>6.7824074074074074</v>
      </c>
      <c r="AJ86">
        <f t="shared" si="22"/>
        <v>6.7592592592592595</v>
      </c>
      <c r="AK86">
        <f t="shared" si="22"/>
        <v>6.7361111111111107</v>
      </c>
      <c r="AL86">
        <f t="shared" si="22"/>
        <v>6.7129629629629628</v>
      </c>
      <c r="AM86">
        <f t="shared" si="22"/>
        <v>6.6898148148148149</v>
      </c>
      <c r="AN86">
        <f t="shared" si="22"/>
        <v>6.6666666666666661</v>
      </c>
      <c r="AO86">
        <f t="shared" si="22"/>
        <v>6.643518518518519</v>
      </c>
      <c r="AP86">
        <f t="shared" si="22"/>
        <v>6.6203703703703702</v>
      </c>
      <c r="AQ86">
        <f t="shared" si="22"/>
        <v>6.5972222222222223</v>
      </c>
      <c r="AR86">
        <f t="shared" si="22"/>
        <v>6.5740740740740744</v>
      </c>
      <c r="AS86">
        <f t="shared" si="22"/>
        <v>6.5509259259259256</v>
      </c>
      <c r="AT86">
        <f t="shared" si="22"/>
        <v>6.5277777777777777</v>
      </c>
      <c r="AU86">
        <f t="shared" si="22"/>
        <v>6.5046296296296298</v>
      </c>
      <c r="AV86">
        <f t="shared" si="22"/>
        <v>6.4814814814814818</v>
      </c>
      <c r="AW86">
        <f t="shared" si="22"/>
        <v>6.4583333333333339</v>
      </c>
      <c r="AX86">
        <f t="shared" si="22"/>
        <v>6.4351851851851851</v>
      </c>
      <c r="AY86">
        <f t="shared" si="22"/>
        <v>6.4120370370370372</v>
      </c>
      <c r="AZ86">
        <f t="shared" si="22"/>
        <v>6.3888888888888893</v>
      </c>
      <c r="BA86">
        <f t="shared" si="22"/>
        <v>6.3657407407407405</v>
      </c>
      <c r="BB86">
        <f t="shared" si="22"/>
        <v>6.3425925925925926</v>
      </c>
      <c r="BC86">
        <f t="shared" si="22"/>
        <v>6.3194444444444446</v>
      </c>
      <c r="BD86">
        <f t="shared" si="22"/>
        <v>6.2962962962962958</v>
      </c>
      <c r="BE86">
        <f t="shared" si="22"/>
        <v>6.2731481481481479</v>
      </c>
      <c r="BF86">
        <f t="shared" si="22"/>
        <v>6.25</v>
      </c>
      <c r="BG86">
        <f t="shared" si="22"/>
        <v>6.2268518518518521</v>
      </c>
      <c r="BH86">
        <f t="shared" si="22"/>
        <v>6.2037037037037042</v>
      </c>
      <c r="BI86">
        <f t="shared" si="22"/>
        <v>6.1805555555555554</v>
      </c>
      <c r="BJ86">
        <f t="shared" si="22"/>
        <v>6.1574074074074074</v>
      </c>
      <c r="BK86">
        <f t="shared" si="22"/>
        <v>6.1342592592592586</v>
      </c>
      <c r="BL86">
        <f t="shared" si="22"/>
        <v>6.1111111111111116</v>
      </c>
      <c r="BM86">
        <f t="shared" si="22"/>
        <v>6.0879629629629637</v>
      </c>
      <c r="BN86">
        <f t="shared" si="22"/>
        <v>6.0648148148148149</v>
      </c>
      <c r="BO86">
        <f t="shared" si="22"/>
        <v>6.041666666666667</v>
      </c>
      <c r="BP86">
        <f t="shared" si="22"/>
        <v>6.018518518518519</v>
      </c>
      <c r="BQ86">
        <f t="shared" si="22"/>
        <v>5.9953703703703702</v>
      </c>
    </row>
    <row r="87" spans="4:69" x14ac:dyDescent="0.3">
      <c r="D87">
        <v>82</v>
      </c>
      <c r="E87">
        <f t="shared" si="18"/>
        <v>7.4771341463414638</v>
      </c>
      <c r="F87">
        <f t="shared" si="22"/>
        <v>7.4542682926829267</v>
      </c>
      <c r="G87">
        <f t="shared" si="22"/>
        <v>7.4314024390243905</v>
      </c>
      <c r="H87">
        <f t="shared" si="22"/>
        <v>7.4085365853658534</v>
      </c>
      <c r="I87">
        <f t="shared" si="22"/>
        <v>7.3856707317073171</v>
      </c>
      <c r="J87">
        <f t="shared" si="22"/>
        <v>7.36280487804878</v>
      </c>
      <c r="K87">
        <f t="shared" si="22"/>
        <v>7.3399390243902438</v>
      </c>
      <c r="L87">
        <f t="shared" si="22"/>
        <v>7.3170731707317067</v>
      </c>
      <c r="M87">
        <f t="shared" si="22"/>
        <v>7.2942073170731705</v>
      </c>
      <c r="N87">
        <f t="shared" si="22"/>
        <v>7.2713414634146343</v>
      </c>
      <c r="O87">
        <f t="shared" si="22"/>
        <v>7.2484756097560972</v>
      </c>
      <c r="P87">
        <f t="shared" si="22"/>
        <v>7.225609756097561</v>
      </c>
      <c r="Q87">
        <f t="shared" si="22"/>
        <v>7.2027439024390238</v>
      </c>
      <c r="R87">
        <f t="shared" si="22"/>
        <v>7.1798780487804876</v>
      </c>
      <c r="S87">
        <f t="shared" si="22"/>
        <v>7.1570121951219505</v>
      </c>
      <c r="T87">
        <f t="shared" si="22"/>
        <v>7.1341463414634143</v>
      </c>
      <c r="U87">
        <f t="shared" si="22"/>
        <v>7.1112804878048781</v>
      </c>
      <c r="V87">
        <f t="shared" si="22"/>
        <v>7.088414634146341</v>
      </c>
      <c r="W87">
        <f t="shared" si="22"/>
        <v>7.0655487804878048</v>
      </c>
      <c r="X87">
        <f t="shared" si="22"/>
        <v>7.0426829268292677</v>
      </c>
      <c r="Y87">
        <f t="shared" si="22"/>
        <v>7.0198170731707323</v>
      </c>
      <c r="Z87">
        <f t="shared" si="22"/>
        <v>6.9969512195121943</v>
      </c>
      <c r="AA87">
        <f t="shared" si="22"/>
        <v>6.974085365853659</v>
      </c>
      <c r="AB87">
        <f t="shared" si="22"/>
        <v>6.9512195121951219</v>
      </c>
      <c r="AC87">
        <f t="shared" si="22"/>
        <v>6.9283536585365857</v>
      </c>
      <c r="AD87">
        <f t="shared" si="22"/>
        <v>6.9054878048780495</v>
      </c>
      <c r="AE87">
        <f t="shared" si="22"/>
        <v>6.8826219512195124</v>
      </c>
      <c r="AF87">
        <f t="shared" si="22"/>
        <v>6.8597560975609762</v>
      </c>
      <c r="AG87">
        <f t="shared" si="22"/>
        <v>6.836890243902439</v>
      </c>
      <c r="AH87">
        <f t="shared" si="22"/>
        <v>6.8140243902439028</v>
      </c>
      <c r="AI87">
        <f t="shared" si="22"/>
        <v>6.7911585365853657</v>
      </c>
      <c r="AJ87">
        <f t="shared" si="22"/>
        <v>6.7682926829268295</v>
      </c>
      <c r="AK87">
        <f t="shared" si="22"/>
        <v>6.7454268292682933</v>
      </c>
      <c r="AL87">
        <f t="shared" si="22"/>
        <v>6.7225609756097562</v>
      </c>
      <c r="AM87">
        <f t="shared" si="22"/>
        <v>6.69969512195122</v>
      </c>
      <c r="AN87">
        <f t="shared" si="22"/>
        <v>6.6768292682926829</v>
      </c>
      <c r="AO87">
        <f t="shared" si="22"/>
        <v>6.6539634146341466</v>
      </c>
      <c r="AP87">
        <f t="shared" si="22"/>
        <v>6.6310975609756095</v>
      </c>
      <c r="AQ87">
        <f t="shared" si="22"/>
        <v>6.6082317073170733</v>
      </c>
      <c r="AR87">
        <f t="shared" si="22"/>
        <v>6.5853658536585362</v>
      </c>
      <c r="AS87">
        <f t="shared" si="22"/>
        <v>6.5625</v>
      </c>
      <c r="AT87">
        <f t="shared" si="22"/>
        <v>6.5396341463414638</v>
      </c>
      <c r="AU87">
        <f t="shared" si="22"/>
        <v>6.5167682926829267</v>
      </c>
      <c r="AV87">
        <f t="shared" si="22"/>
        <v>6.4939024390243905</v>
      </c>
      <c r="AW87">
        <f t="shared" si="22"/>
        <v>6.4710365853658534</v>
      </c>
      <c r="AX87">
        <f t="shared" si="22"/>
        <v>6.4481707317073171</v>
      </c>
      <c r="AY87">
        <f t="shared" si="22"/>
        <v>6.42530487804878</v>
      </c>
      <c r="AZ87">
        <f t="shared" si="22"/>
        <v>6.4024390243902438</v>
      </c>
      <c r="BA87">
        <f t="shared" si="22"/>
        <v>6.3795731707317067</v>
      </c>
      <c r="BB87">
        <f t="shared" si="22"/>
        <v>6.3567073170731705</v>
      </c>
      <c r="BC87">
        <f t="shared" si="22"/>
        <v>6.3338414634146343</v>
      </c>
      <c r="BD87">
        <f t="shared" si="22"/>
        <v>6.3109756097560972</v>
      </c>
      <c r="BE87">
        <f t="shared" si="22"/>
        <v>6.288109756097561</v>
      </c>
      <c r="BF87">
        <f t="shared" si="22"/>
        <v>6.2652439024390238</v>
      </c>
      <c r="BG87">
        <f t="shared" si="22"/>
        <v>6.2423780487804876</v>
      </c>
      <c r="BH87">
        <f t="shared" si="22"/>
        <v>6.2195121951219505</v>
      </c>
      <c r="BI87">
        <f t="shared" si="22"/>
        <v>6.1966463414634143</v>
      </c>
      <c r="BJ87">
        <f t="shared" si="22"/>
        <v>6.1737804878048781</v>
      </c>
      <c r="BK87">
        <f t="shared" si="22"/>
        <v>6.150914634146341</v>
      </c>
      <c r="BL87">
        <f t="shared" si="22"/>
        <v>6.1280487804878057</v>
      </c>
      <c r="BM87">
        <f t="shared" si="22"/>
        <v>6.1051829268292677</v>
      </c>
      <c r="BN87">
        <f t="shared" si="22"/>
        <v>6.0823170731707323</v>
      </c>
      <c r="BO87">
        <f t="shared" si="22"/>
        <v>6.0594512195121943</v>
      </c>
      <c r="BP87">
        <f t="shared" si="22"/>
        <v>6.036585365853659</v>
      </c>
      <c r="BQ87">
        <f t="shared" si="22"/>
        <v>6.0137195121951219</v>
      </c>
    </row>
    <row r="88" spans="4:69" x14ac:dyDescent="0.3">
      <c r="D88">
        <v>83</v>
      </c>
      <c r="E88">
        <f t="shared" si="18"/>
        <v>7.4774096385542164</v>
      </c>
      <c r="F88">
        <f t="shared" si="22"/>
        <v>7.4548192771084336</v>
      </c>
      <c r="G88">
        <f t="shared" si="22"/>
        <v>7.4322289156626509</v>
      </c>
      <c r="H88">
        <f t="shared" si="22"/>
        <v>7.4096385542168672</v>
      </c>
      <c r="I88">
        <f t="shared" si="22"/>
        <v>7.3870481927710845</v>
      </c>
      <c r="J88">
        <f t="shared" si="22"/>
        <v>7.3644578313253009</v>
      </c>
      <c r="K88">
        <f t="shared" si="22"/>
        <v>7.3418674698795181</v>
      </c>
      <c r="L88">
        <f t="shared" si="22"/>
        <v>7.3192771084337354</v>
      </c>
      <c r="M88">
        <f t="shared" si="22"/>
        <v>7.2966867469879517</v>
      </c>
      <c r="N88">
        <f t="shared" si="22"/>
        <v>7.2740963855421681</v>
      </c>
      <c r="O88">
        <f t="shared" si="22"/>
        <v>7.2515060240963862</v>
      </c>
      <c r="P88">
        <f t="shared" si="22"/>
        <v>7.2289156626506026</v>
      </c>
      <c r="Q88">
        <f t="shared" si="22"/>
        <v>7.206325301204819</v>
      </c>
      <c r="R88">
        <f t="shared" si="22"/>
        <v>7.1837349397590362</v>
      </c>
      <c r="S88">
        <f t="shared" si="22"/>
        <v>7.1611445783132526</v>
      </c>
      <c r="T88">
        <f t="shared" si="22"/>
        <v>7.1385542168674698</v>
      </c>
      <c r="U88">
        <f t="shared" si="22"/>
        <v>7.1159638554216871</v>
      </c>
      <c r="V88">
        <f t="shared" si="22"/>
        <v>7.0933734939759034</v>
      </c>
      <c r="W88">
        <f t="shared" si="22"/>
        <v>7.0707831325301198</v>
      </c>
      <c r="X88">
        <f t="shared" si="22"/>
        <v>7.0481927710843379</v>
      </c>
      <c r="Y88">
        <f t="shared" si="22"/>
        <v>7.0256024096385543</v>
      </c>
      <c r="Z88">
        <f t="shared" si="22"/>
        <v>7.0030120481927707</v>
      </c>
      <c r="AA88">
        <f t="shared" si="22"/>
        <v>6.9804216867469879</v>
      </c>
      <c r="AB88">
        <f t="shared" si="22"/>
        <v>6.9578313253012052</v>
      </c>
      <c r="AC88">
        <f t="shared" si="22"/>
        <v>6.9352409638554215</v>
      </c>
      <c r="AD88">
        <f t="shared" si="22"/>
        <v>6.9126506024096388</v>
      </c>
      <c r="AE88">
        <f t="shared" si="22"/>
        <v>6.8900602409638552</v>
      </c>
      <c r="AF88">
        <f t="shared" si="22"/>
        <v>6.8674698795180724</v>
      </c>
      <c r="AG88">
        <f t="shared" si="22"/>
        <v>6.8448795180722897</v>
      </c>
      <c r="AH88">
        <f t="shared" si="22"/>
        <v>6.822289156626506</v>
      </c>
      <c r="AI88">
        <f t="shared" si="22"/>
        <v>6.7996987951807224</v>
      </c>
      <c r="AJ88">
        <f t="shared" si="22"/>
        <v>6.7771084337349397</v>
      </c>
      <c r="AK88">
        <f t="shared" si="22"/>
        <v>6.7545180722891569</v>
      </c>
      <c r="AL88">
        <f t="shared" si="22"/>
        <v>6.7319277108433742</v>
      </c>
      <c r="AM88">
        <f t="shared" si="22"/>
        <v>6.7093373493975905</v>
      </c>
      <c r="AN88">
        <f t="shared" si="22"/>
        <v>6.6867469879518069</v>
      </c>
      <c r="AO88">
        <f t="shared" si="22"/>
        <v>6.6641566265060241</v>
      </c>
      <c r="AP88">
        <f t="shared" si="22"/>
        <v>6.6415662650602414</v>
      </c>
      <c r="AQ88">
        <f t="shared" si="22"/>
        <v>6.6189759036144578</v>
      </c>
      <c r="AR88">
        <f t="shared" si="22"/>
        <v>6.596385542168675</v>
      </c>
      <c r="AS88">
        <f t="shared" si="22"/>
        <v>6.5737951807228914</v>
      </c>
      <c r="AT88">
        <f t="shared" si="22"/>
        <v>6.5512048192771086</v>
      </c>
      <c r="AU88">
        <f t="shared" si="22"/>
        <v>6.528614457831325</v>
      </c>
      <c r="AV88">
        <f t="shared" si="22"/>
        <v>6.5060240963855422</v>
      </c>
      <c r="AW88">
        <f t="shared" si="22"/>
        <v>6.4834337349397586</v>
      </c>
      <c r="AX88">
        <f t="shared" si="22"/>
        <v>6.4608433734939759</v>
      </c>
      <c r="AY88">
        <f t="shared" si="22"/>
        <v>6.4382530120481931</v>
      </c>
      <c r="AZ88">
        <f t="shared" si="22"/>
        <v>6.4156626506024095</v>
      </c>
      <c r="BA88">
        <f t="shared" si="22"/>
        <v>6.3930722891566258</v>
      </c>
      <c r="BB88">
        <f t="shared" si="22"/>
        <v>6.3704819277108431</v>
      </c>
      <c r="BC88">
        <f t="shared" si="22"/>
        <v>6.3478915662650603</v>
      </c>
      <c r="BD88">
        <f t="shared" si="22"/>
        <v>6.3253012048192776</v>
      </c>
      <c r="BE88">
        <f t="shared" si="22"/>
        <v>6.302710843373494</v>
      </c>
      <c r="BF88">
        <f t="shared" si="22"/>
        <v>6.2801204819277103</v>
      </c>
      <c r="BG88">
        <f t="shared" si="22"/>
        <v>6.2575301204819276</v>
      </c>
      <c r="BH88">
        <f t="shared" si="22"/>
        <v>6.2349397590361448</v>
      </c>
      <c r="BI88">
        <f t="shared" si="22"/>
        <v>6.2123493975903612</v>
      </c>
      <c r="BJ88">
        <f t="shared" si="22"/>
        <v>6.1897590361445785</v>
      </c>
      <c r="BK88">
        <f t="shared" si="22"/>
        <v>6.1671686746987948</v>
      </c>
      <c r="BL88">
        <f t="shared" si="22"/>
        <v>6.1445783132530121</v>
      </c>
      <c r="BM88">
        <f t="shared" si="22"/>
        <v>6.1219879518072284</v>
      </c>
      <c r="BN88">
        <f t="shared" si="22"/>
        <v>6.0993975903614457</v>
      </c>
      <c r="BO88">
        <f t="shared" si="22"/>
        <v>6.0768072289156621</v>
      </c>
      <c r="BP88">
        <f t="shared" si="22"/>
        <v>6.0542168674698802</v>
      </c>
      <c r="BQ88">
        <f t="shared" si="22"/>
        <v>6.0316265060240966</v>
      </c>
    </row>
    <row r="89" spans="4:69" x14ac:dyDescent="0.3">
      <c r="D89">
        <v>84</v>
      </c>
      <c r="E89">
        <f t="shared" si="18"/>
        <v>7.4776785714285712</v>
      </c>
      <c r="F89">
        <f t="shared" si="22"/>
        <v>7.4553571428571432</v>
      </c>
      <c r="G89">
        <f t="shared" si="22"/>
        <v>7.4330357142857144</v>
      </c>
      <c r="H89">
        <f t="shared" si="22"/>
        <v>7.4107142857142865</v>
      </c>
      <c r="I89">
        <f t="shared" si="22"/>
        <v>7.3883928571428577</v>
      </c>
      <c r="J89">
        <f t="shared" si="22"/>
        <v>7.3660714285714279</v>
      </c>
      <c r="K89">
        <f t="shared" si="22"/>
        <v>7.34375</v>
      </c>
      <c r="L89">
        <f t="shared" si="22"/>
        <v>7.3214285714285712</v>
      </c>
      <c r="M89">
        <f t="shared" si="22"/>
        <v>7.2991071428571423</v>
      </c>
      <c r="N89">
        <f t="shared" si="22"/>
        <v>7.2767857142857144</v>
      </c>
      <c r="O89">
        <f t="shared" si="22"/>
        <v>7.2544642857142856</v>
      </c>
      <c r="P89">
        <f t="shared" si="22"/>
        <v>7.2321428571428577</v>
      </c>
      <c r="Q89">
        <f t="shared" si="22"/>
        <v>7.2098214285714288</v>
      </c>
      <c r="R89">
        <f t="shared" si="22"/>
        <v>7.1875</v>
      </c>
      <c r="S89">
        <f t="shared" si="22"/>
        <v>7.1651785714285721</v>
      </c>
      <c r="T89">
        <f t="shared" si="22"/>
        <v>7.1428571428571423</v>
      </c>
      <c r="U89">
        <f t="shared" si="22"/>
        <v>7.1205357142857135</v>
      </c>
      <c r="V89">
        <f t="shared" si="22"/>
        <v>7.0982142857142856</v>
      </c>
      <c r="W89">
        <f t="shared" si="22"/>
        <v>7.0758928571428568</v>
      </c>
      <c r="X89">
        <f t="shared" si="22"/>
        <v>7.0535714285714288</v>
      </c>
      <c r="Y89">
        <f t="shared" si="22"/>
        <v>7.03125</v>
      </c>
      <c r="Z89">
        <f t="shared" si="22"/>
        <v>7.0089285714285712</v>
      </c>
      <c r="AA89">
        <f t="shared" si="22"/>
        <v>6.9866071428571432</v>
      </c>
      <c r="AB89">
        <f t="shared" si="22"/>
        <v>6.9642857142857144</v>
      </c>
      <c r="AC89">
        <f t="shared" si="22"/>
        <v>6.9419642857142865</v>
      </c>
      <c r="AD89">
        <f t="shared" si="22"/>
        <v>6.9196428571428577</v>
      </c>
      <c r="AE89">
        <f t="shared" si="22"/>
        <v>6.8973214285714279</v>
      </c>
      <c r="AF89">
        <f t="shared" si="22"/>
        <v>6.875</v>
      </c>
      <c r="AG89">
        <f t="shared" si="22"/>
        <v>6.8526785714285712</v>
      </c>
      <c r="AH89">
        <f t="shared" si="22"/>
        <v>6.8303571428571423</v>
      </c>
      <c r="AI89">
        <f t="shared" si="22"/>
        <v>6.8080357142857144</v>
      </c>
      <c r="AJ89">
        <f t="shared" si="22"/>
        <v>6.7857142857142856</v>
      </c>
      <c r="AK89">
        <f t="shared" si="22"/>
        <v>6.7633928571428577</v>
      </c>
      <c r="AL89">
        <f t="shared" si="22"/>
        <v>6.7410714285714288</v>
      </c>
      <c r="AM89">
        <f t="shared" si="22"/>
        <v>6.71875</v>
      </c>
      <c r="AN89">
        <f t="shared" si="22"/>
        <v>6.6964285714285721</v>
      </c>
      <c r="AO89">
        <f t="shared" si="22"/>
        <v>6.6741071428571423</v>
      </c>
      <c r="AP89">
        <f t="shared" si="22"/>
        <v>6.6517857142857135</v>
      </c>
      <c r="AQ89">
        <f t="shared" si="22"/>
        <v>6.6294642857142856</v>
      </c>
      <c r="AR89">
        <f t="shared" si="22"/>
        <v>6.6071428571428568</v>
      </c>
      <c r="AS89">
        <f t="shared" si="22"/>
        <v>6.5848214285714288</v>
      </c>
      <c r="AT89">
        <f t="shared" si="22"/>
        <v>6.5625</v>
      </c>
      <c r="AU89">
        <f t="shared" si="22"/>
        <v>6.5401785714285712</v>
      </c>
      <c r="AV89">
        <f t="shared" si="22"/>
        <v>6.5178571428571432</v>
      </c>
      <c r="AW89">
        <f t="shared" si="22"/>
        <v>6.4955357142857144</v>
      </c>
      <c r="AX89">
        <f t="shared" si="22"/>
        <v>6.4732142857142865</v>
      </c>
      <c r="AY89">
        <f t="shared" si="22"/>
        <v>6.4508928571428577</v>
      </c>
      <c r="AZ89">
        <f t="shared" si="22"/>
        <v>6.4285714285714288</v>
      </c>
      <c r="BA89">
        <f t="shared" si="22"/>
        <v>6.40625</v>
      </c>
      <c r="BB89">
        <f t="shared" si="22"/>
        <v>6.3839285714285712</v>
      </c>
      <c r="BC89">
        <f t="shared" si="22"/>
        <v>6.3616071428571423</v>
      </c>
      <c r="BD89">
        <f t="shared" si="22"/>
        <v>6.3392857142857144</v>
      </c>
      <c r="BE89">
        <f t="shared" si="22"/>
        <v>6.3169642857142856</v>
      </c>
      <c r="BF89">
        <f t="shared" si="22"/>
        <v>6.2946428571428577</v>
      </c>
      <c r="BG89">
        <f t="shared" si="22"/>
        <v>6.2723214285714288</v>
      </c>
      <c r="BH89">
        <f t="shared" si="22"/>
        <v>6.25</v>
      </c>
      <c r="BI89">
        <f t="shared" si="22"/>
        <v>6.2276785714285712</v>
      </c>
      <c r="BJ89">
        <f t="shared" si="22"/>
        <v>6.2053571428571423</v>
      </c>
      <c r="BK89">
        <f t="shared" si="22"/>
        <v>6.1830357142857135</v>
      </c>
      <c r="BL89">
        <f t="shared" si="22"/>
        <v>6.1607142857142856</v>
      </c>
      <c r="BM89">
        <f t="shared" si="22"/>
        <v>6.1383928571428568</v>
      </c>
      <c r="BN89">
        <f t="shared" si="22"/>
        <v>6.1160714285714288</v>
      </c>
      <c r="BO89">
        <f t="shared" si="22"/>
        <v>6.09375</v>
      </c>
      <c r="BP89">
        <f t="shared" si="22"/>
        <v>6.0714285714285712</v>
      </c>
      <c r="BQ89">
        <f t="shared" si="22"/>
        <v>6.0491071428571432</v>
      </c>
    </row>
    <row r="90" spans="4:69" x14ac:dyDescent="0.3">
      <c r="D90">
        <v>85</v>
      </c>
      <c r="E90">
        <f t="shared" si="18"/>
        <v>7.4779411764705888</v>
      </c>
      <c r="F90">
        <f t="shared" si="22"/>
        <v>7.4558823529411766</v>
      </c>
      <c r="G90">
        <f t="shared" si="22"/>
        <v>7.4338235294117645</v>
      </c>
      <c r="H90">
        <f t="shared" si="22"/>
        <v>7.4117647058823533</v>
      </c>
      <c r="I90">
        <f t="shared" si="22"/>
        <v>7.389705882352942</v>
      </c>
      <c r="J90">
        <f t="shared" si="22"/>
        <v>7.367647058823529</v>
      </c>
      <c r="K90">
        <f t="shared" si="22"/>
        <v>7.3455882352941178</v>
      </c>
      <c r="L90">
        <f t="shared" si="22"/>
        <v>7.3235294117647056</v>
      </c>
      <c r="M90">
        <f t="shared" si="22"/>
        <v>7.3014705882352944</v>
      </c>
      <c r="N90">
        <f t="shared" si="22"/>
        <v>7.2794117647058822</v>
      </c>
      <c r="O90">
        <f t="shared" ref="F90:BQ94" si="23">MAX(7.5*(1-((O$5+1)/(4*$D90))),0)</f>
        <v>7.257352941176471</v>
      </c>
      <c r="P90">
        <f t="shared" si="23"/>
        <v>7.2352941176470589</v>
      </c>
      <c r="Q90">
        <f t="shared" si="23"/>
        <v>7.2132352941176476</v>
      </c>
      <c r="R90">
        <f t="shared" si="23"/>
        <v>7.1911764705882355</v>
      </c>
      <c r="S90">
        <f t="shared" si="23"/>
        <v>7.1691176470588243</v>
      </c>
      <c r="T90">
        <f t="shared" si="23"/>
        <v>7.1470588235294112</v>
      </c>
      <c r="U90">
        <f t="shared" si="23"/>
        <v>7.125</v>
      </c>
      <c r="V90">
        <f t="shared" si="23"/>
        <v>7.1029411764705879</v>
      </c>
      <c r="W90">
        <f t="shared" si="23"/>
        <v>7.0808823529411766</v>
      </c>
      <c r="X90">
        <f t="shared" si="23"/>
        <v>7.0588235294117645</v>
      </c>
      <c r="Y90">
        <f t="shared" si="23"/>
        <v>7.0367647058823533</v>
      </c>
      <c r="Z90">
        <f t="shared" si="23"/>
        <v>7.0147058823529411</v>
      </c>
      <c r="AA90">
        <f t="shared" si="23"/>
        <v>6.9926470588235299</v>
      </c>
      <c r="AB90">
        <f t="shared" si="23"/>
        <v>6.9705882352941178</v>
      </c>
      <c r="AC90">
        <f t="shared" si="23"/>
        <v>6.9485294117647065</v>
      </c>
      <c r="AD90">
        <f t="shared" si="23"/>
        <v>6.9264705882352944</v>
      </c>
      <c r="AE90">
        <f t="shared" si="23"/>
        <v>6.9044117647058831</v>
      </c>
      <c r="AF90">
        <f t="shared" si="23"/>
        <v>6.8823529411764701</v>
      </c>
      <c r="AG90">
        <f t="shared" si="23"/>
        <v>6.8602941176470589</v>
      </c>
      <c r="AH90">
        <f t="shared" si="23"/>
        <v>6.8382352941176467</v>
      </c>
      <c r="AI90">
        <f t="shared" si="23"/>
        <v>6.8161764705882355</v>
      </c>
      <c r="AJ90">
        <f t="shared" si="23"/>
        <v>6.7941176470588234</v>
      </c>
      <c r="AK90">
        <f t="shared" si="23"/>
        <v>6.7720588235294121</v>
      </c>
      <c r="AL90">
        <f t="shared" si="23"/>
        <v>6.75</v>
      </c>
      <c r="AM90">
        <f t="shared" si="23"/>
        <v>6.7279411764705888</v>
      </c>
      <c r="AN90">
        <f t="shared" si="23"/>
        <v>6.7058823529411766</v>
      </c>
      <c r="AO90">
        <f t="shared" si="23"/>
        <v>6.6838235294117645</v>
      </c>
      <c r="AP90">
        <f t="shared" si="23"/>
        <v>6.6617647058823524</v>
      </c>
      <c r="AQ90">
        <f t="shared" si="23"/>
        <v>6.6397058823529411</v>
      </c>
      <c r="AR90">
        <f t="shared" si="23"/>
        <v>6.617647058823529</v>
      </c>
      <c r="AS90">
        <f t="shared" si="23"/>
        <v>6.5955882352941178</v>
      </c>
      <c r="AT90">
        <f t="shared" si="23"/>
        <v>6.5735294117647056</v>
      </c>
      <c r="AU90">
        <f t="shared" si="23"/>
        <v>6.5514705882352944</v>
      </c>
      <c r="AV90">
        <f t="shared" si="23"/>
        <v>6.5294117647058822</v>
      </c>
      <c r="AW90">
        <f t="shared" si="23"/>
        <v>6.507352941176471</v>
      </c>
      <c r="AX90">
        <f t="shared" si="23"/>
        <v>6.4852941176470589</v>
      </c>
      <c r="AY90">
        <f t="shared" si="23"/>
        <v>6.4632352941176476</v>
      </c>
      <c r="AZ90">
        <f t="shared" si="23"/>
        <v>6.4411764705882355</v>
      </c>
      <c r="BA90">
        <f t="shared" si="23"/>
        <v>6.4191176470588243</v>
      </c>
      <c r="BB90">
        <f t="shared" si="23"/>
        <v>6.3970588235294112</v>
      </c>
      <c r="BC90">
        <f t="shared" si="23"/>
        <v>6.375</v>
      </c>
      <c r="BD90">
        <f t="shared" si="23"/>
        <v>6.3529411764705879</v>
      </c>
      <c r="BE90">
        <f t="shared" si="23"/>
        <v>6.3308823529411766</v>
      </c>
      <c r="BF90">
        <f t="shared" si="23"/>
        <v>6.3088235294117645</v>
      </c>
      <c r="BG90">
        <f t="shared" si="23"/>
        <v>6.2867647058823533</v>
      </c>
      <c r="BH90">
        <f t="shared" si="23"/>
        <v>6.2647058823529411</v>
      </c>
      <c r="BI90">
        <f t="shared" si="23"/>
        <v>6.2426470588235299</v>
      </c>
      <c r="BJ90">
        <f t="shared" si="23"/>
        <v>6.2205882352941169</v>
      </c>
      <c r="BK90">
        <f t="shared" si="23"/>
        <v>6.1985294117647056</v>
      </c>
      <c r="BL90">
        <f t="shared" si="23"/>
        <v>6.1764705882352935</v>
      </c>
      <c r="BM90">
        <f t="shared" si="23"/>
        <v>6.1544117647058822</v>
      </c>
      <c r="BN90">
        <f t="shared" si="23"/>
        <v>6.1323529411764701</v>
      </c>
      <c r="BO90">
        <f t="shared" si="23"/>
        <v>6.1102941176470589</v>
      </c>
      <c r="BP90">
        <f t="shared" si="23"/>
        <v>6.0882352941176467</v>
      </c>
      <c r="BQ90">
        <f t="shared" si="23"/>
        <v>6.0661764705882355</v>
      </c>
    </row>
    <row r="91" spans="4:69" x14ac:dyDescent="0.3">
      <c r="D91">
        <v>86</v>
      </c>
      <c r="E91">
        <f t="shared" si="18"/>
        <v>7.4781976744186043</v>
      </c>
      <c r="F91">
        <f t="shared" si="23"/>
        <v>7.4563953488372094</v>
      </c>
      <c r="G91">
        <f t="shared" si="23"/>
        <v>7.4345930232558137</v>
      </c>
      <c r="H91">
        <f t="shared" si="23"/>
        <v>7.4127906976744189</v>
      </c>
      <c r="I91">
        <f t="shared" si="23"/>
        <v>7.3909883720930232</v>
      </c>
      <c r="J91">
        <f t="shared" si="23"/>
        <v>7.3691860465116275</v>
      </c>
      <c r="K91">
        <f t="shared" si="23"/>
        <v>7.3473837209302326</v>
      </c>
      <c r="L91">
        <f t="shared" si="23"/>
        <v>7.3255813953488369</v>
      </c>
      <c r="M91">
        <f t="shared" si="23"/>
        <v>7.3037790697674412</v>
      </c>
      <c r="N91">
        <f t="shared" si="23"/>
        <v>7.2819767441860463</v>
      </c>
      <c r="O91">
        <f t="shared" si="23"/>
        <v>7.2601744186046506</v>
      </c>
      <c r="P91">
        <f t="shared" si="23"/>
        <v>7.2383720930232558</v>
      </c>
      <c r="Q91">
        <f t="shared" si="23"/>
        <v>7.216569767441861</v>
      </c>
      <c r="R91">
        <f t="shared" si="23"/>
        <v>7.1947674418604652</v>
      </c>
      <c r="S91">
        <f t="shared" si="23"/>
        <v>7.1729651162790704</v>
      </c>
      <c r="T91">
        <f t="shared" si="23"/>
        <v>7.1511627906976747</v>
      </c>
      <c r="U91">
        <f t="shared" si="23"/>
        <v>7.129360465116279</v>
      </c>
      <c r="V91">
        <f t="shared" si="23"/>
        <v>7.1075581395348841</v>
      </c>
      <c r="W91">
        <f t="shared" si="23"/>
        <v>7.0857558139534884</v>
      </c>
      <c r="X91">
        <f t="shared" si="23"/>
        <v>7.0639534883720927</v>
      </c>
      <c r="Y91">
        <f t="shared" si="23"/>
        <v>7.0421511627906979</v>
      </c>
      <c r="Z91">
        <f t="shared" si="23"/>
        <v>7.0203488372093021</v>
      </c>
      <c r="AA91">
        <f t="shared" si="23"/>
        <v>6.9985465116279073</v>
      </c>
      <c r="AB91">
        <f t="shared" si="23"/>
        <v>6.9767441860465116</v>
      </c>
      <c r="AC91">
        <f t="shared" si="23"/>
        <v>6.9549418604651159</v>
      </c>
      <c r="AD91">
        <f t="shared" si="23"/>
        <v>6.933139534883721</v>
      </c>
      <c r="AE91">
        <f t="shared" si="23"/>
        <v>6.9113372093023253</v>
      </c>
      <c r="AF91">
        <f t="shared" si="23"/>
        <v>6.8895348837209296</v>
      </c>
      <c r="AG91">
        <f t="shared" si="23"/>
        <v>6.8677325581395348</v>
      </c>
      <c r="AH91">
        <f t="shared" si="23"/>
        <v>6.845930232558139</v>
      </c>
      <c r="AI91">
        <f t="shared" si="23"/>
        <v>6.8241279069767451</v>
      </c>
      <c r="AJ91">
        <f t="shared" si="23"/>
        <v>6.8023255813953494</v>
      </c>
      <c r="AK91">
        <f t="shared" si="23"/>
        <v>6.7805232558139537</v>
      </c>
      <c r="AL91">
        <f t="shared" si="23"/>
        <v>6.7587209302325588</v>
      </c>
      <c r="AM91">
        <f t="shared" si="23"/>
        <v>6.7369186046511631</v>
      </c>
      <c r="AN91">
        <f t="shared" si="23"/>
        <v>6.7151162790697674</v>
      </c>
      <c r="AO91">
        <f t="shared" si="23"/>
        <v>6.6933139534883725</v>
      </c>
      <c r="AP91">
        <f t="shared" si="23"/>
        <v>6.6715116279069768</v>
      </c>
      <c r="AQ91">
        <f t="shared" si="23"/>
        <v>6.6497093023255811</v>
      </c>
      <c r="AR91">
        <f t="shared" si="23"/>
        <v>6.6279069767441863</v>
      </c>
      <c r="AS91">
        <f t="shared" si="23"/>
        <v>6.6061046511627906</v>
      </c>
      <c r="AT91">
        <f t="shared" si="23"/>
        <v>6.5843023255813957</v>
      </c>
      <c r="AU91">
        <f t="shared" si="23"/>
        <v>6.5625</v>
      </c>
      <c r="AV91">
        <f t="shared" si="23"/>
        <v>6.5406976744186043</v>
      </c>
      <c r="AW91">
        <f t="shared" si="23"/>
        <v>6.5188953488372094</v>
      </c>
      <c r="AX91">
        <f t="shared" si="23"/>
        <v>6.4970930232558137</v>
      </c>
      <c r="AY91">
        <f t="shared" si="23"/>
        <v>6.4752906976744189</v>
      </c>
      <c r="AZ91">
        <f t="shared" si="23"/>
        <v>6.4534883720930232</v>
      </c>
      <c r="BA91">
        <f t="shared" si="23"/>
        <v>6.4316860465116275</v>
      </c>
      <c r="BB91">
        <f t="shared" si="23"/>
        <v>6.4098837209302326</v>
      </c>
      <c r="BC91">
        <f t="shared" si="23"/>
        <v>6.3880813953488369</v>
      </c>
      <c r="BD91">
        <f t="shared" si="23"/>
        <v>6.3662790697674412</v>
      </c>
      <c r="BE91">
        <f t="shared" si="23"/>
        <v>6.3444767441860463</v>
      </c>
      <c r="BF91">
        <f t="shared" si="23"/>
        <v>6.3226744186046506</v>
      </c>
      <c r="BG91">
        <f t="shared" si="23"/>
        <v>6.3008720930232549</v>
      </c>
      <c r="BH91">
        <f t="shared" si="23"/>
        <v>6.2790697674418601</v>
      </c>
      <c r="BI91">
        <f t="shared" si="23"/>
        <v>6.2572674418604652</v>
      </c>
      <c r="BJ91">
        <f t="shared" si="23"/>
        <v>6.2354651162790704</v>
      </c>
      <c r="BK91">
        <f t="shared" si="23"/>
        <v>6.2136627906976747</v>
      </c>
      <c r="BL91">
        <f t="shared" si="23"/>
        <v>6.191860465116279</v>
      </c>
      <c r="BM91">
        <f t="shared" si="23"/>
        <v>6.1700581395348841</v>
      </c>
      <c r="BN91">
        <f t="shared" si="23"/>
        <v>6.1482558139534884</v>
      </c>
      <c r="BO91">
        <f t="shared" si="23"/>
        <v>6.1264534883720927</v>
      </c>
      <c r="BP91">
        <f t="shared" si="23"/>
        <v>6.1046511627906979</v>
      </c>
      <c r="BQ91">
        <f t="shared" si="23"/>
        <v>6.0828488372093021</v>
      </c>
    </row>
    <row r="92" spans="4:69" x14ac:dyDescent="0.3">
      <c r="D92">
        <v>87</v>
      </c>
      <c r="E92">
        <f t="shared" si="18"/>
        <v>7.4784482758620685</v>
      </c>
      <c r="F92">
        <f t="shared" si="23"/>
        <v>7.4568965517241379</v>
      </c>
      <c r="G92">
        <f t="shared" si="23"/>
        <v>7.4353448275862073</v>
      </c>
      <c r="H92">
        <f t="shared" si="23"/>
        <v>7.4137931034482758</v>
      </c>
      <c r="I92">
        <f t="shared" si="23"/>
        <v>7.3922413793103452</v>
      </c>
      <c r="J92">
        <f t="shared" si="23"/>
        <v>7.3706896551724137</v>
      </c>
      <c r="K92">
        <f t="shared" si="23"/>
        <v>7.3491379310344831</v>
      </c>
      <c r="L92">
        <f t="shared" si="23"/>
        <v>7.3275862068965516</v>
      </c>
      <c r="M92">
        <f t="shared" si="23"/>
        <v>7.306034482758621</v>
      </c>
      <c r="N92">
        <f t="shared" si="23"/>
        <v>7.2844827586206895</v>
      </c>
      <c r="O92">
        <f t="shared" si="23"/>
        <v>7.262931034482758</v>
      </c>
      <c r="P92">
        <f t="shared" si="23"/>
        <v>7.2413793103448283</v>
      </c>
      <c r="Q92">
        <f t="shared" si="23"/>
        <v>7.2198275862068968</v>
      </c>
      <c r="R92">
        <f t="shared" si="23"/>
        <v>7.1982758620689653</v>
      </c>
      <c r="S92">
        <f t="shared" si="23"/>
        <v>7.1767241379310338</v>
      </c>
      <c r="T92">
        <f t="shared" si="23"/>
        <v>7.1551724137931041</v>
      </c>
      <c r="U92">
        <f t="shared" si="23"/>
        <v>7.1336206896551726</v>
      </c>
      <c r="V92">
        <f t="shared" si="23"/>
        <v>7.1120689655172411</v>
      </c>
      <c r="W92">
        <f t="shared" si="23"/>
        <v>7.0905172413793105</v>
      </c>
      <c r="X92">
        <f t="shared" si="23"/>
        <v>7.068965517241379</v>
      </c>
      <c r="Y92">
        <f t="shared" si="23"/>
        <v>7.0474137931034484</v>
      </c>
      <c r="Z92">
        <f t="shared" si="23"/>
        <v>7.0258620689655178</v>
      </c>
      <c r="AA92">
        <f t="shared" si="23"/>
        <v>7.0043103448275863</v>
      </c>
      <c r="AB92">
        <f t="shared" si="23"/>
        <v>6.9827586206896548</v>
      </c>
      <c r="AC92">
        <f t="shared" si="23"/>
        <v>6.9612068965517242</v>
      </c>
      <c r="AD92">
        <f t="shared" si="23"/>
        <v>6.9396551724137936</v>
      </c>
      <c r="AE92">
        <f t="shared" si="23"/>
        <v>6.9181034482758621</v>
      </c>
      <c r="AF92">
        <f t="shared" si="23"/>
        <v>6.8965517241379306</v>
      </c>
      <c r="AG92">
        <f t="shared" si="23"/>
        <v>6.875</v>
      </c>
      <c r="AH92">
        <f t="shared" si="23"/>
        <v>6.8534482758620685</v>
      </c>
      <c r="AI92">
        <f t="shared" si="23"/>
        <v>6.8318965517241379</v>
      </c>
      <c r="AJ92">
        <f t="shared" si="23"/>
        <v>6.8103448275862073</v>
      </c>
      <c r="AK92">
        <f t="shared" si="23"/>
        <v>6.7887931034482758</v>
      </c>
      <c r="AL92">
        <f t="shared" si="23"/>
        <v>6.7672413793103443</v>
      </c>
      <c r="AM92">
        <f t="shared" si="23"/>
        <v>6.7456896551724137</v>
      </c>
      <c r="AN92">
        <f t="shared" si="23"/>
        <v>6.7241379310344831</v>
      </c>
      <c r="AO92">
        <f t="shared" si="23"/>
        <v>6.7025862068965516</v>
      </c>
      <c r="AP92">
        <f t="shared" si="23"/>
        <v>6.6810344827586201</v>
      </c>
      <c r="AQ92">
        <f t="shared" si="23"/>
        <v>6.6594827586206904</v>
      </c>
      <c r="AR92">
        <f t="shared" si="23"/>
        <v>6.6379310344827589</v>
      </c>
      <c r="AS92">
        <f t="shared" si="23"/>
        <v>6.6163793103448274</v>
      </c>
      <c r="AT92">
        <f t="shared" si="23"/>
        <v>6.5948275862068968</v>
      </c>
      <c r="AU92">
        <f t="shared" si="23"/>
        <v>6.5732758620689653</v>
      </c>
      <c r="AV92">
        <f t="shared" si="23"/>
        <v>6.5517241379310347</v>
      </c>
      <c r="AW92">
        <f t="shared" si="23"/>
        <v>6.5301724137931032</v>
      </c>
      <c r="AX92">
        <f t="shared" si="23"/>
        <v>6.5086206896551726</v>
      </c>
      <c r="AY92">
        <f t="shared" si="23"/>
        <v>6.4870689655172411</v>
      </c>
      <c r="AZ92">
        <f t="shared" si="23"/>
        <v>6.4655172413793096</v>
      </c>
      <c r="BA92">
        <f t="shared" si="23"/>
        <v>6.4439655172413799</v>
      </c>
      <c r="BB92">
        <f t="shared" si="23"/>
        <v>6.4224137931034484</v>
      </c>
      <c r="BC92">
        <f t="shared" si="23"/>
        <v>6.4008620689655169</v>
      </c>
      <c r="BD92">
        <f t="shared" si="23"/>
        <v>6.3793103448275863</v>
      </c>
      <c r="BE92">
        <f t="shared" si="23"/>
        <v>6.3577586206896548</v>
      </c>
      <c r="BF92">
        <f t="shared" si="23"/>
        <v>6.3362068965517242</v>
      </c>
      <c r="BG92">
        <f t="shared" si="23"/>
        <v>6.3146551724137927</v>
      </c>
      <c r="BH92">
        <f t="shared" si="23"/>
        <v>6.2931034482758621</v>
      </c>
      <c r="BI92">
        <f t="shared" si="23"/>
        <v>6.2715517241379315</v>
      </c>
      <c r="BJ92">
        <f t="shared" si="23"/>
        <v>6.25</v>
      </c>
      <c r="BK92">
        <f t="shared" si="23"/>
        <v>6.2284482758620694</v>
      </c>
      <c r="BL92">
        <f t="shared" si="23"/>
        <v>6.2068965517241379</v>
      </c>
      <c r="BM92">
        <f t="shared" si="23"/>
        <v>6.1853448275862064</v>
      </c>
      <c r="BN92">
        <f t="shared" si="23"/>
        <v>6.1637931034482758</v>
      </c>
      <c r="BO92">
        <f t="shared" si="23"/>
        <v>6.1422413793103452</v>
      </c>
      <c r="BP92">
        <f t="shared" si="23"/>
        <v>6.1206896551724137</v>
      </c>
      <c r="BQ92">
        <f t="shared" si="23"/>
        <v>6.0991379310344822</v>
      </c>
    </row>
    <row r="93" spans="4:69" x14ac:dyDescent="0.3">
      <c r="D93">
        <v>88</v>
      </c>
      <c r="E93">
        <f t="shared" si="18"/>
        <v>7.4786931818181817</v>
      </c>
      <c r="F93">
        <f t="shared" si="23"/>
        <v>7.4573863636363633</v>
      </c>
      <c r="G93">
        <f t="shared" si="23"/>
        <v>7.436079545454545</v>
      </c>
      <c r="H93">
        <f t="shared" si="23"/>
        <v>7.4147727272727275</v>
      </c>
      <c r="I93">
        <f t="shared" si="23"/>
        <v>7.3934659090909092</v>
      </c>
      <c r="J93">
        <f t="shared" si="23"/>
        <v>7.3721590909090908</v>
      </c>
      <c r="K93">
        <f t="shared" si="23"/>
        <v>7.3508522727272725</v>
      </c>
      <c r="L93">
        <f t="shared" si="23"/>
        <v>7.329545454545455</v>
      </c>
      <c r="M93">
        <f t="shared" si="23"/>
        <v>7.3082386363636367</v>
      </c>
      <c r="N93">
        <f t="shared" si="23"/>
        <v>7.2869318181818183</v>
      </c>
      <c r="O93">
        <f t="shared" si="23"/>
        <v>7.265625</v>
      </c>
      <c r="P93">
        <f t="shared" si="23"/>
        <v>7.2443181818181817</v>
      </c>
      <c r="Q93">
        <f t="shared" si="23"/>
        <v>7.2230113636363633</v>
      </c>
      <c r="R93">
        <f t="shared" si="23"/>
        <v>7.201704545454545</v>
      </c>
      <c r="S93">
        <f t="shared" si="23"/>
        <v>7.1803977272727275</v>
      </c>
      <c r="T93">
        <f t="shared" si="23"/>
        <v>7.1590909090909092</v>
      </c>
      <c r="U93">
        <f t="shared" si="23"/>
        <v>7.1377840909090908</v>
      </c>
      <c r="V93">
        <f t="shared" si="23"/>
        <v>7.1164772727272725</v>
      </c>
      <c r="W93">
        <f t="shared" si="23"/>
        <v>7.095170454545455</v>
      </c>
      <c r="X93">
        <f t="shared" si="23"/>
        <v>7.0738636363636367</v>
      </c>
      <c r="Y93">
        <f t="shared" si="23"/>
        <v>7.0525568181818183</v>
      </c>
      <c r="Z93">
        <f t="shared" si="23"/>
        <v>7.03125</v>
      </c>
      <c r="AA93">
        <f t="shared" si="23"/>
        <v>7.0099431818181817</v>
      </c>
      <c r="AB93">
        <f t="shared" si="23"/>
        <v>6.9886363636363642</v>
      </c>
      <c r="AC93">
        <f t="shared" si="23"/>
        <v>6.967329545454545</v>
      </c>
      <c r="AD93">
        <f t="shared" si="23"/>
        <v>6.9460227272727275</v>
      </c>
      <c r="AE93">
        <f t="shared" si="23"/>
        <v>6.9247159090909092</v>
      </c>
      <c r="AF93">
        <f t="shared" si="23"/>
        <v>6.9034090909090908</v>
      </c>
      <c r="AG93">
        <f t="shared" si="23"/>
        <v>6.8821022727272725</v>
      </c>
      <c r="AH93">
        <f t="shared" si="23"/>
        <v>6.860795454545455</v>
      </c>
      <c r="AI93">
        <f t="shared" si="23"/>
        <v>6.8394886363636358</v>
      </c>
      <c r="AJ93">
        <f t="shared" si="23"/>
        <v>6.8181818181818183</v>
      </c>
      <c r="AK93">
        <f t="shared" si="23"/>
        <v>6.796875</v>
      </c>
      <c r="AL93">
        <f t="shared" si="23"/>
        <v>6.7755681818181817</v>
      </c>
      <c r="AM93">
        <f t="shared" si="23"/>
        <v>6.7542613636363642</v>
      </c>
      <c r="AN93">
        <f t="shared" si="23"/>
        <v>6.732954545454545</v>
      </c>
      <c r="AO93">
        <f t="shared" si="23"/>
        <v>6.7116477272727275</v>
      </c>
      <c r="AP93">
        <f t="shared" si="23"/>
        <v>6.6903409090909092</v>
      </c>
      <c r="AQ93">
        <f t="shared" si="23"/>
        <v>6.6690340909090908</v>
      </c>
      <c r="AR93">
        <f t="shared" si="23"/>
        <v>6.6477272727272725</v>
      </c>
      <c r="AS93">
        <f t="shared" si="23"/>
        <v>6.626420454545455</v>
      </c>
      <c r="AT93">
        <f t="shared" si="23"/>
        <v>6.6051136363636358</v>
      </c>
      <c r="AU93">
        <f t="shared" si="23"/>
        <v>6.5838068181818183</v>
      </c>
      <c r="AV93">
        <f t="shared" si="23"/>
        <v>6.5625</v>
      </c>
      <c r="AW93">
        <f t="shared" si="23"/>
        <v>6.5411931818181817</v>
      </c>
      <c r="AX93">
        <f t="shared" si="23"/>
        <v>6.5198863636363642</v>
      </c>
      <c r="AY93">
        <f t="shared" si="23"/>
        <v>6.498579545454545</v>
      </c>
      <c r="AZ93">
        <f t="shared" si="23"/>
        <v>6.4772727272727275</v>
      </c>
      <c r="BA93">
        <f t="shared" si="23"/>
        <v>6.4559659090909092</v>
      </c>
      <c r="BB93">
        <f t="shared" si="23"/>
        <v>6.4346590909090908</v>
      </c>
      <c r="BC93">
        <f t="shared" si="23"/>
        <v>6.4133522727272725</v>
      </c>
      <c r="BD93">
        <f t="shared" si="23"/>
        <v>6.392045454545455</v>
      </c>
      <c r="BE93">
        <f t="shared" si="23"/>
        <v>6.3707386363636358</v>
      </c>
      <c r="BF93">
        <f t="shared" si="23"/>
        <v>6.3494318181818183</v>
      </c>
      <c r="BG93">
        <f t="shared" si="23"/>
        <v>6.328125</v>
      </c>
      <c r="BH93">
        <f t="shared" si="23"/>
        <v>6.3068181818181817</v>
      </c>
      <c r="BI93">
        <f t="shared" si="23"/>
        <v>6.2855113636363642</v>
      </c>
      <c r="BJ93">
        <f t="shared" si="23"/>
        <v>6.264204545454545</v>
      </c>
      <c r="BK93">
        <f t="shared" si="23"/>
        <v>6.2428977272727275</v>
      </c>
      <c r="BL93">
        <f t="shared" si="23"/>
        <v>6.2215909090909092</v>
      </c>
      <c r="BM93">
        <f t="shared" si="23"/>
        <v>6.2002840909090908</v>
      </c>
      <c r="BN93">
        <f t="shared" si="23"/>
        <v>6.1789772727272725</v>
      </c>
      <c r="BO93">
        <f t="shared" si="23"/>
        <v>6.157670454545455</v>
      </c>
      <c r="BP93">
        <f t="shared" si="23"/>
        <v>6.1363636363636358</v>
      </c>
      <c r="BQ93">
        <f t="shared" si="23"/>
        <v>6.1150568181818183</v>
      </c>
    </row>
    <row r="94" spans="4:69" x14ac:dyDescent="0.3">
      <c r="D94">
        <v>89</v>
      </c>
      <c r="E94">
        <f t="shared" si="18"/>
        <v>7.4789325842696632</v>
      </c>
      <c r="F94">
        <f t="shared" si="23"/>
        <v>7.4578651685393256</v>
      </c>
      <c r="G94">
        <f t="shared" si="23"/>
        <v>7.4367977528089888</v>
      </c>
      <c r="H94">
        <f t="shared" si="23"/>
        <v>7.4157303370786511</v>
      </c>
      <c r="I94">
        <f t="shared" si="23"/>
        <v>7.3946629213483144</v>
      </c>
      <c r="J94">
        <f t="shared" si="23"/>
        <v>7.3735955056179776</v>
      </c>
      <c r="K94">
        <f t="shared" si="23"/>
        <v>7.3525280898876408</v>
      </c>
      <c r="L94">
        <f t="shared" si="23"/>
        <v>7.3314606741573032</v>
      </c>
      <c r="M94">
        <f t="shared" si="23"/>
        <v>7.3103932584269664</v>
      </c>
      <c r="N94">
        <f t="shared" ref="F94:BQ98" si="24">MAX(7.5*(1-((N$5+1)/(4*$D94))),0)</f>
        <v>7.2893258426966296</v>
      </c>
      <c r="O94">
        <f t="shared" si="24"/>
        <v>7.268258426966292</v>
      </c>
      <c r="P94">
        <f t="shared" si="24"/>
        <v>7.2471910112359552</v>
      </c>
      <c r="Q94">
        <f t="shared" si="24"/>
        <v>7.2261235955056176</v>
      </c>
      <c r="R94">
        <f t="shared" si="24"/>
        <v>7.2050561797752808</v>
      </c>
      <c r="S94">
        <f t="shared" si="24"/>
        <v>7.1839887640449431</v>
      </c>
      <c r="T94">
        <f t="shared" si="24"/>
        <v>7.1629213483146064</v>
      </c>
      <c r="U94">
        <f t="shared" si="24"/>
        <v>7.1418539325842705</v>
      </c>
      <c r="V94">
        <f t="shared" si="24"/>
        <v>7.1207865168539328</v>
      </c>
      <c r="W94">
        <f t="shared" si="24"/>
        <v>7.0997191011235961</v>
      </c>
      <c r="X94">
        <f t="shared" si="24"/>
        <v>7.0786516853932584</v>
      </c>
      <c r="Y94">
        <f t="shared" si="24"/>
        <v>7.0575842696629216</v>
      </c>
      <c r="Z94">
        <f t="shared" si="24"/>
        <v>7.036516853932584</v>
      </c>
      <c r="AA94">
        <f t="shared" si="24"/>
        <v>7.0154494382022472</v>
      </c>
      <c r="AB94">
        <f t="shared" si="24"/>
        <v>6.9943820224719104</v>
      </c>
      <c r="AC94">
        <f t="shared" si="24"/>
        <v>6.9733146067415728</v>
      </c>
      <c r="AD94">
        <f t="shared" si="24"/>
        <v>6.952247191011236</v>
      </c>
      <c r="AE94">
        <f t="shared" si="24"/>
        <v>6.9311797752808983</v>
      </c>
      <c r="AF94">
        <f t="shared" si="24"/>
        <v>6.9101123595505616</v>
      </c>
      <c r="AG94">
        <f t="shared" si="24"/>
        <v>6.8890449438202248</v>
      </c>
      <c r="AH94">
        <f t="shared" si="24"/>
        <v>6.867977528089888</v>
      </c>
      <c r="AI94">
        <f t="shared" si="24"/>
        <v>6.8469101123595504</v>
      </c>
      <c r="AJ94">
        <f t="shared" si="24"/>
        <v>6.8258426966292136</v>
      </c>
      <c r="AK94">
        <f t="shared" si="24"/>
        <v>6.804775280898876</v>
      </c>
      <c r="AL94">
        <f t="shared" si="24"/>
        <v>6.7837078651685392</v>
      </c>
      <c r="AM94">
        <f t="shared" si="24"/>
        <v>6.7626404494382024</v>
      </c>
      <c r="AN94">
        <f t="shared" si="24"/>
        <v>6.7415730337078648</v>
      </c>
      <c r="AO94">
        <f t="shared" si="24"/>
        <v>6.720505617977528</v>
      </c>
      <c r="AP94">
        <f t="shared" si="24"/>
        <v>6.6994382022471903</v>
      </c>
      <c r="AQ94">
        <f t="shared" si="24"/>
        <v>6.6783707865168545</v>
      </c>
      <c r="AR94">
        <f t="shared" si="24"/>
        <v>6.6573033707865168</v>
      </c>
      <c r="AS94">
        <f t="shared" si="24"/>
        <v>6.63623595505618</v>
      </c>
      <c r="AT94">
        <f t="shared" si="24"/>
        <v>6.6151685393258433</v>
      </c>
      <c r="AU94">
        <f t="shared" si="24"/>
        <v>6.5941011235955056</v>
      </c>
      <c r="AV94">
        <f t="shared" si="24"/>
        <v>6.5730337078651688</v>
      </c>
      <c r="AW94">
        <f t="shared" si="24"/>
        <v>6.5519662921348312</v>
      </c>
      <c r="AX94">
        <f t="shared" si="24"/>
        <v>6.5308988764044944</v>
      </c>
      <c r="AY94">
        <f t="shared" si="24"/>
        <v>6.5098314606741567</v>
      </c>
      <c r="AZ94">
        <f t="shared" si="24"/>
        <v>6.48876404494382</v>
      </c>
      <c r="BA94">
        <f t="shared" si="24"/>
        <v>6.4676966292134832</v>
      </c>
      <c r="BB94">
        <f t="shared" si="24"/>
        <v>6.4466292134831455</v>
      </c>
      <c r="BC94">
        <f t="shared" si="24"/>
        <v>6.4255617977528097</v>
      </c>
      <c r="BD94">
        <f t="shared" si="24"/>
        <v>6.404494382022472</v>
      </c>
      <c r="BE94">
        <f t="shared" si="24"/>
        <v>6.3834269662921352</v>
      </c>
      <c r="BF94">
        <f t="shared" si="24"/>
        <v>6.3623595505617976</v>
      </c>
      <c r="BG94">
        <f t="shared" si="24"/>
        <v>6.3412921348314608</v>
      </c>
      <c r="BH94">
        <f t="shared" si="24"/>
        <v>6.320224719101124</v>
      </c>
      <c r="BI94">
        <f t="shared" si="24"/>
        <v>6.2991573033707864</v>
      </c>
      <c r="BJ94">
        <f t="shared" si="24"/>
        <v>6.2780898876404487</v>
      </c>
      <c r="BK94">
        <f t="shared" si="24"/>
        <v>6.257022471910112</v>
      </c>
      <c r="BL94">
        <f t="shared" si="24"/>
        <v>6.2359550561797752</v>
      </c>
      <c r="BM94">
        <f t="shared" si="24"/>
        <v>6.2148876404494384</v>
      </c>
      <c r="BN94">
        <f t="shared" si="24"/>
        <v>6.1938202247191017</v>
      </c>
      <c r="BO94">
        <f t="shared" si="24"/>
        <v>6.1727528089887649</v>
      </c>
      <c r="BP94">
        <f t="shared" si="24"/>
        <v>6.1516853932584272</v>
      </c>
      <c r="BQ94">
        <f t="shared" si="24"/>
        <v>6.1306179775280896</v>
      </c>
    </row>
    <row r="95" spans="4:69" x14ac:dyDescent="0.3">
      <c r="D95">
        <v>90</v>
      </c>
      <c r="E95">
        <f t="shared" si="18"/>
        <v>7.479166666666667</v>
      </c>
      <c r="F95">
        <f t="shared" si="24"/>
        <v>7.4583333333333339</v>
      </c>
      <c r="G95">
        <f t="shared" si="24"/>
        <v>7.4375</v>
      </c>
      <c r="H95">
        <f t="shared" si="24"/>
        <v>7.416666666666667</v>
      </c>
      <c r="I95">
        <f t="shared" si="24"/>
        <v>7.3958333333333339</v>
      </c>
      <c r="J95">
        <f t="shared" si="24"/>
        <v>7.375</v>
      </c>
      <c r="K95">
        <f t="shared" si="24"/>
        <v>7.3541666666666661</v>
      </c>
      <c r="L95">
        <f t="shared" si="24"/>
        <v>7.333333333333333</v>
      </c>
      <c r="M95">
        <f t="shared" si="24"/>
        <v>7.3125</v>
      </c>
      <c r="N95">
        <f t="shared" si="24"/>
        <v>7.291666666666667</v>
      </c>
      <c r="O95">
        <f t="shared" si="24"/>
        <v>7.270833333333333</v>
      </c>
      <c r="P95">
        <f t="shared" si="24"/>
        <v>7.25</v>
      </c>
      <c r="Q95">
        <f t="shared" si="24"/>
        <v>7.229166666666667</v>
      </c>
      <c r="R95">
        <f t="shared" si="24"/>
        <v>7.2083333333333339</v>
      </c>
      <c r="S95">
        <f t="shared" si="24"/>
        <v>7.1875</v>
      </c>
      <c r="T95">
        <f t="shared" si="24"/>
        <v>7.166666666666667</v>
      </c>
      <c r="U95">
        <f t="shared" si="24"/>
        <v>7.145833333333333</v>
      </c>
      <c r="V95">
        <f t="shared" si="24"/>
        <v>7.125</v>
      </c>
      <c r="W95">
        <f t="shared" si="24"/>
        <v>7.1041666666666661</v>
      </c>
      <c r="X95">
        <f t="shared" si="24"/>
        <v>7.083333333333333</v>
      </c>
      <c r="Y95">
        <f t="shared" si="24"/>
        <v>7.0625</v>
      </c>
      <c r="Z95">
        <f t="shared" si="24"/>
        <v>7.041666666666667</v>
      </c>
      <c r="AA95">
        <f t="shared" si="24"/>
        <v>7.020833333333333</v>
      </c>
      <c r="AB95">
        <f t="shared" si="24"/>
        <v>7</v>
      </c>
      <c r="AC95">
        <f t="shared" si="24"/>
        <v>6.979166666666667</v>
      </c>
      <c r="AD95">
        <f t="shared" si="24"/>
        <v>6.9583333333333339</v>
      </c>
      <c r="AE95">
        <f t="shared" si="24"/>
        <v>6.9375</v>
      </c>
      <c r="AF95">
        <f t="shared" si="24"/>
        <v>6.916666666666667</v>
      </c>
      <c r="AG95">
        <f t="shared" si="24"/>
        <v>6.895833333333333</v>
      </c>
      <c r="AH95">
        <f t="shared" si="24"/>
        <v>6.875</v>
      </c>
      <c r="AI95">
        <f t="shared" si="24"/>
        <v>6.8541666666666661</v>
      </c>
      <c r="AJ95">
        <f t="shared" si="24"/>
        <v>6.833333333333333</v>
      </c>
      <c r="AK95">
        <f t="shared" si="24"/>
        <v>6.8125</v>
      </c>
      <c r="AL95">
        <f t="shared" si="24"/>
        <v>6.791666666666667</v>
      </c>
      <c r="AM95">
        <f t="shared" si="24"/>
        <v>6.770833333333333</v>
      </c>
      <c r="AN95">
        <f t="shared" si="24"/>
        <v>6.75</v>
      </c>
      <c r="AO95">
        <f t="shared" si="24"/>
        <v>6.729166666666667</v>
      </c>
      <c r="AP95">
        <f t="shared" si="24"/>
        <v>6.7083333333333339</v>
      </c>
      <c r="AQ95">
        <f t="shared" si="24"/>
        <v>6.6875</v>
      </c>
      <c r="AR95">
        <f t="shared" si="24"/>
        <v>6.6666666666666661</v>
      </c>
      <c r="AS95">
        <f t="shared" si="24"/>
        <v>6.645833333333333</v>
      </c>
      <c r="AT95">
        <f t="shared" si="24"/>
        <v>6.625</v>
      </c>
      <c r="AU95">
        <f t="shared" si="24"/>
        <v>6.6041666666666661</v>
      </c>
      <c r="AV95">
        <f t="shared" si="24"/>
        <v>6.583333333333333</v>
      </c>
      <c r="AW95">
        <f t="shared" si="24"/>
        <v>6.5625</v>
      </c>
      <c r="AX95">
        <f t="shared" si="24"/>
        <v>6.541666666666667</v>
      </c>
      <c r="AY95">
        <f t="shared" si="24"/>
        <v>6.5208333333333339</v>
      </c>
      <c r="AZ95">
        <f t="shared" si="24"/>
        <v>6.5</v>
      </c>
      <c r="BA95">
        <f t="shared" si="24"/>
        <v>6.479166666666667</v>
      </c>
      <c r="BB95">
        <f t="shared" si="24"/>
        <v>6.4583333333333339</v>
      </c>
      <c r="BC95">
        <f t="shared" si="24"/>
        <v>6.4375</v>
      </c>
      <c r="BD95">
        <f t="shared" si="24"/>
        <v>6.416666666666667</v>
      </c>
      <c r="BE95">
        <f t="shared" si="24"/>
        <v>6.395833333333333</v>
      </c>
      <c r="BF95">
        <f t="shared" si="24"/>
        <v>6.375</v>
      </c>
      <c r="BG95">
        <f t="shared" si="24"/>
        <v>6.354166666666667</v>
      </c>
      <c r="BH95">
        <f t="shared" si="24"/>
        <v>6.333333333333333</v>
      </c>
      <c r="BI95">
        <f t="shared" si="24"/>
        <v>6.3125</v>
      </c>
      <c r="BJ95">
        <f t="shared" si="24"/>
        <v>6.291666666666667</v>
      </c>
      <c r="BK95">
        <f t="shared" si="24"/>
        <v>6.2708333333333339</v>
      </c>
      <c r="BL95">
        <f t="shared" si="24"/>
        <v>6.25</v>
      </c>
      <c r="BM95">
        <f t="shared" si="24"/>
        <v>6.2291666666666661</v>
      </c>
      <c r="BN95">
        <f t="shared" si="24"/>
        <v>6.208333333333333</v>
      </c>
      <c r="BO95">
        <f t="shared" si="24"/>
        <v>6.1875</v>
      </c>
      <c r="BP95">
        <f t="shared" si="24"/>
        <v>6.1666666666666661</v>
      </c>
      <c r="BQ95">
        <f t="shared" si="24"/>
        <v>6.145833333333333</v>
      </c>
    </row>
    <row r="96" spans="4:69" x14ac:dyDescent="0.3">
      <c r="D96">
        <v>91</v>
      </c>
      <c r="E96">
        <f t="shared" si="18"/>
        <v>7.479395604395604</v>
      </c>
      <c r="F96">
        <f t="shared" si="24"/>
        <v>7.4587912087912089</v>
      </c>
      <c r="G96">
        <f t="shared" si="24"/>
        <v>7.4381868131868139</v>
      </c>
      <c r="H96">
        <f t="shared" si="24"/>
        <v>7.4175824175824179</v>
      </c>
      <c r="I96">
        <f t="shared" si="24"/>
        <v>7.3969780219780219</v>
      </c>
      <c r="J96">
        <f t="shared" si="24"/>
        <v>7.3763736263736259</v>
      </c>
      <c r="K96">
        <f t="shared" si="24"/>
        <v>7.3557692307692308</v>
      </c>
      <c r="L96">
        <f t="shared" si="24"/>
        <v>7.3351648351648349</v>
      </c>
      <c r="M96">
        <f t="shared" si="24"/>
        <v>7.3145604395604398</v>
      </c>
      <c r="N96">
        <f t="shared" si="24"/>
        <v>7.2939560439560438</v>
      </c>
      <c r="O96">
        <f t="shared" si="24"/>
        <v>7.2733516483516487</v>
      </c>
      <c r="P96">
        <f t="shared" si="24"/>
        <v>7.2527472527472527</v>
      </c>
      <c r="Q96">
        <f t="shared" si="24"/>
        <v>7.2321428571428577</v>
      </c>
      <c r="R96">
        <f t="shared" si="24"/>
        <v>7.2115384615384617</v>
      </c>
      <c r="S96">
        <f t="shared" si="24"/>
        <v>7.1909340659340666</v>
      </c>
      <c r="T96">
        <f t="shared" si="24"/>
        <v>7.1703296703296706</v>
      </c>
      <c r="U96">
        <f t="shared" si="24"/>
        <v>7.1497252747252746</v>
      </c>
      <c r="V96">
        <f t="shared" si="24"/>
        <v>7.1291208791208787</v>
      </c>
      <c r="W96">
        <f t="shared" si="24"/>
        <v>7.1085164835164836</v>
      </c>
      <c r="X96">
        <f t="shared" si="24"/>
        <v>7.0879120879120876</v>
      </c>
      <c r="Y96">
        <f t="shared" si="24"/>
        <v>7.0673076923076925</v>
      </c>
      <c r="Z96">
        <f t="shared" si="24"/>
        <v>7.0467032967032965</v>
      </c>
      <c r="AA96">
        <f t="shared" si="24"/>
        <v>7.0260989010989015</v>
      </c>
      <c r="AB96">
        <f t="shared" si="24"/>
        <v>7.0054945054945055</v>
      </c>
      <c r="AC96">
        <f t="shared" si="24"/>
        <v>6.9848901098901104</v>
      </c>
      <c r="AD96">
        <f t="shared" si="24"/>
        <v>6.9642857142857144</v>
      </c>
      <c r="AE96">
        <f t="shared" si="24"/>
        <v>6.9436813186813193</v>
      </c>
      <c r="AF96">
        <f t="shared" si="24"/>
        <v>6.9230769230769234</v>
      </c>
      <c r="AG96">
        <f t="shared" si="24"/>
        <v>6.9024725274725283</v>
      </c>
      <c r="AH96">
        <f t="shared" si="24"/>
        <v>6.8818681318681314</v>
      </c>
      <c r="AI96">
        <f t="shared" si="24"/>
        <v>6.8612637362637363</v>
      </c>
      <c r="AJ96">
        <f t="shared" si="24"/>
        <v>6.8406593406593403</v>
      </c>
      <c r="AK96">
        <f t="shared" si="24"/>
        <v>6.8200549450549453</v>
      </c>
      <c r="AL96">
        <f t="shared" si="24"/>
        <v>6.7994505494505493</v>
      </c>
      <c r="AM96">
        <f t="shared" si="24"/>
        <v>6.7788461538461542</v>
      </c>
      <c r="AN96">
        <f t="shared" si="24"/>
        <v>6.7582417582417582</v>
      </c>
      <c r="AO96">
        <f t="shared" si="24"/>
        <v>6.7376373626373631</v>
      </c>
      <c r="AP96">
        <f t="shared" si="24"/>
        <v>6.7170329670329672</v>
      </c>
      <c r="AQ96">
        <f t="shared" si="24"/>
        <v>6.6964285714285721</v>
      </c>
      <c r="AR96">
        <f t="shared" si="24"/>
        <v>6.6758241758241752</v>
      </c>
      <c r="AS96">
        <f t="shared" si="24"/>
        <v>6.6552197802197801</v>
      </c>
      <c r="AT96">
        <f t="shared" si="24"/>
        <v>6.6346153846153841</v>
      </c>
      <c r="AU96">
        <f t="shared" si="24"/>
        <v>6.6140109890109891</v>
      </c>
      <c r="AV96">
        <f t="shared" si="24"/>
        <v>6.5934065934065931</v>
      </c>
      <c r="AW96">
        <f t="shared" si="24"/>
        <v>6.572802197802198</v>
      </c>
      <c r="AX96">
        <f t="shared" si="24"/>
        <v>6.552197802197802</v>
      </c>
      <c r="AY96">
        <f t="shared" si="24"/>
        <v>6.5315934065934069</v>
      </c>
      <c r="AZ96">
        <f t="shared" si="24"/>
        <v>6.5109890109890109</v>
      </c>
      <c r="BA96">
        <f t="shared" si="24"/>
        <v>6.4903846153846159</v>
      </c>
      <c r="BB96">
        <f t="shared" si="24"/>
        <v>6.4697802197802199</v>
      </c>
      <c r="BC96">
        <f t="shared" si="24"/>
        <v>6.4491758241758248</v>
      </c>
      <c r="BD96">
        <f t="shared" si="24"/>
        <v>6.4285714285714288</v>
      </c>
      <c r="BE96">
        <f t="shared" si="24"/>
        <v>6.4079670329670328</v>
      </c>
      <c r="BF96">
        <f t="shared" si="24"/>
        <v>6.3873626373626369</v>
      </c>
      <c r="BG96">
        <f t="shared" si="24"/>
        <v>6.3667582417582418</v>
      </c>
      <c r="BH96">
        <f t="shared" si="24"/>
        <v>6.3461538461538458</v>
      </c>
      <c r="BI96">
        <f t="shared" si="24"/>
        <v>6.3255494505494507</v>
      </c>
      <c r="BJ96">
        <f t="shared" si="24"/>
        <v>6.3049450549450547</v>
      </c>
      <c r="BK96">
        <f t="shared" si="24"/>
        <v>6.2843406593406597</v>
      </c>
      <c r="BL96">
        <f t="shared" si="24"/>
        <v>6.2637362637362637</v>
      </c>
      <c r="BM96">
        <f t="shared" si="24"/>
        <v>6.2431318681318686</v>
      </c>
      <c r="BN96">
        <f t="shared" si="24"/>
        <v>6.2225274725274717</v>
      </c>
      <c r="BO96">
        <f t="shared" si="24"/>
        <v>6.2019230769230766</v>
      </c>
      <c r="BP96">
        <f t="shared" si="24"/>
        <v>6.1813186813186807</v>
      </c>
      <c r="BQ96">
        <f t="shared" si="24"/>
        <v>6.1607142857142856</v>
      </c>
    </row>
    <row r="97" spans="4:69" x14ac:dyDescent="0.3">
      <c r="D97">
        <v>92</v>
      </c>
      <c r="E97">
        <f t="shared" si="18"/>
        <v>7.4796195652173916</v>
      </c>
      <c r="F97">
        <f t="shared" si="24"/>
        <v>7.4592391304347823</v>
      </c>
      <c r="G97">
        <f t="shared" si="24"/>
        <v>7.4388586956521738</v>
      </c>
      <c r="H97">
        <f t="shared" si="24"/>
        <v>7.4184782608695645</v>
      </c>
      <c r="I97">
        <f t="shared" si="24"/>
        <v>7.3980978260869561</v>
      </c>
      <c r="J97">
        <f t="shared" si="24"/>
        <v>7.3777173913043477</v>
      </c>
      <c r="K97">
        <f t="shared" si="24"/>
        <v>7.3573369565217392</v>
      </c>
      <c r="L97">
        <f t="shared" si="24"/>
        <v>7.3369565217391308</v>
      </c>
      <c r="M97">
        <f t="shared" si="24"/>
        <v>7.3165760869565215</v>
      </c>
      <c r="N97">
        <f t="shared" si="24"/>
        <v>7.2961956521739131</v>
      </c>
      <c r="O97">
        <f t="shared" si="24"/>
        <v>7.2758152173913047</v>
      </c>
      <c r="P97">
        <f t="shared" si="24"/>
        <v>7.2554347826086953</v>
      </c>
      <c r="Q97">
        <f t="shared" si="24"/>
        <v>7.2350543478260869</v>
      </c>
      <c r="R97">
        <f t="shared" si="24"/>
        <v>7.2146739130434776</v>
      </c>
      <c r="S97">
        <f t="shared" si="24"/>
        <v>7.1942934782608692</v>
      </c>
      <c r="T97">
        <f t="shared" si="24"/>
        <v>7.1739130434782608</v>
      </c>
      <c r="U97">
        <f t="shared" si="24"/>
        <v>7.1535326086956523</v>
      </c>
      <c r="V97">
        <f t="shared" si="24"/>
        <v>7.1331521739130439</v>
      </c>
      <c r="W97">
        <f t="shared" si="24"/>
        <v>7.1127717391304355</v>
      </c>
      <c r="X97">
        <f t="shared" si="24"/>
        <v>7.0923913043478262</v>
      </c>
      <c r="Y97">
        <f t="shared" si="24"/>
        <v>7.0720108695652177</v>
      </c>
      <c r="Z97">
        <f t="shared" si="24"/>
        <v>7.0516304347826084</v>
      </c>
      <c r="AA97">
        <f t="shared" si="24"/>
        <v>7.03125</v>
      </c>
      <c r="AB97">
        <f t="shared" si="24"/>
        <v>7.0108695652173916</v>
      </c>
      <c r="AC97">
        <f t="shared" si="24"/>
        <v>6.9904891304347823</v>
      </c>
      <c r="AD97">
        <f t="shared" si="24"/>
        <v>6.9701086956521738</v>
      </c>
      <c r="AE97">
        <f t="shared" si="24"/>
        <v>6.9497282608695645</v>
      </c>
      <c r="AF97">
        <f t="shared" si="24"/>
        <v>6.9293478260869561</v>
      </c>
      <c r="AG97">
        <f t="shared" si="24"/>
        <v>6.9089673913043477</v>
      </c>
      <c r="AH97">
        <f t="shared" si="24"/>
        <v>6.8885869565217392</v>
      </c>
      <c r="AI97">
        <f t="shared" si="24"/>
        <v>6.8682065217391308</v>
      </c>
      <c r="AJ97">
        <f t="shared" si="24"/>
        <v>6.8478260869565224</v>
      </c>
      <c r="AK97">
        <f t="shared" si="24"/>
        <v>6.8274456521739131</v>
      </c>
      <c r="AL97">
        <f t="shared" si="24"/>
        <v>6.8070652173913047</v>
      </c>
      <c r="AM97">
        <f t="shared" si="24"/>
        <v>6.7866847826086953</v>
      </c>
      <c r="AN97">
        <f t="shared" si="24"/>
        <v>6.7663043478260869</v>
      </c>
      <c r="AO97">
        <f t="shared" si="24"/>
        <v>6.7459239130434776</v>
      </c>
      <c r="AP97">
        <f t="shared" si="24"/>
        <v>6.7255434782608692</v>
      </c>
      <c r="AQ97">
        <f t="shared" si="24"/>
        <v>6.7051630434782608</v>
      </c>
      <c r="AR97">
        <f t="shared" si="24"/>
        <v>6.6847826086956523</v>
      </c>
      <c r="AS97">
        <f t="shared" si="24"/>
        <v>6.6644021739130439</v>
      </c>
      <c r="AT97">
        <f t="shared" si="24"/>
        <v>6.6440217391304355</v>
      </c>
      <c r="AU97">
        <f t="shared" si="24"/>
        <v>6.6236413043478262</v>
      </c>
      <c r="AV97">
        <f t="shared" si="24"/>
        <v>6.6032608695652177</v>
      </c>
      <c r="AW97">
        <f t="shared" si="24"/>
        <v>6.5828804347826084</v>
      </c>
      <c r="AX97">
        <f t="shared" si="24"/>
        <v>6.5625</v>
      </c>
      <c r="AY97">
        <f t="shared" si="24"/>
        <v>6.5421195652173907</v>
      </c>
      <c r="AZ97">
        <f t="shared" si="24"/>
        <v>6.5217391304347823</v>
      </c>
      <c r="BA97">
        <f t="shared" si="24"/>
        <v>6.5013586956521738</v>
      </c>
      <c r="BB97">
        <f t="shared" si="24"/>
        <v>6.4809782608695645</v>
      </c>
      <c r="BC97">
        <f t="shared" si="24"/>
        <v>6.4605978260869561</v>
      </c>
      <c r="BD97">
        <f t="shared" si="24"/>
        <v>6.4402173913043477</v>
      </c>
      <c r="BE97">
        <f t="shared" si="24"/>
        <v>6.4198369565217392</v>
      </c>
      <c r="BF97">
        <f t="shared" si="24"/>
        <v>6.3994565217391308</v>
      </c>
      <c r="BG97">
        <f t="shared" si="24"/>
        <v>6.3790760869565224</v>
      </c>
      <c r="BH97">
        <f t="shared" si="24"/>
        <v>6.3586956521739131</v>
      </c>
      <c r="BI97">
        <f t="shared" si="24"/>
        <v>6.3383152173913047</v>
      </c>
      <c r="BJ97">
        <f t="shared" si="24"/>
        <v>6.3179347826086953</v>
      </c>
      <c r="BK97">
        <f t="shared" si="24"/>
        <v>6.2975543478260869</v>
      </c>
      <c r="BL97">
        <f t="shared" si="24"/>
        <v>6.2771739130434776</v>
      </c>
      <c r="BM97">
        <f t="shared" si="24"/>
        <v>6.2567934782608692</v>
      </c>
      <c r="BN97">
        <f t="shared" si="24"/>
        <v>6.2364130434782608</v>
      </c>
      <c r="BO97">
        <f t="shared" si="24"/>
        <v>6.2160326086956523</v>
      </c>
      <c r="BP97">
        <f t="shared" si="24"/>
        <v>6.1956521739130439</v>
      </c>
      <c r="BQ97">
        <f t="shared" si="24"/>
        <v>6.1752717391304355</v>
      </c>
    </row>
    <row r="98" spans="4:69" x14ac:dyDescent="0.3">
      <c r="D98">
        <v>93</v>
      </c>
      <c r="E98">
        <f t="shared" si="18"/>
        <v>7.479838709677419</v>
      </c>
      <c r="F98">
        <f t="shared" si="24"/>
        <v>7.459677419354839</v>
      </c>
      <c r="G98">
        <f t="shared" si="24"/>
        <v>7.439516129032258</v>
      </c>
      <c r="H98">
        <f t="shared" si="24"/>
        <v>7.4193548387096779</v>
      </c>
      <c r="I98">
        <f t="shared" si="24"/>
        <v>7.399193548387097</v>
      </c>
      <c r="J98">
        <f t="shared" si="24"/>
        <v>7.379032258064516</v>
      </c>
      <c r="K98">
        <f t="shared" si="24"/>
        <v>7.3588709677419359</v>
      </c>
      <c r="L98">
        <f t="shared" si="24"/>
        <v>7.338709677419355</v>
      </c>
      <c r="M98">
        <f t="shared" ref="F98:BQ102" si="25">MAX(7.5*(1-((M$5+1)/(4*$D98))),0)</f>
        <v>7.318548387096774</v>
      </c>
      <c r="N98">
        <f t="shared" si="25"/>
        <v>7.2983870967741939</v>
      </c>
      <c r="O98">
        <f t="shared" si="25"/>
        <v>7.278225806451613</v>
      </c>
      <c r="P98">
        <f t="shared" si="25"/>
        <v>7.258064516129032</v>
      </c>
      <c r="Q98">
        <f t="shared" si="25"/>
        <v>7.237903225806452</v>
      </c>
      <c r="R98">
        <f t="shared" si="25"/>
        <v>7.217741935483871</v>
      </c>
      <c r="S98">
        <f t="shared" si="25"/>
        <v>7.1975806451612909</v>
      </c>
      <c r="T98">
        <f t="shared" si="25"/>
        <v>7.17741935483871</v>
      </c>
      <c r="U98">
        <f t="shared" si="25"/>
        <v>7.157258064516129</v>
      </c>
      <c r="V98">
        <f t="shared" si="25"/>
        <v>7.1370967741935489</v>
      </c>
      <c r="W98">
        <f t="shared" si="25"/>
        <v>7.116935483870968</v>
      </c>
      <c r="X98">
        <f t="shared" si="25"/>
        <v>7.0967741935483879</v>
      </c>
      <c r="Y98">
        <f t="shared" si="25"/>
        <v>7.0766129032258069</v>
      </c>
      <c r="Z98">
        <f t="shared" si="25"/>
        <v>7.056451612903226</v>
      </c>
      <c r="AA98">
        <f t="shared" si="25"/>
        <v>7.0362903225806459</v>
      </c>
      <c r="AB98">
        <f t="shared" si="25"/>
        <v>7.0161290322580649</v>
      </c>
      <c r="AC98">
        <f t="shared" si="25"/>
        <v>6.995967741935484</v>
      </c>
      <c r="AD98">
        <f t="shared" si="25"/>
        <v>6.9758064516129039</v>
      </c>
      <c r="AE98">
        <f t="shared" si="25"/>
        <v>6.9556451612903221</v>
      </c>
      <c r="AF98">
        <f t="shared" si="25"/>
        <v>6.935483870967742</v>
      </c>
      <c r="AG98">
        <f t="shared" si="25"/>
        <v>6.915322580645161</v>
      </c>
      <c r="AH98">
        <f t="shared" si="25"/>
        <v>6.8951612903225801</v>
      </c>
      <c r="AI98">
        <f t="shared" si="25"/>
        <v>6.875</v>
      </c>
      <c r="AJ98">
        <f t="shared" si="25"/>
        <v>6.854838709677419</v>
      </c>
      <c r="AK98">
        <f t="shared" si="25"/>
        <v>6.8346774193548381</v>
      </c>
      <c r="AL98">
        <f t="shared" si="25"/>
        <v>6.814516129032258</v>
      </c>
      <c r="AM98">
        <f t="shared" si="25"/>
        <v>6.794354838709677</v>
      </c>
      <c r="AN98">
        <f t="shared" si="25"/>
        <v>6.774193548387097</v>
      </c>
      <c r="AO98">
        <f t="shared" si="25"/>
        <v>6.754032258064516</v>
      </c>
      <c r="AP98">
        <f t="shared" si="25"/>
        <v>6.7338709677419351</v>
      </c>
      <c r="AQ98">
        <f t="shared" si="25"/>
        <v>6.713709677419355</v>
      </c>
      <c r="AR98">
        <f t="shared" si="25"/>
        <v>6.693548387096774</v>
      </c>
      <c r="AS98">
        <f t="shared" si="25"/>
        <v>6.6733870967741931</v>
      </c>
      <c r="AT98">
        <f t="shared" si="25"/>
        <v>6.653225806451613</v>
      </c>
      <c r="AU98">
        <f t="shared" si="25"/>
        <v>6.633064516129032</v>
      </c>
      <c r="AV98">
        <f t="shared" si="25"/>
        <v>6.612903225806452</v>
      </c>
      <c r="AW98">
        <f t="shared" si="25"/>
        <v>6.592741935483871</v>
      </c>
      <c r="AX98">
        <f t="shared" si="25"/>
        <v>6.57258064516129</v>
      </c>
      <c r="AY98">
        <f t="shared" si="25"/>
        <v>6.55241935483871</v>
      </c>
      <c r="AZ98">
        <f t="shared" si="25"/>
        <v>6.532258064516129</v>
      </c>
      <c r="BA98">
        <f t="shared" si="25"/>
        <v>6.512096774193548</v>
      </c>
      <c r="BB98">
        <f t="shared" si="25"/>
        <v>6.491935483870968</v>
      </c>
      <c r="BC98">
        <f t="shared" si="25"/>
        <v>6.471774193548387</v>
      </c>
      <c r="BD98">
        <f t="shared" si="25"/>
        <v>6.4516129032258069</v>
      </c>
      <c r="BE98">
        <f t="shared" si="25"/>
        <v>6.431451612903226</v>
      </c>
      <c r="BF98">
        <f t="shared" si="25"/>
        <v>6.411290322580645</v>
      </c>
      <c r="BG98">
        <f t="shared" si="25"/>
        <v>6.3911290322580649</v>
      </c>
      <c r="BH98">
        <f t="shared" si="25"/>
        <v>6.370967741935484</v>
      </c>
      <c r="BI98">
        <f t="shared" si="25"/>
        <v>6.350806451612903</v>
      </c>
      <c r="BJ98">
        <f t="shared" si="25"/>
        <v>6.330645161290323</v>
      </c>
      <c r="BK98">
        <f t="shared" si="25"/>
        <v>6.310483870967742</v>
      </c>
      <c r="BL98">
        <f t="shared" si="25"/>
        <v>6.2903225806451619</v>
      </c>
      <c r="BM98">
        <f t="shared" si="25"/>
        <v>6.270161290322581</v>
      </c>
      <c r="BN98">
        <f t="shared" si="25"/>
        <v>6.25</v>
      </c>
      <c r="BO98">
        <f t="shared" si="25"/>
        <v>6.2298387096774199</v>
      </c>
      <c r="BP98">
        <f t="shared" si="25"/>
        <v>6.2096774193548381</v>
      </c>
      <c r="BQ98">
        <f t="shared" si="25"/>
        <v>6.189516129032258</v>
      </c>
    </row>
    <row r="99" spans="4:69" x14ac:dyDescent="0.3">
      <c r="D99">
        <v>94</v>
      </c>
      <c r="E99">
        <f t="shared" si="18"/>
        <v>7.480053191489362</v>
      </c>
      <c r="F99">
        <f t="shared" si="25"/>
        <v>7.4601063829787231</v>
      </c>
      <c r="G99">
        <f t="shared" si="25"/>
        <v>7.4401595744680851</v>
      </c>
      <c r="H99">
        <f t="shared" si="25"/>
        <v>7.4202127659574471</v>
      </c>
      <c r="I99">
        <f t="shared" si="25"/>
        <v>7.4002659574468082</v>
      </c>
      <c r="J99">
        <f t="shared" si="25"/>
        <v>7.3803191489361701</v>
      </c>
      <c r="K99">
        <f t="shared" si="25"/>
        <v>7.3603723404255321</v>
      </c>
      <c r="L99">
        <f t="shared" si="25"/>
        <v>7.3404255319148932</v>
      </c>
      <c r="M99">
        <f t="shared" si="25"/>
        <v>7.3204787234042552</v>
      </c>
      <c r="N99">
        <f t="shared" si="25"/>
        <v>7.3005319148936172</v>
      </c>
      <c r="O99">
        <f t="shared" si="25"/>
        <v>7.2805851063829783</v>
      </c>
      <c r="P99">
        <f t="shared" si="25"/>
        <v>7.2606382978723403</v>
      </c>
      <c r="Q99">
        <f t="shared" si="25"/>
        <v>7.2406914893617023</v>
      </c>
      <c r="R99">
        <f t="shared" si="25"/>
        <v>7.2207446808510634</v>
      </c>
      <c r="S99">
        <f t="shared" si="25"/>
        <v>7.2007978723404253</v>
      </c>
      <c r="T99">
        <f t="shared" si="25"/>
        <v>7.1808510638297873</v>
      </c>
      <c r="U99">
        <f t="shared" si="25"/>
        <v>7.1609042553191484</v>
      </c>
      <c r="V99">
        <f t="shared" si="25"/>
        <v>7.1409574468085104</v>
      </c>
      <c r="W99">
        <f t="shared" si="25"/>
        <v>7.1210106382978724</v>
      </c>
      <c r="X99">
        <f t="shared" si="25"/>
        <v>7.1010638297872335</v>
      </c>
      <c r="Y99">
        <f t="shared" si="25"/>
        <v>7.0811170212765955</v>
      </c>
      <c r="Z99">
        <f t="shared" si="25"/>
        <v>7.0611702127659566</v>
      </c>
      <c r="AA99">
        <f t="shared" si="25"/>
        <v>7.0412234042553195</v>
      </c>
      <c r="AB99">
        <f t="shared" si="25"/>
        <v>7.0212765957446805</v>
      </c>
      <c r="AC99">
        <f t="shared" si="25"/>
        <v>7.0013297872340434</v>
      </c>
      <c r="AD99">
        <f t="shared" si="25"/>
        <v>6.9813829787234045</v>
      </c>
      <c r="AE99">
        <f t="shared" si="25"/>
        <v>6.9614361702127665</v>
      </c>
      <c r="AF99">
        <f t="shared" si="25"/>
        <v>6.9414893617021276</v>
      </c>
      <c r="AG99">
        <f t="shared" si="25"/>
        <v>6.9215425531914896</v>
      </c>
      <c r="AH99">
        <f t="shared" si="25"/>
        <v>6.9015957446808516</v>
      </c>
      <c r="AI99">
        <f t="shared" si="25"/>
        <v>6.8816489361702136</v>
      </c>
      <c r="AJ99">
        <f t="shared" si="25"/>
        <v>6.8617021276595747</v>
      </c>
      <c r="AK99">
        <f t="shared" si="25"/>
        <v>6.8417553191489366</v>
      </c>
      <c r="AL99">
        <f t="shared" si="25"/>
        <v>6.8218085106382977</v>
      </c>
      <c r="AM99">
        <f t="shared" si="25"/>
        <v>6.8018617021276597</v>
      </c>
      <c r="AN99">
        <f t="shared" si="25"/>
        <v>6.7819148936170217</v>
      </c>
      <c r="AO99">
        <f t="shared" si="25"/>
        <v>6.7619680851063828</v>
      </c>
      <c r="AP99">
        <f t="shared" si="25"/>
        <v>6.7420212765957448</v>
      </c>
      <c r="AQ99">
        <f t="shared" si="25"/>
        <v>6.7220744680851068</v>
      </c>
      <c r="AR99">
        <f t="shared" si="25"/>
        <v>6.7021276595744679</v>
      </c>
      <c r="AS99">
        <f t="shared" si="25"/>
        <v>6.6821808510638299</v>
      </c>
      <c r="AT99">
        <f t="shared" si="25"/>
        <v>6.6622340425531918</v>
      </c>
      <c r="AU99">
        <f t="shared" si="25"/>
        <v>6.6422872340425529</v>
      </c>
      <c r="AV99">
        <f t="shared" si="25"/>
        <v>6.6223404255319149</v>
      </c>
      <c r="AW99">
        <f t="shared" si="25"/>
        <v>6.6023936170212769</v>
      </c>
      <c r="AX99">
        <f t="shared" si="25"/>
        <v>6.582446808510638</v>
      </c>
      <c r="AY99">
        <f t="shared" si="25"/>
        <v>6.5625</v>
      </c>
      <c r="AZ99">
        <f t="shared" si="25"/>
        <v>6.542553191489362</v>
      </c>
      <c r="BA99">
        <f t="shared" si="25"/>
        <v>6.5226063829787231</v>
      </c>
      <c r="BB99">
        <f t="shared" si="25"/>
        <v>6.5026595744680851</v>
      </c>
      <c r="BC99">
        <f t="shared" si="25"/>
        <v>6.4827127659574471</v>
      </c>
      <c r="BD99">
        <f t="shared" si="25"/>
        <v>6.4627659574468082</v>
      </c>
      <c r="BE99">
        <f t="shared" si="25"/>
        <v>6.4428191489361701</v>
      </c>
      <c r="BF99">
        <f t="shared" si="25"/>
        <v>6.4228723404255321</v>
      </c>
      <c r="BG99">
        <f t="shared" si="25"/>
        <v>6.4029255319148932</v>
      </c>
      <c r="BH99">
        <f t="shared" si="25"/>
        <v>6.3829787234042552</v>
      </c>
      <c r="BI99">
        <f t="shared" si="25"/>
        <v>6.3630319148936163</v>
      </c>
      <c r="BJ99">
        <f t="shared" si="25"/>
        <v>6.3430851063829783</v>
      </c>
      <c r="BK99">
        <f t="shared" si="25"/>
        <v>6.3231382978723403</v>
      </c>
      <c r="BL99">
        <f t="shared" si="25"/>
        <v>6.3031914893617023</v>
      </c>
      <c r="BM99">
        <f t="shared" si="25"/>
        <v>6.2832446808510634</v>
      </c>
      <c r="BN99">
        <f t="shared" si="25"/>
        <v>6.2632978723404253</v>
      </c>
      <c r="BO99">
        <f t="shared" si="25"/>
        <v>6.2433510638297864</v>
      </c>
      <c r="BP99">
        <f t="shared" si="25"/>
        <v>6.2234042553191484</v>
      </c>
      <c r="BQ99">
        <f t="shared" si="25"/>
        <v>6.2034574468085104</v>
      </c>
    </row>
    <row r="100" spans="4:69" x14ac:dyDescent="0.3">
      <c r="D100">
        <v>95</v>
      </c>
      <c r="E100">
        <f t="shared" si="18"/>
        <v>7.4802631578947372</v>
      </c>
      <c r="F100">
        <f t="shared" si="25"/>
        <v>7.4605263157894735</v>
      </c>
      <c r="G100">
        <f t="shared" si="25"/>
        <v>7.4407894736842106</v>
      </c>
      <c r="H100">
        <f t="shared" si="25"/>
        <v>7.4210526315789469</v>
      </c>
      <c r="I100">
        <f t="shared" si="25"/>
        <v>7.4013157894736841</v>
      </c>
      <c r="J100">
        <f t="shared" si="25"/>
        <v>7.3815789473684204</v>
      </c>
      <c r="K100">
        <f t="shared" si="25"/>
        <v>7.3618421052631584</v>
      </c>
      <c r="L100">
        <f t="shared" si="25"/>
        <v>7.3421052631578947</v>
      </c>
      <c r="M100">
        <f t="shared" si="25"/>
        <v>7.3223684210526319</v>
      </c>
      <c r="N100">
        <f t="shared" si="25"/>
        <v>7.302631578947369</v>
      </c>
      <c r="O100">
        <f t="shared" si="25"/>
        <v>7.2828947368421053</v>
      </c>
      <c r="P100">
        <f t="shared" si="25"/>
        <v>7.2631578947368425</v>
      </c>
      <c r="Q100">
        <f t="shared" si="25"/>
        <v>7.2434210526315788</v>
      </c>
      <c r="R100">
        <f t="shared" si="25"/>
        <v>7.2236842105263159</v>
      </c>
      <c r="S100">
        <f t="shared" si="25"/>
        <v>7.2039473684210522</v>
      </c>
      <c r="T100">
        <f t="shared" si="25"/>
        <v>7.1842105263157894</v>
      </c>
      <c r="U100">
        <f t="shared" si="25"/>
        <v>7.1644736842105257</v>
      </c>
      <c r="V100">
        <f t="shared" si="25"/>
        <v>7.1447368421052628</v>
      </c>
      <c r="W100">
        <f t="shared" si="25"/>
        <v>7.125</v>
      </c>
      <c r="X100">
        <f t="shared" si="25"/>
        <v>7.1052631578947372</v>
      </c>
      <c r="Y100">
        <f t="shared" si="25"/>
        <v>7.0855263157894743</v>
      </c>
      <c r="Z100">
        <f t="shared" si="25"/>
        <v>7.0657894736842106</v>
      </c>
      <c r="AA100">
        <f t="shared" si="25"/>
        <v>7.0460526315789478</v>
      </c>
      <c r="AB100">
        <f t="shared" si="25"/>
        <v>7.0263157894736841</v>
      </c>
      <c r="AC100">
        <f t="shared" si="25"/>
        <v>7.0065789473684212</v>
      </c>
      <c r="AD100">
        <f t="shared" si="25"/>
        <v>6.9868421052631575</v>
      </c>
      <c r="AE100">
        <f t="shared" si="25"/>
        <v>6.9671052631578947</v>
      </c>
      <c r="AF100">
        <f t="shared" si="25"/>
        <v>6.9473684210526319</v>
      </c>
      <c r="AG100">
        <f t="shared" si="25"/>
        <v>6.9276315789473681</v>
      </c>
      <c r="AH100">
        <f t="shared" si="25"/>
        <v>6.9078947368421053</v>
      </c>
      <c r="AI100">
        <f t="shared" si="25"/>
        <v>6.8881578947368416</v>
      </c>
      <c r="AJ100">
        <f t="shared" si="25"/>
        <v>6.8684210526315788</v>
      </c>
      <c r="AK100">
        <f t="shared" si="25"/>
        <v>6.848684210526315</v>
      </c>
      <c r="AL100">
        <f t="shared" si="25"/>
        <v>6.8289473684210522</v>
      </c>
      <c r="AM100">
        <f t="shared" si="25"/>
        <v>6.8092105263157894</v>
      </c>
      <c r="AN100">
        <f t="shared" si="25"/>
        <v>6.7894736842105265</v>
      </c>
      <c r="AO100">
        <f t="shared" si="25"/>
        <v>6.7697368421052637</v>
      </c>
      <c r="AP100">
        <f t="shared" si="25"/>
        <v>6.75</v>
      </c>
      <c r="AQ100">
        <f t="shared" si="25"/>
        <v>6.7302631578947372</v>
      </c>
      <c r="AR100">
        <f t="shared" si="25"/>
        <v>6.7105263157894735</v>
      </c>
      <c r="AS100">
        <f t="shared" si="25"/>
        <v>6.6907894736842106</v>
      </c>
      <c r="AT100">
        <f t="shared" si="25"/>
        <v>6.6710526315789469</v>
      </c>
      <c r="AU100">
        <f t="shared" si="25"/>
        <v>6.6513157894736841</v>
      </c>
      <c r="AV100">
        <f t="shared" si="25"/>
        <v>6.6315789473684212</v>
      </c>
      <c r="AW100">
        <f t="shared" si="25"/>
        <v>6.6118421052631575</v>
      </c>
      <c r="AX100">
        <f t="shared" si="25"/>
        <v>6.5921052631578947</v>
      </c>
      <c r="AY100">
        <f t="shared" si="25"/>
        <v>6.572368421052631</v>
      </c>
      <c r="AZ100">
        <f t="shared" si="25"/>
        <v>6.552631578947369</v>
      </c>
      <c r="BA100">
        <f t="shared" si="25"/>
        <v>6.5328947368421044</v>
      </c>
      <c r="BB100">
        <f t="shared" si="25"/>
        <v>6.5131578947368425</v>
      </c>
      <c r="BC100">
        <f t="shared" si="25"/>
        <v>6.4934210526315788</v>
      </c>
      <c r="BD100">
        <f t="shared" si="25"/>
        <v>6.4736842105263159</v>
      </c>
      <c r="BE100">
        <f t="shared" si="25"/>
        <v>6.4539473684210531</v>
      </c>
      <c r="BF100">
        <f t="shared" si="25"/>
        <v>6.4342105263157894</v>
      </c>
      <c r="BG100">
        <f t="shared" si="25"/>
        <v>6.4144736842105265</v>
      </c>
      <c r="BH100">
        <f t="shared" si="25"/>
        <v>6.3947368421052628</v>
      </c>
      <c r="BI100">
        <f t="shared" si="25"/>
        <v>6.375</v>
      </c>
      <c r="BJ100">
        <f t="shared" si="25"/>
        <v>6.3552631578947363</v>
      </c>
      <c r="BK100">
        <f t="shared" si="25"/>
        <v>6.3355263157894735</v>
      </c>
      <c r="BL100">
        <f t="shared" si="25"/>
        <v>6.3157894736842106</v>
      </c>
      <c r="BM100">
        <f t="shared" si="25"/>
        <v>6.2960526315789478</v>
      </c>
      <c r="BN100">
        <f t="shared" si="25"/>
        <v>6.2763157894736841</v>
      </c>
      <c r="BO100">
        <f t="shared" si="25"/>
        <v>6.2565789473684212</v>
      </c>
      <c r="BP100">
        <f t="shared" si="25"/>
        <v>6.2368421052631584</v>
      </c>
      <c r="BQ100">
        <f t="shared" si="25"/>
        <v>6.2171052631578947</v>
      </c>
    </row>
    <row r="101" spans="4:69" x14ac:dyDescent="0.3">
      <c r="D101">
        <v>96</v>
      </c>
      <c r="E101">
        <f t="shared" si="18"/>
        <v>7.48046875</v>
      </c>
      <c r="F101">
        <f t="shared" si="25"/>
        <v>7.4609375</v>
      </c>
      <c r="G101">
        <f t="shared" si="25"/>
        <v>7.44140625</v>
      </c>
      <c r="H101">
        <f t="shared" si="25"/>
        <v>7.421875</v>
      </c>
      <c r="I101">
        <f t="shared" si="25"/>
        <v>7.40234375</v>
      </c>
      <c r="J101">
        <f t="shared" si="25"/>
        <v>7.3828125</v>
      </c>
      <c r="K101">
        <f t="shared" si="25"/>
        <v>7.36328125</v>
      </c>
      <c r="L101">
        <f t="shared" si="25"/>
        <v>7.34375</v>
      </c>
      <c r="M101">
        <f t="shared" si="25"/>
        <v>7.32421875</v>
      </c>
      <c r="N101">
        <f t="shared" si="25"/>
        <v>7.3046875</v>
      </c>
      <c r="O101">
        <f t="shared" si="25"/>
        <v>7.28515625</v>
      </c>
      <c r="P101">
        <f t="shared" si="25"/>
        <v>7.265625</v>
      </c>
      <c r="Q101">
        <f t="shared" si="25"/>
        <v>7.24609375</v>
      </c>
      <c r="R101">
        <f t="shared" si="25"/>
        <v>7.2265625</v>
      </c>
      <c r="S101">
        <f t="shared" si="25"/>
        <v>7.20703125</v>
      </c>
      <c r="T101">
        <f t="shared" si="25"/>
        <v>7.1875</v>
      </c>
      <c r="U101">
        <f t="shared" si="25"/>
        <v>7.16796875</v>
      </c>
      <c r="V101">
        <f t="shared" si="25"/>
        <v>7.1484375</v>
      </c>
      <c r="W101">
        <f t="shared" si="25"/>
        <v>7.12890625</v>
      </c>
      <c r="X101">
        <f t="shared" si="25"/>
        <v>7.109375</v>
      </c>
      <c r="Y101">
        <f t="shared" si="25"/>
        <v>7.08984375</v>
      </c>
      <c r="Z101">
        <f t="shared" si="25"/>
        <v>7.0703125</v>
      </c>
      <c r="AA101">
        <f t="shared" si="25"/>
        <v>7.05078125</v>
      </c>
      <c r="AB101">
        <f t="shared" si="25"/>
        <v>7.03125</v>
      </c>
      <c r="AC101">
        <f t="shared" si="25"/>
        <v>7.01171875</v>
      </c>
      <c r="AD101">
        <f t="shared" si="25"/>
        <v>6.9921875</v>
      </c>
      <c r="AE101">
        <f t="shared" si="25"/>
        <v>6.97265625</v>
      </c>
      <c r="AF101">
        <f t="shared" si="25"/>
        <v>6.953125</v>
      </c>
      <c r="AG101">
        <f t="shared" si="25"/>
        <v>6.93359375</v>
      </c>
      <c r="AH101">
        <f t="shared" si="25"/>
        <v>6.9140625</v>
      </c>
      <c r="AI101">
        <f t="shared" si="25"/>
        <v>6.89453125</v>
      </c>
      <c r="AJ101">
        <f t="shared" si="25"/>
        <v>6.875</v>
      </c>
      <c r="AK101">
        <f t="shared" si="25"/>
        <v>6.85546875</v>
      </c>
      <c r="AL101">
        <f t="shared" si="25"/>
        <v>6.8359375</v>
      </c>
      <c r="AM101">
        <f t="shared" si="25"/>
        <v>6.81640625</v>
      </c>
      <c r="AN101">
        <f t="shared" si="25"/>
        <v>6.796875</v>
      </c>
      <c r="AO101">
        <f t="shared" si="25"/>
        <v>6.77734375</v>
      </c>
      <c r="AP101">
        <f t="shared" si="25"/>
        <v>6.7578125</v>
      </c>
      <c r="AQ101">
        <f t="shared" si="25"/>
        <v>6.73828125</v>
      </c>
      <c r="AR101">
        <f t="shared" si="25"/>
        <v>6.71875</v>
      </c>
      <c r="AS101">
        <f t="shared" si="25"/>
        <v>6.69921875</v>
      </c>
      <c r="AT101">
        <f t="shared" si="25"/>
        <v>6.6796875</v>
      </c>
      <c r="AU101">
        <f t="shared" si="25"/>
        <v>6.66015625</v>
      </c>
      <c r="AV101">
        <f t="shared" si="25"/>
        <v>6.640625</v>
      </c>
      <c r="AW101">
        <f t="shared" si="25"/>
        <v>6.62109375</v>
      </c>
      <c r="AX101">
        <f t="shared" si="25"/>
        <v>6.6015625</v>
      </c>
      <c r="AY101">
        <f t="shared" si="25"/>
        <v>6.58203125</v>
      </c>
      <c r="AZ101">
        <f t="shared" si="25"/>
        <v>6.5625</v>
      </c>
      <c r="BA101">
        <f t="shared" si="25"/>
        <v>6.54296875</v>
      </c>
      <c r="BB101">
        <f t="shared" si="25"/>
        <v>6.5234375</v>
      </c>
      <c r="BC101">
        <f t="shared" si="25"/>
        <v>6.50390625</v>
      </c>
      <c r="BD101">
        <f t="shared" si="25"/>
        <v>6.484375</v>
      </c>
      <c r="BE101">
        <f t="shared" si="25"/>
        <v>6.46484375</v>
      </c>
      <c r="BF101">
        <f t="shared" si="25"/>
        <v>6.4453125</v>
      </c>
      <c r="BG101">
        <f t="shared" si="25"/>
        <v>6.42578125</v>
      </c>
      <c r="BH101">
        <f t="shared" si="25"/>
        <v>6.40625</v>
      </c>
      <c r="BI101">
        <f t="shared" si="25"/>
        <v>6.38671875</v>
      </c>
      <c r="BJ101">
        <f t="shared" si="25"/>
        <v>6.3671875</v>
      </c>
      <c r="BK101">
        <f t="shared" si="25"/>
        <v>6.34765625</v>
      </c>
      <c r="BL101">
        <f t="shared" si="25"/>
        <v>6.328125</v>
      </c>
      <c r="BM101">
        <f t="shared" si="25"/>
        <v>6.30859375</v>
      </c>
      <c r="BN101">
        <f t="shared" si="25"/>
        <v>6.2890625</v>
      </c>
      <c r="BO101">
        <f t="shared" si="25"/>
        <v>6.26953125</v>
      </c>
      <c r="BP101">
        <f t="shared" si="25"/>
        <v>6.25</v>
      </c>
      <c r="BQ101">
        <f t="shared" si="25"/>
        <v>6.23046875</v>
      </c>
    </row>
    <row r="102" spans="4:69" x14ac:dyDescent="0.3">
      <c r="D102">
        <v>97</v>
      </c>
      <c r="E102">
        <f t="shared" si="18"/>
        <v>7.480670103092784</v>
      </c>
      <c r="F102">
        <f t="shared" si="25"/>
        <v>7.4613402061855671</v>
      </c>
      <c r="G102">
        <f t="shared" si="25"/>
        <v>7.4420103092783503</v>
      </c>
      <c r="H102">
        <f t="shared" si="25"/>
        <v>7.4226804123711343</v>
      </c>
      <c r="I102">
        <f t="shared" si="25"/>
        <v>7.4033505154639183</v>
      </c>
      <c r="J102">
        <f t="shared" si="25"/>
        <v>7.3840206185567014</v>
      </c>
      <c r="K102">
        <f t="shared" si="25"/>
        <v>7.3646907216494846</v>
      </c>
      <c r="L102">
        <f t="shared" ref="F102:BQ106" si="26">MAX(7.5*(1-((L$5+1)/(4*$D102))),0)</f>
        <v>7.3453608247422677</v>
      </c>
      <c r="M102">
        <f t="shared" si="26"/>
        <v>7.3260309278350517</v>
      </c>
      <c r="N102">
        <f t="shared" si="26"/>
        <v>7.3067010309278349</v>
      </c>
      <c r="O102">
        <f t="shared" si="26"/>
        <v>7.2873711340206189</v>
      </c>
      <c r="P102">
        <f t="shared" si="26"/>
        <v>7.268041237113402</v>
      </c>
      <c r="Q102">
        <f t="shared" si="26"/>
        <v>7.248711340206186</v>
      </c>
      <c r="R102">
        <f t="shared" si="26"/>
        <v>7.2293814432989691</v>
      </c>
      <c r="S102">
        <f t="shared" si="26"/>
        <v>7.2100515463917532</v>
      </c>
      <c r="T102">
        <f t="shared" si="26"/>
        <v>7.1907216494845363</v>
      </c>
      <c r="U102">
        <f t="shared" si="26"/>
        <v>7.1713917525773203</v>
      </c>
      <c r="V102">
        <f t="shared" si="26"/>
        <v>7.1520618556701026</v>
      </c>
      <c r="W102">
        <f t="shared" si="26"/>
        <v>7.1327319587628866</v>
      </c>
      <c r="X102">
        <f t="shared" si="26"/>
        <v>7.1134020618556697</v>
      </c>
      <c r="Y102">
        <f t="shared" si="26"/>
        <v>7.0940721649484537</v>
      </c>
      <c r="Z102">
        <f t="shared" si="26"/>
        <v>7.0747422680412368</v>
      </c>
      <c r="AA102">
        <f t="shared" si="26"/>
        <v>7.0554123711340209</v>
      </c>
      <c r="AB102">
        <f t="shared" si="26"/>
        <v>7.036082474226804</v>
      </c>
      <c r="AC102">
        <f t="shared" si="26"/>
        <v>7.016752577319588</v>
      </c>
      <c r="AD102">
        <f t="shared" si="26"/>
        <v>6.9974226804123711</v>
      </c>
      <c r="AE102">
        <f t="shared" si="26"/>
        <v>6.9780927835051552</v>
      </c>
      <c r="AF102">
        <f t="shared" si="26"/>
        <v>6.9587628865979383</v>
      </c>
      <c r="AG102">
        <f t="shared" si="26"/>
        <v>6.9394329896907223</v>
      </c>
      <c r="AH102">
        <f t="shared" si="26"/>
        <v>6.9201030927835054</v>
      </c>
      <c r="AI102">
        <f t="shared" si="26"/>
        <v>6.9007731958762895</v>
      </c>
      <c r="AJ102">
        <f t="shared" si="26"/>
        <v>6.8814432989690717</v>
      </c>
      <c r="AK102">
        <f t="shared" si="26"/>
        <v>6.8621134020618557</v>
      </c>
      <c r="AL102">
        <f t="shared" si="26"/>
        <v>6.8427835051546388</v>
      </c>
      <c r="AM102">
        <f t="shared" si="26"/>
        <v>6.8234536082474229</v>
      </c>
      <c r="AN102">
        <f t="shared" si="26"/>
        <v>6.804123711340206</v>
      </c>
      <c r="AO102">
        <f t="shared" si="26"/>
        <v>6.78479381443299</v>
      </c>
      <c r="AP102">
        <f t="shared" si="26"/>
        <v>6.7654639175257731</v>
      </c>
      <c r="AQ102">
        <f t="shared" si="26"/>
        <v>6.7461340206185572</v>
      </c>
      <c r="AR102">
        <f t="shared" si="26"/>
        <v>6.7268041237113403</v>
      </c>
      <c r="AS102">
        <f t="shared" si="26"/>
        <v>6.7074742268041243</v>
      </c>
      <c r="AT102">
        <f t="shared" si="26"/>
        <v>6.6881443298969065</v>
      </c>
      <c r="AU102">
        <f t="shared" si="26"/>
        <v>6.6688144329896906</v>
      </c>
      <c r="AV102">
        <f t="shared" si="26"/>
        <v>6.6494845360824737</v>
      </c>
      <c r="AW102">
        <f t="shared" si="26"/>
        <v>6.6301546391752577</v>
      </c>
      <c r="AX102">
        <f t="shared" si="26"/>
        <v>6.6108247422680408</v>
      </c>
      <c r="AY102">
        <f t="shared" si="26"/>
        <v>6.5914948453608249</v>
      </c>
      <c r="AZ102">
        <f t="shared" si="26"/>
        <v>6.572164948453608</v>
      </c>
      <c r="BA102">
        <f t="shared" si="26"/>
        <v>6.552835051546392</v>
      </c>
      <c r="BB102">
        <f t="shared" si="26"/>
        <v>6.5335051546391751</v>
      </c>
      <c r="BC102">
        <f t="shared" si="26"/>
        <v>6.5141752577319592</v>
      </c>
      <c r="BD102">
        <f t="shared" si="26"/>
        <v>6.4948453608247423</v>
      </c>
      <c r="BE102">
        <f t="shared" si="26"/>
        <v>6.4755154639175263</v>
      </c>
      <c r="BF102">
        <f t="shared" si="26"/>
        <v>6.4561855670103094</v>
      </c>
      <c r="BG102">
        <f t="shared" si="26"/>
        <v>6.4368556701030935</v>
      </c>
      <c r="BH102">
        <f t="shared" si="26"/>
        <v>6.4175257731958766</v>
      </c>
      <c r="BI102">
        <f t="shared" si="26"/>
        <v>6.3981958762886597</v>
      </c>
      <c r="BJ102">
        <f t="shared" si="26"/>
        <v>6.3788659793814428</v>
      </c>
      <c r="BK102">
        <f t="shared" si="26"/>
        <v>6.3595360824742269</v>
      </c>
      <c r="BL102">
        <f t="shared" si="26"/>
        <v>6.34020618556701</v>
      </c>
      <c r="BM102">
        <f t="shared" si="26"/>
        <v>6.320876288659794</v>
      </c>
      <c r="BN102">
        <f t="shared" si="26"/>
        <v>6.3015463917525771</v>
      </c>
      <c r="BO102">
        <f t="shared" si="26"/>
        <v>6.2822164948453612</v>
      </c>
      <c r="BP102">
        <f t="shared" si="26"/>
        <v>6.2628865979381443</v>
      </c>
      <c r="BQ102">
        <f t="shared" si="26"/>
        <v>6.2435567010309283</v>
      </c>
    </row>
    <row r="103" spans="4:69" x14ac:dyDescent="0.3">
      <c r="D103">
        <v>98</v>
      </c>
      <c r="E103">
        <f t="shared" si="18"/>
        <v>7.4808673469387754</v>
      </c>
      <c r="F103">
        <f t="shared" si="26"/>
        <v>7.4617346938775517</v>
      </c>
      <c r="G103">
        <f t="shared" si="26"/>
        <v>7.4426020408163263</v>
      </c>
      <c r="H103">
        <f t="shared" si="26"/>
        <v>7.4234693877551017</v>
      </c>
      <c r="I103">
        <f t="shared" si="26"/>
        <v>7.404336734693878</v>
      </c>
      <c r="J103">
        <f t="shared" si="26"/>
        <v>7.3852040816326534</v>
      </c>
      <c r="K103">
        <f t="shared" si="26"/>
        <v>7.3660714285714279</v>
      </c>
      <c r="L103">
        <f t="shared" si="26"/>
        <v>7.3469387755102042</v>
      </c>
      <c r="M103">
        <f t="shared" si="26"/>
        <v>7.3278061224489797</v>
      </c>
      <c r="N103">
        <f t="shared" si="26"/>
        <v>7.3086734693877551</v>
      </c>
      <c r="O103">
        <f t="shared" si="26"/>
        <v>7.2895408163265314</v>
      </c>
      <c r="P103">
        <f t="shared" si="26"/>
        <v>7.2704081632653059</v>
      </c>
      <c r="Q103">
        <f t="shared" si="26"/>
        <v>7.2512755102040813</v>
      </c>
      <c r="R103">
        <f t="shared" si="26"/>
        <v>7.2321428571428577</v>
      </c>
      <c r="S103">
        <f t="shared" si="26"/>
        <v>7.2130102040816331</v>
      </c>
      <c r="T103">
        <f t="shared" si="26"/>
        <v>7.1938775510204076</v>
      </c>
      <c r="U103">
        <f t="shared" si="26"/>
        <v>7.1747448979591839</v>
      </c>
      <c r="V103">
        <f t="shared" si="26"/>
        <v>7.1556122448979593</v>
      </c>
      <c r="W103">
        <f t="shared" si="26"/>
        <v>7.1364795918367347</v>
      </c>
      <c r="X103">
        <f t="shared" si="26"/>
        <v>7.1173469387755102</v>
      </c>
      <c r="Y103">
        <f t="shared" si="26"/>
        <v>7.0982142857142856</v>
      </c>
      <c r="Z103">
        <f t="shared" si="26"/>
        <v>7.079081632653061</v>
      </c>
      <c r="AA103">
        <f t="shared" si="26"/>
        <v>7.0599489795918373</v>
      </c>
      <c r="AB103">
        <f t="shared" si="26"/>
        <v>7.0408163265306127</v>
      </c>
      <c r="AC103">
        <f t="shared" si="26"/>
        <v>7.0216836734693873</v>
      </c>
      <c r="AD103">
        <f t="shared" si="26"/>
        <v>7.0025510204081627</v>
      </c>
      <c r="AE103">
        <f t="shared" si="26"/>
        <v>6.983418367346939</v>
      </c>
      <c r="AF103">
        <f t="shared" si="26"/>
        <v>6.9642857142857144</v>
      </c>
      <c r="AG103">
        <f t="shared" si="26"/>
        <v>6.9451530612244898</v>
      </c>
      <c r="AH103">
        <f t="shared" si="26"/>
        <v>6.9260204081632653</v>
      </c>
      <c r="AI103">
        <f t="shared" si="26"/>
        <v>6.9068877551020407</v>
      </c>
      <c r="AJ103">
        <f t="shared" si="26"/>
        <v>6.8877551020408161</v>
      </c>
      <c r="AK103">
        <f t="shared" si="26"/>
        <v>6.8686224489795924</v>
      </c>
      <c r="AL103">
        <f t="shared" si="26"/>
        <v>6.8494897959183669</v>
      </c>
      <c r="AM103">
        <f t="shared" si="26"/>
        <v>6.8303571428571423</v>
      </c>
      <c r="AN103">
        <f t="shared" si="26"/>
        <v>6.8112244897959187</v>
      </c>
      <c r="AO103">
        <f t="shared" si="26"/>
        <v>6.7920918367346941</v>
      </c>
      <c r="AP103">
        <f t="shared" si="26"/>
        <v>6.7729591836734695</v>
      </c>
      <c r="AQ103">
        <f t="shared" si="26"/>
        <v>6.7538265306122449</v>
      </c>
      <c r="AR103">
        <f t="shared" si="26"/>
        <v>6.7346938775510203</v>
      </c>
      <c r="AS103">
        <f t="shared" si="26"/>
        <v>6.7155612244897958</v>
      </c>
      <c r="AT103">
        <f t="shared" si="26"/>
        <v>6.6964285714285721</v>
      </c>
      <c r="AU103">
        <f t="shared" si="26"/>
        <v>6.6772959183673466</v>
      </c>
      <c r="AV103">
        <f t="shared" si="26"/>
        <v>6.658163265306122</v>
      </c>
      <c r="AW103">
        <f t="shared" si="26"/>
        <v>6.6390306122448983</v>
      </c>
      <c r="AX103">
        <f t="shared" si="26"/>
        <v>6.6198979591836737</v>
      </c>
      <c r="AY103">
        <f t="shared" si="26"/>
        <v>6.6007653061224483</v>
      </c>
      <c r="AZ103">
        <f t="shared" si="26"/>
        <v>6.5816326530612246</v>
      </c>
      <c r="BA103">
        <f t="shared" si="26"/>
        <v>6.5625</v>
      </c>
      <c r="BB103">
        <f t="shared" si="26"/>
        <v>6.5433673469387754</v>
      </c>
      <c r="BC103">
        <f t="shared" si="26"/>
        <v>6.5242346938775517</v>
      </c>
      <c r="BD103">
        <f t="shared" si="26"/>
        <v>6.5051020408163263</v>
      </c>
      <c r="BE103">
        <f t="shared" si="26"/>
        <v>6.4859693877551017</v>
      </c>
      <c r="BF103">
        <f t="shared" si="26"/>
        <v>6.466836734693878</v>
      </c>
      <c r="BG103">
        <f t="shared" si="26"/>
        <v>6.4477040816326534</v>
      </c>
      <c r="BH103">
        <f t="shared" si="26"/>
        <v>6.4285714285714288</v>
      </c>
      <c r="BI103">
        <f t="shared" si="26"/>
        <v>6.4094387755102042</v>
      </c>
      <c r="BJ103">
        <f t="shared" si="26"/>
        <v>6.3903061224489797</v>
      </c>
      <c r="BK103">
        <f t="shared" si="26"/>
        <v>6.3711734693877551</v>
      </c>
      <c r="BL103">
        <f t="shared" si="26"/>
        <v>6.3520408163265305</v>
      </c>
      <c r="BM103">
        <f t="shared" si="26"/>
        <v>6.3329081632653059</v>
      </c>
      <c r="BN103">
        <f t="shared" si="26"/>
        <v>6.3137755102040813</v>
      </c>
      <c r="BO103">
        <f t="shared" si="26"/>
        <v>6.2946428571428577</v>
      </c>
      <c r="BP103">
        <f t="shared" si="26"/>
        <v>6.2755102040816331</v>
      </c>
      <c r="BQ103">
        <f t="shared" si="26"/>
        <v>6.2563775510204076</v>
      </c>
    </row>
    <row r="104" spans="4:69" x14ac:dyDescent="0.3">
      <c r="D104">
        <v>99</v>
      </c>
      <c r="E104">
        <f t="shared" si="18"/>
        <v>7.4810606060606064</v>
      </c>
      <c r="F104">
        <f t="shared" si="26"/>
        <v>7.4621212121212119</v>
      </c>
      <c r="G104">
        <f t="shared" si="26"/>
        <v>7.4431818181818183</v>
      </c>
      <c r="H104">
        <f t="shared" si="26"/>
        <v>7.4242424242424248</v>
      </c>
      <c r="I104">
        <f t="shared" si="26"/>
        <v>7.4053030303030303</v>
      </c>
      <c r="J104">
        <f t="shared" si="26"/>
        <v>7.3863636363636367</v>
      </c>
      <c r="K104">
        <f t="shared" si="26"/>
        <v>7.3674242424242431</v>
      </c>
      <c r="L104">
        <f t="shared" si="26"/>
        <v>7.3484848484848486</v>
      </c>
      <c r="M104">
        <f t="shared" si="26"/>
        <v>7.329545454545455</v>
      </c>
      <c r="N104">
        <f t="shared" si="26"/>
        <v>7.3106060606060606</v>
      </c>
      <c r="O104">
        <f t="shared" si="26"/>
        <v>7.291666666666667</v>
      </c>
      <c r="P104">
        <f t="shared" si="26"/>
        <v>7.2727272727272734</v>
      </c>
      <c r="Q104">
        <f t="shared" si="26"/>
        <v>7.2537878787878789</v>
      </c>
      <c r="R104">
        <f t="shared" si="26"/>
        <v>7.2348484848484844</v>
      </c>
      <c r="S104">
        <f t="shared" si="26"/>
        <v>7.2159090909090908</v>
      </c>
      <c r="T104">
        <f t="shared" si="26"/>
        <v>7.1969696969696964</v>
      </c>
      <c r="U104">
        <f t="shared" si="26"/>
        <v>7.1780303030303028</v>
      </c>
      <c r="V104">
        <f t="shared" si="26"/>
        <v>7.1590909090909092</v>
      </c>
      <c r="W104">
        <f t="shared" si="26"/>
        <v>7.1401515151515147</v>
      </c>
      <c r="X104">
        <f t="shared" si="26"/>
        <v>7.1212121212121211</v>
      </c>
      <c r="Y104">
        <f t="shared" si="26"/>
        <v>7.1022727272727275</v>
      </c>
      <c r="Z104">
        <f t="shared" si="26"/>
        <v>7.083333333333333</v>
      </c>
      <c r="AA104">
        <f t="shared" si="26"/>
        <v>7.0643939393939394</v>
      </c>
      <c r="AB104">
        <f t="shared" si="26"/>
        <v>7.0454545454545459</v>
      </c>
      <c r="AC104">
        <f t="shared" si="26"/>
        <v>7.0265151515151514</v>
      </c>
      <c r="AD104">
        <f t="shared" si="26"/>
        <v>7.0075757575757578</v>
      </c>
      <c r="AE104">
        <f t="shared" si="26"/>
        <v>6.9886363636363642</v>
      </c>
      <c r="AF104">
        <f t="shared" si="26"/>
        <v>6.9696969696969697</v>
      </c>
      <c r="AG104">
        <f t="shared" si="26"/>
        <v>6.9507575757575761</v>
      </c>
      <c r="AH104">
        <f t="shared" si="26"/>
        <v>6.9318181818181817</v>
      </c>
      <c r="AI104">
        <f t="shared" si="26"/>
        <v>6.9128787878787881</v>
      </c>
      <c r="AJ104">
        <f t="shared" si="26"/>
        <v>6.8939393939393945</v>
      </c>
      <c r="AK104">
        <f t="shared" si="26"/>
        <v>6.875</v>
      </c>
      <c r="AL104">
        <f t="shared" si="26"/>
        <v>6.8560606060606064</v>
      </c>
      <c r="AM104">
        <f t="shared" si="26"/>
        <v>6.8371212121212128</v>
      </c>
      <c r="AN104">
        <f t="shared" si="26"/>
        <v>6.8181818181818183</v>
      </c>
      <c r="AO104">
        <f t="shared" si="26"/>
        <v>6.7992424242424239</v>
      </c>
      <c r="AP104">
        <f t="shared" si="26"/>
        <v>6.7803030303030303</v>
      </c>
      <c r="AQ104">
        <f t="shared" si="26"/>
        <v>6.7613636363636358</v>
      </c>
      <c r="AR104">
        <f t="shared" si="26"/>
        <v>6.7424242424242422</v>
      </c>
      <c r="AS104">
        <f t="shared" si="26"/>
        <v>6.7234848484848477</v>
      </c>
      <c r="AT104">
        <f t="shared" si="26"/>
        <v>6.7045454545454541</v>
      </c>
      <c r="AU104">
        <f t="shared" si="26"/>
        <v>6.6856060606060606</v>
      </c>
      <c r="AV104">
        <f t="shared" si="26"/>
        <v>6.6666666666666661</v>
      </c>
      <c r="AW104">
        <f t="shared" si="26"/>
        <v>6.6477272727272725</v>
      </c>
      <c r="AX104">
        <f t="shared" si="26"/>
        <v>6.6287878787878789</v>
      </c>
      <c r="AY104">
        <f t="shared" si="26"/>
        <v>6.6098484848484844</v>
      </c>
      <c r="AZ104">
        <f t="shared" si="26"/>
        <v>6.5909090909090908</v>
      </c>
      <c r="BA104">
        <f t="shared" si="26"/>
        <v>6.5719696969696972</v>
      </c>
      <c r="BB104">
        <f t="shared" si="26"/>
        <v>6.5530303030303028</v>
      </c>
      <c r="BC104">
        <f t="shared" si="26"/>
        <v>6.5340909090909092</v>
      </c>
      <c r="BD104">
        <f t="shared" si="26"/>
        <v>6.5151515151515156</v>
      </c>
      <c r="BE104">
        <f t="shared" si="26"/>
        <v>6.4962121212121211</v>
      </c>
      <c r="BF104">
        <f t="shared" si="26"/>
        <v>6.4772727272727275</v>
      </c>
      <c r="BG104">
        <f t="shared" si="26"/>
        <v>6.4583333333333339</v>
      </c>
      <c r="BH104">
        <f t="shared" si="26"/>
        <v>6.4393939393939394</v>
      </c>
      <c r="BI104">
        <f t="shared" si="26"/>
        <v>6.4204545454545459</v>
      </c>
      <c r="BJ104">
        <f t="shared" si="26"/>
        <v>6.4015151515151523</v>
      </c>
      <c r="BK104">
        <f t="shared" si="26"/>
        <v>6.3825757575757578</v>
      </c>
      <c r="BL104">
        <f t="shared" si="26"/>
        <v>6.3636363636363642</v>
      </c>
      <c r="BM104">
        <f t="shared" si="26"/>
        <v>6.3446969696969706</v>
      </c>
      <c r="BN104">
        <f t="shared" si="26"/>
        <v>6.3257575757575761</v>
      </c>
      <c r="BO104">
        <f t="shared" si="26"/>
        <v>6.3068181818181817</v>
      </c>
      <c r="BP104">
        <f t="shared" si="26"/>
        <v>6.2878787878787872</v>
      </c>
      <c r="BQ104">
        <f t="shared" si="26"/>
        <v>6.2689393939393936</v>
      </c>
    </row>
    <row r="105" spans="4:69" x14ac:dyDescent="0.3">
      <c r="D105">
        <v>100</v>
      </c>
      <c r="E105">
        <f t="shared" si="18"/>
        <v>7.4812500000000002</v>
      </c>
      <c r="F105">
        <f t="shared" si="26"/>
        <v>7.4625000000000004</v>
      </c>
      <c r="G105">
        <f t="shared" si="26"/>
        <v>7.4437500000000005</v>
      </c>
      <c r="H105">
        <f t="shared" si="26"/>
        <v>7.4249999999999998</v>
      </c>
      <c r="I105">
        <f t="shared" si="26"/>
        <v>7.40625</v>
      </c>
      <c r="J105">
        <f t="shared" si="26"/>
        <v>7.3875000000000002</v>
      </c>
      <c r="K105">
        <f t="shared" si="26"/>
        <v>7.3687500000000004</v>
      </c>
      <c r="L105">
        <f t="shared" si="26"/>
        <v>7.35</v>
      </c>
      <c r="M105">
        <f t="shared" si="26"/>
        <v>7.3312500000000007</v>
      </c>
      <c r="N105">
        <f t="shared" si="26"/>
        <v>7.3125</v>
      </c>
      <c r="O105">
        <f t="shared" si="26"/>
        <v>7.2937500000000002</v>
      </c>
      <c r="P105">
        <f t="shared" si="26"/>
        <v>7.2749999999999995</v>
      </c>
      <c r="Q105">
        <f t="shared" si="26"/>
        <v>7.2562500000000005</v>
      </c>
      <c r="R105">
        <f t="shared" si="26"/>
        <v>7.2374999999999998</v>
      </c>
      <c r="S105">
        <f t="shared" si="26"/>
        <v>7.21875</v>
      </c>
      <c r="T105">
        <f t="shared" si="26"/>
        <v>7.1999999999999993</v>
      </c>
      <c r="U105">
        <f t="shared" si="26"/>
        <v>7.1812500000000004</v>
      </c>
      <c r="V105">
        <f t="shared" si="26"/>
        <v>7.1624999999999996</v>
      </c>
      <c r="W105">
        <f t="shared" si="26"/>
        <v>7.1437499999999998</v>
      </c>
      <c r="X105">
        <f t="shared" si="26"/>
        <v>7.125</v>
      </c>
      <c r="Y105">
        <f t="shared" si="26"/>
        <v>7.1062500000000002</v>
      </c>
      <c r="Z105">
        <f t="shared" si="26"/>
        <v>7.0874999999999995</v>
      </c>
      <c r="AA105">
        <f t="shared" si="26"/>
        <v>7.0687499999999996</v>
      </c>
      <c r="AB105">
        <f t="shared" si="26"/>
        <v>7.05</v>
      </c>
      <c r="AC105">
        <f t="shared" si="26"/>
        <v>7.03125</v>
      </c>
      <c r="AD105">
        <f t="shared" si="26"/>
        <v>7.0125000000000002</v>
      </c>
      <c r="AE105">
        <f t="shared" si="26"/>
        <v>6.9937500000000004</v>
      </c>
      <c r="AF105">
        <f t="shared" si="26"/>
        <v>6.9749999999999996</v>
      </c>
      <c r="AG105">
        <f t="shared" si="26"/>
        <v>6.9562499999999998</v>
      </c>
      <c r="AH105">
        <f t="shared" si="26"/>
        <v>6.9375</v>
      </c>
      <c r="AI105">
        <f t="shared" si="26"/>
        <v>6.9187500000000002</v>
      </c>
      <c r="AJ105">
        <f t="shared" si="26"/>
        <v>6.9</v>
      </c>
      <c r="AK105">
        <f t="shared" si="26"/>
        <v>6.8812499999999996</v>
      </c>
      <c r="AL105">
        <f t="shared" si="26"/>
        <v>6.8625000000000007</v>
      </c>
      <c r="AM105">
        <f t="shared" si="26"/>
        <v>6.84375</v>
      </c>
      <c r="AN105">
        <f t="shared" si="26"/>
        <v>6.8250000000000002</v>
      </c>
      <c r="AO105">
        <f t="shared" si="26"/>
        <v>6.8062499999999995</v>
      </c>
      <c r="AP105">
        <f t="shared" si="26"/>
        <v>6.7875000000000005</v>
      </c>
      <c r="AQ105">
        <f t="shared" si="26"/>
        <v>6.7687499999999998</v>
      </c>
      <c r="AR105">
        <f t="shared" si="26"/>
        <v>6.75</v>
      </c>
      <c r="AS105">
        <f t="shared" si="26"/>
        <v>6.7312499999999993</v>
      </c>
      <c r="AT105">
        <f t="shared" si="26"/>
        <v>6.7125000000000004</v>
      </c>
      <c r="AU105">
        <f t="shared" si="26"/>
        <v>6.6937499999999996</v>
      </c>
      <c r="AV105">
        <f t="shared" si="26"/>
        <v>6.6749999999999998</v>
      </c>
      <c r="AW105">
        <f t="shared" si="26"/>
        <v>6.65625</v>
      </c>
      <c r="AX105">
        <f t="shared" si="26"/>
        <v>6.6375000000000002</v>
      </c>
      <c r="AY105">
        <f t="shared" si="26"/>
        <v>6.6187500000000004</v>
      </c>
      <c r="AZ105">
        <f t="shared" si="26"/>
        <v>6.6</v>
      </c>
      <c r="BA105">
        <f t="shared" si="26"/>
        <v>6.5812499999999998</v>
      </c>
      <c r="BB105">
        <f t="shared" si="26"/>
        <v>6.5625</v>
      </c>
      <c r="BC105">
        <f t="shared" si="26"/>
        <v>6.5437500000000002</v>
      </c>
      <c r="BD105">
        <f t="shared" si="26"/>
        <v>6.5250000000000004</v>
      </c>
      <c r="BE105">
        <f t="shared" si="26"/>
        <v>6.5062499999999996</v>
      </c>
      <c r="BF105">
        <f t="shared" si="26"/>
        <v>6.4874999999999998</v>
      </c>
      <c r="BG105">
        <f t="shared" si="26"/>
        <v>6.46875</v>
      </c>
      <c r="BH105">
        <f t="shared" si="26"/>
        <v>6.45</v>
      </c>
      <c r="BI105">
        <f t="shared" si="26"/>
        <v>6.4312500000000004</v>
      </c>
      <c r="BJ105">
        <f t="shared" si="26"/>
        <v>6.4124999999999996</v>
      </c>
      <c r="BK105">
        <f t="shared" si="26"/>
        <v>6.3937500000000007</v>
      </c>
      <c r="BL105">
        <f t="shared" si="26"/>
        <v>6.375</v>
      </c>
      <c r="BM105">
        <f t="shared" si="26"/>
        <v>6.3562500000000002</v>
      </c>
      <c r="BN105">
        <f t="shared" si="26"/>
        <v>6.3374999999999995</v>
      </c>
      <c r="BO105">
        <f t="shared" si="26"/>
        <v>6.3187500000000005</v>
      </c>
      <c r="BP105">
        <f t="shared" si="26"/>
        <v>6.3</v>
      </c>
      <c r="BQ105">
        <f t="shared" si="26"/>
        <v>6.28125</v>
      </c>
    </row>
    <row r="106" spans="4:69" x14ac:dyDescent="0.3">
      <c r="D106">
        <v>101</v>
      </c>
      <c r="E106">
        <f t="shared" si="18"/>
        <v>7.4814356435643568</v>
      </c>
      <c r="F106">
        <f t="shared" si="26"/>
        <v>7.4628712871287126</v>
      </c>
      <c r="G106">
        <f t="shared" si="26"/>
        <v>7.4443069306930694</v>
      </c>
      <c r="H106">
        <f t="shared" si="26"/>
        <v>7.4257425742574252</v>
      </c>
      <c r="I106">
        <f t="shared" si="26"/>
        <v>7.407178217821782</v>
      </c>
      <c r="J106">
        <f t="shared" si="26"/>
        <v>7.3886138613861387</v>
      </c>
      <c r="K106">
        <f t="shared" ref="F106:BQ110" si="27">MAX(7.5*(1-((K$5+1)/(4*$D106))),0)</f>
        <v>7.3700495049504946</v>
      </c>
      <c r="L106">
        <f t="shared" si="27"/>
        <v>7.3514851485148514</v>
      </c>
      <c r="M106">
        <f t="shared" si="27"/>
        <v>7.3329207920792081</v>
      </c>
      <c r="N106">
        <f t="shared" si="27"/>
        <v>7.314356435643564</v>
      </c>
      <c r="O106">
        <f t="shared" si="27"/>
        <v>7.2957920792079207</v>
      </c>
      <c r="P106">
        <f t="shared" si="27"/>
        <v>7.2772277227722775</v>
      </c>
      <c r="Q106">
        <f t="shared" si="27"/>
        <v>7.2586633663366333</v>
      </c>
      <c r="R106">
        <f t="shared" si="27"/>
        <v>7.2400990099009901</v>
      </c>
      <c r="S106">
        <f t="shared" si="27"/>
        <v>7.221534653465346</v>
      </c>
      <c r="T106">
        <f t="shared" si="27"/>
        <v>7.2029702970297027</v>
      </c>
      <c r="U106">
        <f t="shared" si="27"/>
        <v>7.1844059405940595</v>
      </c>
      <c r="V106">
        <f t="shared" si="27"/>
        <v>7.1658415841584153</v>
      </c>
      <c r="W106">
        <f t="shared" si="27"/>
        <v>7.1472772277227721</v>
      </c>
      <c r="X106">
        <f t="shared" si="27"/>
        <v>7.1287128712871279</v>
      </c>
      <c r="Y106">
        <f t="shared" si="27"/>
        <v>7.1101485148514847</v>
      </c>
      <c r="Z106">
        <f t="shared" si="27"/>
        <v>7.0915841584158414</v>
      </c>
      <c r="AA106">
        <f t="shared" si="27"/>
        <v>7.0730198019801973</v>
      </c>
      <c r="AB106">
        <f t="shared" si="27"/>
        <v>7.0544554455445541</v>
      </c>
      <c r="AC106">
        <f t="shared" si="27"/>
        <v>7.0358910891089108</v>
      </c>
      <c r="AD106">
        <f t="shared" si="27"/>
        <v>7.0173267326732667</v>
      </c>
      <c r="AE106">
        <f t="shared" si="27"/>
        <v>6.9987623762376234</v>
      </c>
      <c r="AF106">
        <f t="shared" si="27"/>
        <v>6.9801980198019802</v>
      </c>
      <c r="AG106">
        <f t="shared" si="27"/>
        <v>6.9616336633663369</v>
      </c>
      <c r="AH106">
        <f t="shared" si="27"/>
        <v>6.9430693069306937</v>
      </c>
      <c r="AI106">
        <f t="shared" si="27"/>
        <v>6.9245049504950495</v>
      </c>
      <c r="AJ106">
        <f t="shared" si="27"/>
        <v>6.9059405940594063</v>
      </c>
      <c r="AK106">
        <f t="shared" si="27"/>
        <v>6.8873762376237631</v>
      </c>
      <c r="AL106">
        <f t="shared" si="27"/>
        <v>6.8688118811881189</v>
      </c>
      <c r="AM106">
        <f t="shared" si="27"/>
        <v>6.8502475247524757</v>
      </c>
      <c r="AN106">
        <f t="shared" si="27"/>
        <v>6.8316831683168315</v>
      </c>
      <c r="AO106">
        <f t="shared" si="27"/>
        <v>6.8131188118811883</v>
      </c>
      <c r="AP106">
        <f t="shared" si="27"/>
        <v>6.794554455445545</v>
      </c>
      <c r="AQ106">
        <f t="shared" si="27"/>
        <v>6.7759900990099009</v>
      </c>
      <c r="AR106">
        <f t="shared" si="27"/>
        <v>6.7574257425742577</v>
      </c>
      <c r="AS106">
        <f t="shared" si="27"/>
        <v>6.7388613861386144</v>
      </c>
      <c r="AT106">
        <f t="shared" si="27"/>
        <v>6.7202970297029703</v>
      </c>
      <c r="AU106">
        <f t="shared" si="27"/>
        <v>6.701732673267327</v>
      </c>
      <c r="AV106">
        <f t="shared" si="27"/>
        <v>6.6831683168316829</v>
      </c>
      <c r="AW106">
        <f t="shared" si="27"/>
        <v>6.6646039603960396</v>
      </c>
      <c r="AX106">
        <f t="shared" si="27"/>
        <v>6.6460396039603964</v>
      </c>
      <c r="AY106">
        <f t="shared" si="27"/>
        <v>6.6274752475247523</v>
      </c>
      <c r="AZ106">
        <f t="shared" si="27"/>
        <v>6.608910891089109</v>
      </c>
      <c r="BA106">
        <f t="shared" si="27"/>
        <v>6.5903465346534658</v>
      </c>
      <c r="BB106">
        <f t="shared" si="27"/>
        <v>6.5717821782178216</v>
      </c>
      <c r="BC106">
        <f t="shared" si="27"/>
        <v>6.5532178217821784</v>
      </c>
      <c r="BD106">
        <f t="shared" si="27"/>
        <v>6.5346534653465342</v>
      </c>
      <c r="BE106">
        <f t="shared" si="27"/>
        <v>6.516089108910891</v>
      </c>
      <c r="BF106">
        <f t="shared" si="27"/>
        <v>6.4975247524752477</v>
      </c>
      <c r="BG106">
        <f t="shared" si="27"/>
        <v>6.4789603960396036</v>
      </c>
      <c r="BH106">
        <f t="shared" si="27"/>
        <v>6.4603960396039604</v>
      </c>
      <c r="BI106">
        <f t="shared" si="27"/>
        <v>6.4418316831683171</v>
      </c>
      <c r="BJ106">
        <f t="shared" si="27"/>
        <v>6.423267326732673</v>
      </c>
      <c r="BK106">
        <f t="shared" si="27"/>
        <v>6.4047029702970297</v>
      </c>
      <c r="BL106">
        <f t="shared" si="27"/>
        <v>6.3861386138613856</v>
      </c>
      <c r="BM106">
        <f t="shared" si="27"/>
        <v>6.3675742574257423</v>
      </c>
      <c r="BN106">
        <f t="shared" si="27"/>
        <v>6.3490099009900991</v>
      </c>
      <c r="BO106">
        <f t="shared" si="27"/>
        <v>6.330445544554455</v>
      </c>
      <c r="BP106">
        <f t="shared" si="27"/>
        <v>6.3118811881188117</v>
      </c>
      <c r="BQ106">
        <f t="shared" si="27"/>
        <v>6.2933168316831685</v>
      </c>
    </row>
    <row r="107" spans="4:69" x14ac:dyDescent="0.3">
      <c r="D107">
        <v>102</v>
      </c>
      <c r="E107">
        <f t="shared" si="18"/>
        <v>7.4816176470588234</v>
      </c>
      <c r="F107">
        <f t="shared" si="27"/>
        <v>7.4632352941176467</v>
      </c>
      <c r="G107">
        <f t="shared" si="27"/>
        <v>7.444852941176471</v>
      </c>
      <c r="H107">
        <f t="shared" si="27"/>
        <v>7.4264705882352944</v>
      </c>
      <c r="I107">
        <f t="shared" si="27"/>
        <v>7.4080882352941178</v>
      </c>
      <c r="J107">
        <f t="shared" si="27"/>
        <v>7.389705882352942</v>
      </c>
      <c r="K107">
        <f t="shared" si="27"/>
        <v>7.3713235294117645</v>
      </c>
      <c r="L107">
        <f t="shared" si="27"/>
        <v>7.3529411764705879</v>
      </c>
      <c r="M107">
        <f t="shared" si="27"/>
        <v>7.3345588235294112</v>
      </c>
      <c r="N107">
        <f t="shared" si="27"/>
        <v>7.3161764705882355</v>
      </c>
      <c r="O107">
        <f t="shared" si="27"/>
        <v>7.2977941176470589</v>
      </c>
      <c r="P107">
        <f t="shared" si="27"/>
        <v>7.2794117647058822</v>
      </c>
      <c r="Q107">
        <f t="shared" si="27"/>
        <v>7.2610294117647056</v>
      </c>
      <c r="R107">
        <f t="shared" si="27"/>
        <v>7.2426470588235299</v>
      </c>
      <c r="S107">
        <f t="shared" si="27"/>
        <v>7.2242647058823533</v>
      </c>
      <c r="T107">
        <f t="shared" si="27"/>
        <v>7.2058823529411766</v>
      </c>
      <c r="U107">
        <f t="shared" si="27"/>
        <v>7.1875</v>
      </c>
      <c r="V107">
        <f t="shared" si="27"/>
        <v>7.1691176470588243</v>
      </c>
      <c r="W107">
        <f t="shared" si="27"/>
        <v>7.1507352941176467</v>
      </c>
      <c r="X107">
        <f t="shared" si="27"/>
        <v>7.1323529411764701</v>
      </c>
      <c r="Y107">
        <f t="shared" si="27"/>
        <v>7.1139705882352935</v>
      </c>
      <c r="Z107">
        <f t="shared" si="27"/>
        <v>7.0955882352941178</v>
      </c>
      <c r="AA107">
        <f t="shared" si="27"/>
        <v>7.0772058823529411</v>
      </c>
      <c r="AB107">
        <f t="shared" si="27"/>
        <v>7.0588235294117645</v>
      </c>
      <c r="AC107">
        <f t="shared" si="27"/>
        <v>7.0404411764705879</v>
      </c>
      <c r="AD107">
        <f t="shared" si="27"/>
        <v>7.0220588235294121</v>
      </c>
      <c r="AE107">
        <f t="shared" si="27"/>
        <v>7.0036764705882355</v>
      </c>
      <c r="AF107">
        <f t="shared" si="27"/>
        <v>6.9852941176470589</v>
      </c>
      <c r="AG107">
        <f t="shared" si="27"/>
        <v>6.9669117647058822</v>
      </c>
      <c r="AH107">
        <f t="shared" si="27"/>
        <v>6.9485294117647065</v>
      </c>
      <c r="AI107">
        <f t="shared" si="27"/>
        <v>6.9301470588235299</v>
      </c>
      <c r="AJ107">
        <f t="shared" si="27"/>
        <v>6.9117647058823533</v>
      </c>
      <c r="AK107">
        <f t="shared" si="27"/>
        <v>6.8933823529411757</v>
      </c>
      <c r="AL107">
        <f t="shared" si="27"/>
        <v>6.875</v>
      </c>
      <c r="AM107">
        <f t="shared" si="27"/>
        <v>6.8566176470588234</v>
      </c>
      <c r="AN107">
        <f t="shared" si="27"/>
        <v>6.8382352941176467</v>
      </c>
      <c r="AO107">
        <f t="shared" si="27"/>
        <v>6.8198529411764701</v>
      </c>
      <c r="AP107">
        <f t="shared" si="27"/>
        <v>6.8014705882352944</v>
      </c>
      <c r="AQ107">
        <f t="shared" si="27"/>
        <v>6.7830882352941178</v>
      </c>
      <c r="AR107">
        <f t="shared" si="27"/>
        <v>6.7647058823529411</v>
      </c>
      <c r="AS107">
        <f t="shared" si="27"/>
        <v>6.7463235294117645</v>
      </c>
      <c r="AT107">
        <f t="shared" si="27"/>
        <v>6.7279411764705888</v>
      </c>
      <c r="AU107">
        <f t="shared" si="27"/>
        <v>6.7095588235294121</v>
      </c>
      <c r="AV107">
        <f t="shared" si="27"/>
        <v>6.6911764705882346</v>
      </c>
      <c r="AW107">
        <f t="shared" si="27"/>
        <v>6.672794117647058</v>
      </c>
      <c r="AX107">
        <f t="shared" si="27"/>
        <v>6.6544117647058822</v>
      </c>
      <c r="AY107">
        <f t="shared" si="27"/>
        <v>6.6360294117647056</v>
      </c>
      <c r="AZ107">
        <f t="shared" si="27"/>
        <v>6.617647058823529</v>
      </c>
      <c r="BA107">
        <f t="shared" si="27"/>
        <v>6.5992647058823533</v>
      </c>
      <c r="BB107">
        <f t="shared" si="27"/>
        <v>6.5808823529411766</v>
      </c>
      <c r="BC107">
        <f t="shared" si="27"/>
        <v>6.5625</v>
      </c>
      <c r="BD107">
        <f t="shared" si="27"/>
        <v>6.5441176470588234</v>
      </c>
      <c r="BE107">
        <f t="shared" si="27"/>
        <v>6.5257352941176467</v>
      </c>
      <c r="BF107">
        <f t="shared" si="27"/>
        <v>6.507352941176471</v>
      </c>
      <c r="BG107">
        <f t="shared" si="27"/>
        <v>6.4889705882352944</v>
      </c>
      <c r="BH107">
        <f t="shared" si="27"/>
        <v>6.4705882352941178</v>
      </c>
      <c r="BI107">
        <f t="shared" si="27"/>
        <v>6.452205882352942</v>
      </c>
      <c r="BJ107">
        <f t="shared" si="27"/>
        <v>6.4338235294117654</v>
      </c>
      <c r="BK107">
        <f t="shared" si="27"/>
        <v>6.4154411764705879</v>
      </c>
      <c r="BL107">
        <f t="shared" si="27"/>
        <v>6.3970588235294112</v>
      </c>
      <c r="BM107">
        <f t="shared" si="27"/>
        <v>6.3786764705882355</v>
      </c>
      <c r="BN107">
        <f t="shared" si="27"/>
        <v>6.3602941176470589</v>
      </c>
      <c r="BO107">
        <f t="shared" si="27"/>
        <v>6.3419117647058822</v>
      </c>
      <c r="BP107">
        <f t="shared" si="27"/>
        <v>6.3235294117647056</v>
      </c>
      <c r="BQ107">
        <f t="shared" si="27"/>
        <v>6.3051470588235299</v>
      </c>
    </row>
    <row r="108" spans="4:69" x14ac:dyDescent="0.3">
      <c r="D108">
        <v>103</v>
      </c>
      <c r="E108">
        <f t="shared" si="18"/>
        <v>7.4817961165048548</v>
      </c>
      <c r="F108">
        <f t="shared" si="27"/>
        <v>7.4635922330097086</v>
      </c>
      <c r="G108">
        <f t="shared" si="27"/>
        <v>7.4453883495145634</v>
      </c>
      <c r="H108">
        <f t="shared" si="27"/>
        <v>7.4271844660194173</v>
      </c>
      <c r="I108">
        <f t="shared" si="27"/>
        <v>7.4089805825242721</v>
      </c>
      <c r="J108">
        <f t="shared" si="27"/>
        <v>7.3907766990291259</v>
      </c>
      <c r="K108">
        <f t="shared" si="27"/>
        <v>7.3725728155339807</v>
      </c>
      <c r="L108">
        <f t="shared" si="27"/>
        <v>7.3543689320388346</v>
      </c>
      <c r="M108">
        <f t="shared" si="27"/>
        <v>7.3361650485436893</v>
      </c>
      <c r="N108">
        <f t="shared" si="27"/>
        <v>7.3179611650485441</v>
      </c>
      <c r="O108">
        <f t="shared" si="27"/>
        <v>7.299757281553398</v>
      </c>
      <c r="P108">
        <f t="shared" si="27"/>
        <v>7.2815533980582527</v>
      </c>
      <c r="Q108">
        <f t="shared" si="27"/>
        <v>7.2633495145631066</v>
      </c>
      <c r="R108">
        <f t="shared" si="27"/>
        <v>7.2451456310679614</v>
      </c>
      <c r="S108">
        <f t="shared" si="27"/>
        <v>7.2269417475728153</v>
      </c>
      <c r="T108">
        <f t="shared" si="27"/>
        <v>7.20873786407767</v>
      </c>
      <c r="U108">
        <f t="shared" si="27"/>
        <v>7.1905339805825248</v>
      </c>
      <c r="V108">
        <f t="shared" si="27"/>
        <v>7.1723300970873787</v>
      </c>
      <c r="W108">
        <f t="shared" si="27"/>
        <v>7.1541262135922334</v>
      </c>
      <c r="X108">
        <f t="shared" si="27"/>
        <v>7.1359223300970873</v>
      </c>
      <c r="Y108">
        <f t="shared" si="27"/>
        <v>7.1177184466019421</v>
      </c>
      <c r="Z108">
        <f t="shared" si="27"/>
        <v>7.099514563106796</v>
      </c>
      <c r="AA108">
        <f t="shared" si="27"/>
        <v>7.0813106796116507</v>
      </c>
      <c r="AB108">
        <f t="shared" si="27"/>
        <v>7.0631067961165055</v>
      </c>
      <c r="AC108">
        <f t="shared" si="27"/>
        <v>7.0449029126213594</v>
      </c>
      <c r="AD108">
        <f t="shared" si="27"/>
        <v>7.0266990291262141</v>
      </c>
      <c r="AE108">
        <f t="shared" si="27"/>
        <v>7.008495145631068</v>
      </c>
      <c r="AF108">
        <f t="shared" si="27"/>
        <v>6.9902912621359228</v>
      </c>
      <c r="AG108">
        <f t="shared" si="27"/>
        <v>6.9720873786407767</v>
      </c>
      <c r="AH108">
        <f t="shared" si="27"/>
        <v>6.9538834951456314</v>
      </c>
      <c r="AI108">
        <f t="shared" si="27"/>
        <v>6.9356796116504853</v>
      </c>
      <c r="AJ108">
        <f t="shared" si="27"/>
        <v>6.9174757281553401</v>
      </c>
      <c r="AK108">
        <f t="shared" si="27"/>
        <v>6.8992718446601948</v>
      </c>
      <c r="AL108">
        <f t="shared" si="27"/>
        <v>6.8810679611650487</v>
      </c>
      <c r="AM108">
        <f t="shared" si="27"/>
        <v>6.8628640776699035</v>
      </c>
      <c r="AN108">
        <f t="shared" si="27"/>
        <v>6.8446601941747574</v>
      </c>
      <c r="AO108">
        <f t="shared" si="27"/>
        <v>6.8264563106796121</v>
      </c>
      <c r="AP108">
        <f t="shared" si="27"/>
        <v>6.808252427184466</v>
      </c>
      <c r="AQ108">
        <f t="shared" si="27"/>
        <v>6.7900485436893208</v>
      </c>
      <c r="AR108">
        <f t="shared" si="27"/>
        <v>6.7718446601941746</v>
      </c>
      <c r="AS108">
        <f t="shared" si="27"/>
        <v>6.7536407766990294</v>
      </c>
      <c r="AT108">
        <f t="shared" si="27"/>
        <v>6.7354368932038842</v>
      </c>
      <c r="AU108">
        <f t="shared" si="27"/>
        <v>6.717233009708738</v>
      </c>
      <c r="AV108">
        <f t="shared" si="27"/>
        <v>6.6990291262135928</v>
      </c>
      <c r="AW108">
        <f t="shared" si="27"/>
        <v>6.6808252427184467</v>
      </c>
      <c r="AX108">
        <f t="shared" si="27"/>
        <v>6.6626213592233015</v>
      </c>
      <c r="AY108">
        <f t="shared" si="27"/>
        <v>6.6444174757281544</v>
      </c>
      <c r="AZ108">
        <f t="shared" si="27"/>
        <v>6.6262135922330101</v>
      </c>
      <c r="BA108">
        <f t="shared" si="27"/>
        <v>6.608009708737864</v>
      </c>
      <c r="BB108">
        <f t="shared" si="27"/>
        <v>6.5898058252427187</v>
      </c>
      <c r="BC108">
        <f t="shared" si="27"/>
        <v>6.5716019417475726</v>
      </c>
      <c r="BD108">
        <f t="shared" si="27"/>
        <v>6.5533980582524274</v>
      </c>
      <c r="BE108">
        <f t="shared" si="27"/>
        <v>6.5351941747572813</v>
      </c>
      <c r="BF108">
        <f t="shared" si="27"/>
        <v>6.516990291262136</v>
      </c>
      <c r="BG108">
        <f t="shared" si="27"/>
        <v>6.4987864077669899</v>
      </c>
      <c r="BH108">
        <f t="shared" si="27"/>
        <v>6.4805825242718456</v>
      </c>
      <c r="BI108">
        <f t="shared" si="27"/>
        <v>6.4623786407766985</v>
      </c>
      <c r="BJ108">
        <f t="shared" si="27"/>
        <v>6.4441747572815542</v>
      </c>
      <c r="BK108">
        <f t="shared" si="27"/>
        <v>6.4259708737864072</v>
      </c>
      <c r="BL108">
        <f t="shared" si="27"/>
        <v>6.4077669902912628</v>
      </c>
      <c r="BM108">
        <f t="shared" si="27"/>
        <v>6.3895631067961158</v>
      </c>
      <c r="BN108">
        <f t="shared" si="27"/>
        <v>6.3713592233009715</v>
      </c>
      <c r="BO108">
        <f t="shared" si="27"/>
        <v>6.3531553398058254</v>
      </c>
      <c r="BP108">
        <f t="shared" si="27"/>
        <v>6.3349514563106801</v>
      </c>
      <c r="BQ108">
        <f t="shared" si="27"/>
        <v>6.316747572815534</v>
      </c>
    </row>
    <row r="109" spans="4:69" x14ac:dyDescent="0.3">
      <c r="D109">
        <v>104</v>
      </c>
      <c r="E109">
        <f t="shared" si="18"/>
        <v>7.4819711538461542</v>
      </c>
      <c r="F109">
        <f t="shared" si="27"/>
        <v>7.4639423076923075</v>
      </c>
      <c r="G109">
        <f t="shared" si="27"/>
        <v>7.4459134615384617</v>
      </c>
      <c r="H109">
        <f t="shared" si="27"/>
        <v>7.4278846153846159</v>
      </c>
      <c r="I109">
        <f t="shared" si="27"/>
        <v>7.4098557692307692</v>
      </c>
      <c r="J109">
        <f t="shared" si="27"/>
        <v>7.3918269230769234</v>
      </c>
      <c r="K109">
        <f t="shared" si="27"/>
        <v>7.3737980769230766</v>
      </c>
      <c r="L109">
        <f t="shared" si="27"/>
        <v>7.3557692307692308</v>
      </c>
      <c r="M109">
        <f t="shared" si="27"/>
        <v>7.3377403846153841</v>
      </c>
      <c r="N109">
        <f t="shared" si="27"/>
        <v>7.3197115384615383</v>
      </c>
      <c r="O109">
        <f t="shared" si="27"/>
        <v>7.3016826923076925</v>
      </c>
      <c r="P109">
        <f t="shared" si="27"/>
        <v>7.2836538461538458</v>
      </c>
      <c r="Q109">
        <f t="shared" si="27"/>
        <v>7.265625</v>
      </c>
      <c r="R109">
        <f t="shared" si="27"/>
        <v>7.2475961538461542</v>
      </c>
      <c r="S109">
        <f t="shared" si="27"/>
        <v>7.2295673076923075</v>
      </c>
      <c r="T109">
        <f t="shared" si="27"/>
        <v>7.2115384615384617</v>
      </c>
      <c r="U109">
        <f t="shared" si="27"/>
        <v>7.1935096153846159</v>
      </c>
      <c r="V109">
        <f t="shared" si="27"/>
        <v>7.1754807692307692</v>
      </c>
      <c r="W109">
        <f t="shared" si="27"/>
        <v>7.1574519230769234</v>
      </c>
      <c r="X109">
        <f t="shared" si="27"/>
        <v>7.1394230769230766</v>
      </c>
      <c r="Y109">
        <f t="shared" si="27"/>
        <v>7.1213942307692308</v>
      </c>
      <c r="Z109">
        <f t="shared" si="27"/>
        <v>7.1033653846153841</v>
      </c>
      <c r="AA109">
        <f t="shared" si="27"/>
        <v>7.0853365384615383</v>
      </c>
      <c r="AB109">
        <f t="shared" si="27"/>
        <v>7.0673076923076925</v>
      </c>
      <c r="AC109">
        <f t="shared" si="27"/>
        <v>7.0492788461538458</v>
      </c>
      <c r="AD109">
        <f t="shared" si="27"/>
        <v>7.03125</v>
      </c>
      <c r="AE109">
        <f t="shared" si="27"/>
        <v>7.0132211538461542</v>
      </c>
      <c r="AF109">
        <f t="shared" si="27"/>
        <v>6.9951923076923075</v>
      </c>
      <c r="AG109">
        <f t="shared" si="27"/>
        <v>6.9771634615384617</v>
      </c>
      <c r="AH109">
        <f t="shared" si="27"/>
        <v>6.9591346153846159</v>
      </c>
      <c r="AI109">
        <f t="shared" si="27"/>
        <v>6.9411057692307692</v>
      </c>
      <c r="AJ109">
        <f t="shared" si="27"/>
        <v>6.9230769230769234</v>
      </c>
      <c r="AK109">
        <f t="shared" si="27"/>
        <v>6.9050480769230766</v>
      </c>
      <c r="AL109">
        <f t="shared" si="27"/>
        <v>6.8870192307692308</v>
      </c>
      <c r="AM109">
        <f t="shared" si="27"/>
        <v>6.8689903846153841</v>
      </c>
      <c r="AN109">
        <f t="shared" si="27"/>
        <v>6.8509615384615383</v>
      </c>
      <c r="AO109">
        <f t="shared" si="27"/>
        <v>6.8329326923076925</v>
      </c>
      <c r="AP109">
        <f t="shared" si="27"/>
        <v>6.8149038461538458</v>
      </c>
      <c r="AQ109">
        <f t="shared" si="27"/>
        <v>6.796875</v>
      </c>
      <c r="AR109">
        <f t="shared" si="27"/>
        <v>6.7788461538461542</v>
      </c>
      <c r="AS109">
        <f t="shared" si="27"/>
        <v>6.7608173076923075</v>
      </c>
      <c r="AT109">
        <f t="shared" si="27"/>
        <v>6.7427884615384617</v>
      </c>
      <c r="AU109">
        <f t="shared" si="27"/>
        <v>6.7247596153846159</v>
      </c>
      <c r="AV109">
        <f t="shared" si="27"/>
        <v>6.7067307692307692</v>
      </c>
      <c r="AW109">
        <f t="shared" si="27"/>
        <v>6.6887019230769234</v>
      </c>
      <c r="AX109">
        <f t="shared" si="27"/>
        <v>6.6706730769230766</v>
      </c>
      <c r="AY109">
        <f t="shared" si="27"/>
        <v>6.6526442307692308</v>
      </c>
      <c r="AZ109">
        <f t="shared" si="27"/>
        <v>6.6346153846153841</v>
      </c>
      <c r="BA109">
        <f t="shared" si="27"/>
        <v>6.6165865384615383</v>
      </c>
      <c r="BB109">
        <f t="shared" si="27"/>
        <v>6.5985576923076925</v>
      </c>
      <c r="BC109">
        <f t="shared" si="27"/>
        <v>6.5805288461538458</v>
      </c>
      <c r="BD109">
        <f t="shared" si="27"/>
        <v>6.5625</v>
      </c>
      <c r="BE109">
        <f t="shared" si="27"/>
        <v>6.5444711538461542</v>
      </c>
      <c r="BF109">
        <f t="shared" si="27"/>
        <v>6.5264423076923075</v>
      </c>
      <c r="BG109">
        <f t="shared" si="27"/>
        <v>6.5084134615384617</v>
      </c>
      <c r="BH109">
        <f t="shared" si="27"/>
        <v>6.4903846153846159</v>
      </c>
      <c r="BI109">
        <f t="shared" si="27"/>
        <v>6.4723557692307683</v>
      </c>
      <c r="BJ109">
        <f t="shared" si="27"/>
        <v>6.4543269230769234</v>
      </c>
      <c r="BK109">
        <f t="shared" si="27"/>
        <v>6.4362980769230766</v>
      </c>
      <c r="BL109">
        <f t="shared" si="27"/>
        <v>6.4182692307692317</v>
      </c>
      <c r="BM109">
        <f t="shared" si="27"/>
        <v>6.4002403846153841</v>
      </c>
      <c r="BN109">
        <f t="shared" si="27"/>
        <v>6.3822115384615383</v>
      </c>
      <c r="BO109">
        <f t="shared" si="27"/>
        <v>6.3641826923076925</v>
      </c>
      <c r="BP109">
        <f t="shared" si="27"/>
        <v>6.3461538461538458</v>
      </c>
      <c r="BQ109">
        <f t="shared" si="27"/>
        <v>6.328125</v>
      </c>
    </row>
    <row r="110" spans="4:69" x14ac:dyDescent="0.3">
      <c r="D110">
        <v>105</v>
      </c>
      <c r="E110">
        <f t="shared" si="18"/>
        <v>7.4821428571428577</v>
      </c>
      <c r="F110">
        <f t="shared" si="27"/>
        <v>7.4642857142857144</v>
      </c>
      <c r="G110">
        <f t="shared" si="27"/>
        <v>7.4464285714285712</v>
      </c>
      <c r="H110">
        <f t="shared" si="27"/>
        <v>7.4285714285714288</v>
      </c>
      <c r="I110">
        <f t="shared" si="27"/>
        <v>7.4107142857142865</v>
      </c>
      <c r="J110">
        <f t="shared" ref="F110:BQ114" si="28">MAX(7.5*(1-((J$5+1)/(4*$D110))),0)</f>
        <v>7.3928571428571432</v>
      </c>
      <c r="K110">
        <f t="shared" si="28"/>
        <v>7.375</v>
      </c>
      <c r="L110">
        <f t="shared" si="28"/>
        <v>7.3571428571428568</v>
      </c>
      <c r="M110">
        <f t="shared" si="28"/>
        <v>7.3392857142857144</v>
      </c>
      <c r="N110">
        <f t="shared" si="28"/>
        <v>7.3214285714285712</v>
      </c>
      <c r="O110">
        <f t="shared" si="28"/>
        <v>7.3035714285714288</v>
      </c>
      <c r="P110">
        <f t="shared" si="28"/>
        <v>7.2857142857142856</v>
      </c>
      <c r="Q110">
        <f t="shared" si="28"/>
        <v>7.2678571428571432</v>
      </c>
      <c r="R110">
        <f t="shared" si="28"/>
        <v>7.25</v>
      </c>
      <c r="S110">
        <f t="shared" si="28"/>
        <v>7.2321428571428577</v>
      </c>
      <c r="T110">
        <f t="shared" si="28"/>
        <v>7.2142857142857144</v>
      </c>
      <c r="U110">
        <f t="shared" si="28"/>
        <v>7.1964285714285721</v>
      </c>
      <c r="V110">
        <f t="shared" si="28"/>
        <v>7.1785714285714288</v>
      </c>
      <c r="W110">
        <f t="shared" si="28"/>
        <v>7.1607142857142865</v>
      </c>
      <c r="X110">
        <f t="shared" si="28"/>
        <v>7.1428571428571423</v>
      </c>
      <c r="Y110">
        <f t="shared" si="28"/>
        <v>7.125</v>
      </c>
      <c r="Z110">
        <f t="shared" si="28"/>
        <v>7.1071428571428568</v>
      </c>
      <c r="AA110">
        <f t="shared" si="28"/>
        <v>7.0892857142857144</v>
      </c>
      <c r="AB110">
        <f t="shared" si="28"/>
        <v>7.0714285714285712</v>
      </c>
      <c r="AC110">
        <f t="shared" si="28"/>
        <v>7.0535714285714288</v>
      </c>
      <c r="AD110">
        <f t="shared" si="28"/>
        <v>7.0357142857142856</v>
      </c>
      <c r="AE110">
        <f t="shared" si="28"/>
        <v>7.0178571428571432</v>
      </c>
      <c r="AF110">
        <f t="shared" si="28"/>
        <v>7</v>
      </c>
      <c r="AG110">
        <f t="shared" si="28"/>
        <v>6.9821428571428577</v>
      </c>
      <c r="AH110">
        <f t="shared" si="28"/>
        <v>6.9642857142857144</v>
      </c>
      <c r="AI110">
        <f t="shared" si="28"/>
        <v>6.9464285714285721</v>
      </c>
      <c r="AJ110">
        <f t="shared" si="28"/>
        <v>6.9285714285714288</v>
      </c>
      <c r="AK110">
        <f t="shared" si="28"/>
        <v>6.9107142857142865</v>
      </c>
      <c r="AL110">
        <f t="shared" si="28"/>
        <v>6.8928571428571423</v>
      </c>
      <c r="AM110">
        <f t="shared" si="28"/>
        <v>6.875</v>
      </c>
      <c r="AN110">
        <f t="shared" si="28"/>
        <v>6.8571428571428568</v>
      </c>
      <c r="AO110">
        <f t="shared" si="28"/>
        <v>6.8392857142857144</v>
      </c>
      <c r="AP110">
        <f t="shared" si="28"/>
        <v>6.8214285714285712</v>
      </c>
      <c r="AQ110">
        <f t="shared" si="28"/>
        <v>6.8035714285714288</v>
      </c>
      <c r="AR110">
        <f t="shared" si="28"/>
        <v>6.7857142857142856</v>
      </c>
      <c r="AS110">
        <f t="shared" si="28"/>
        <v>6.7678571428571432</v>
      </c>
      <c r="AT110">
        <f t="shared" si="28"/>
        <v>6.75</v>
      </c>
      <c r="AU110">
        <f t="shared" si="28"/>
        <v>6.7321428571428577</v>
      </c>
      <c r="AV110">
        <f t="shared" si="28"/>
        <v>6.7142857142857144</v>
      </c>
      <c r="AW110">
        <f t="shared" si="28"/>
        <v>6.6964285714285721</v>
      </c>
      <c r="AX110">
        <f t="shared" si="28"/>
        <v>6.6785714285714279</v>
      </c>
      <c r="AY110">
        <f t="shared" si="28"/>
        <v>6.6607142857142856</v>
      </c>
      <c r="AZ110">
        <f t="shared" si="28"/>
        <v>6.6428571428571423</v>
      </c>
      <c r="BA110">
        <f t="shared" si="28"/>
        <v>6.625</v>
      </c>
      <c r="BB110">
        <f t="shared" si="28"/>
        <v>6.6071428571428568</v>
      </c>
      <c r="BC110">
        <f t="shared" si="28"/>
        <v>6.5892857142857144</v>
      </c>
      <c r="BD110">
        <f t="shared" si="28"/>
        <v>6.5714285714285712</v>
      </c>
      <c r="BE110">
        <f t="shared" si="28"/>
        <v>6.5535714285714288</v>
      </c>
      <c r="BF110">
        <f t="shared" si="28"/>
        <v>6.5357142857142856</v>
      </c>
      <c r="BG110">
        <f t="shared" si="28"/>
        <v>6.5178571428571432</v>
      </c>
      <c r="BH110">
        <f t="shared" si="28"/>
        <v>6.5</v>
      </c>
      <c r="BI110">
        <f t="shared" si="28"/>
        <v>6.4821428571428577</v>
      </c>
      <c r="BJ110">
        <f t="shared" si="28"/>
        <v>6.4642857142857144</v>
      </c>
      <c r="BK110">
        <f t="shared" si="28"/>
        <v>6.4464285714285721</v>
      </c>
      <c r="BL110">
        <f t="shared" si="28"/>
        <v>6.4285714285714288</v>
      </c>
      <c r="BM110">
        <f t="shared" si="28"/>
        <v>6.4107142857142856</v>
      </c>
      <c r="BN110">
        <f t="shared" si="28"/>
        <v>6.3928571428571423</v>
      </c>
      <c r="BO110">
        <f t="shared" si="28"/>
        <v>6.375</v>
      </c>
      <c r="BP110">
        <f t="shared" si="28"/>
        <v>6.3571428571428568</v>
      </c>
      <c r="BQ110">
        <f t="shared" si="28"/>
        <v>6.3392857142857144</v>
      </c>
    </row>
    <row r="111" spans="4:69" x14ac:dyDescent="0.3">
      <c r="D111">
        <v>106</v>
      </c>
      <c r="E111">
        <f t="shared" si="18"/>
        <v>7.4823113207547172</v>
      </c>
      <c r="F111">
        <f t="shared" si="28"/>
        <v>7.4646226415094334</v>
      </c>
      <c r="G111">
        <f t="shared" si="28"/>
        <v>7.4469339622641515</v>
      </c>
      <c r="H111">
        <f t="shared" si="28"/>
        <v>7.4292452830188678</v>
      </c>
      <c r="I111">
        <f t="shared" si="28"/>
        <v>7.4115566037735849</v>
      </c>
      <c r="J111">
        <f t="shared" si="28"/>
        <v>7.3938679245283012</v>
      </c>
      <c r="K111">
        <f t="shared" si="28"/>
        <v>7.3761792452830193</v>
      </c>
      <c r="L111">
        <f t="shared" si="28"/>
        <v>7.3584905660377355</v>
      </c>
      <c r="M111">
        <f t="shared" si="28"/>
        <v>7.3408018867924527</v>
      </c>
      <c r="N111">
        <f t="shared" si="28"/>
        <v>7.3231132075471699</v>
      </c>
      <c r="O111">
        <f t="shared" si="28"/>
        <v>7.305424528301887</v>
      </c>
      <c r="P111">
        <f t="shared" si="28"/>
        <v>7.2877358490566042</v>
      </c>
      <c r="Q111">
        <f t="shared" si="28"/>
        <v>7.2700471698113205</v>
      </c>
      <c r="R111">
        <f t="shared" si="28"/>
        <v>7.2523584905660377</v>
      </c>
      <c r="S111">
        <f t="shared" si="28"/>
        <v>7.2346698113207548</v>
      </c>
      <c r="T111">
        <f t="shared" si="28"/>
        <v>7.216981132075472</v>
      </c>
      <c r="U111">
        <f t="shared" si="28"/>
        <v>7.1992924528301883</v>
      </c>
      <c r="V111">
        <f t="shared" si="28"/>
        <v>7.1816037735849054</v>
      </c>
      <c r="W111">
        <f t="shared" si="28"/>
        <v>7.1639150943396226</v>
      </c>
      <c r="X111">
        <f t="shared" si="28"/>
        <v>7.1462264150943398</v>
      </c>
      <c r="Y111">
        <f t="shared" si="28"/>
        <v>7.128537735849056</v>
      </c>
      <c r="Z111">
        <f t="shared" si="28"/>
        <v>7.1108490566037732</v>
      </c>
      <c r="AA111">
        <f t="shared" si="28"/>
        <v>7.0931603773584913</v>
      </c>
      <c r="AB111">
        <f t="shared" si="28"/>
        <v>7.0754716981132075</v>
      </c>
      <c r="AC111">
        <f t="shared" si="28"/>
        <v>7.0577830188679247</v>
      </c>
      <c r="AD111">
        <f t="shared" si="28"/>
        <v>7.040094339622641</v>
      </c>
      <c r="AE111">
        <f t="shared" si="28"/>
        <v>7.022405660377359</v>
      </c>
      <c r="AF111">
        <f t="shared" si="28"/>
        <v>7.0047169811320753</v>
      </c>
      <c r="AG111">
        <f t="shared" si="28"/>
        <v>6.9870283018867925</v>
      </c>
      <c r="AH111">
        <f t="shared" si="28"/>
        <v>6.9693396226415087</v>
      </c>
      <c r="AI111">
        <f t="shared" si="28"/>
        <v>6.9516509433962268</v>
      </c>
      <c r="AJ111">
        <f t="shared" si="28"/>
        <v>6.933962264150944</v>
      </c>
      <c r="AK111">
        <f t="shared" si="28"/>
        <v>6.9162735849056602</v>
      </c>
      <c r="AL111">
        <f t="shared" si="28"/>
        <v>6.8985849056603774</v>
      </c>
      <c r="AM111">
        <f t="shared" si="28"/>
        <v>6.8808962264150946</v>
      </c>
      <c r="AN111">
        <f t="shared" si="28"/>
        <v>6.8632075471698117</v>
      </c>
      <c r="AO111">
        <f t="shared" si="28"/>
        <v>6.845518867924528</v>
      </c>
      <c r="AP111">
        <f t="shared" si="28"/>
        <v>6.8278301886792452</v>
      </c>
      <c r="AQ111">
        <f t="shared" si="28"/>
        <v>6.8101415094339623</v>
      </c>
      <c r="AR111">
        <f t="shared" si="28"/>
        <v>6.7924528301886795</v>
      </c>
      <c r="AS111">
        <f t="shared" si="28"/>
        <v>6.7747641509433958</v>
      </c>
      <c r="AT111">
        <f t="shared" si="28"/>
        <v>6.757075471698113</v>
      </c>
      <c r="AU111">
        <f t="shared" si="28"/>
        <v>6.7393867924528301</v>
      </c>
      <c r="AV111">
        <f t="shared" si="28"/>
        <v>6.7216981132075473</v>
      </c>
      <c r="AW111">
        <f t="shared" si="28"/>
        <v>6.7040094339622645</v>
      </c>
      <c r="AX111">
        <f t="shared" si="28"/>
        <v>6.6863207547169807</v>
      </c>
      <c r="AY111">
        <f t="shared" si="28"/>
        <v>6.6686320754716979</v>
      </c>
      <c r="AZ111">
        <f t="shared" si="28"/>
        <v>6.6509433962264151</v>
      </c>
      <c r="BA111">
        <f t="shared" si="28"/>
        <v>6.6332547169811322</v>
      </c>
      <c r="BB111">
        <f t="shared" si="28"/>
        <v>6.6155660377358485</v>
      </c>
      <c r="BC111">
        <f t="shared" si="28"/>
        <v>6.5978773584905666</v>
      </c>
      <c r="BD111">
        <f t="shared" si="28"/>
        <v>6.5801886792452828</v>
      </c>
      <c r="BE111">
        <f t="shared" si="28"/>
        <v>6.5625</v>
      </c>
      <c r="BF111">
        <f t="shared" si="28"/>
        <v>6.5448113207547172</v>
      </c>
      <c r="BG111">
        <f t="shared" si="28"/>
        <v>6.5271226415094334</v>
      </c>
      <c r="BH111">
        <f t="shared" si="28"/>
        <v>6.5094339622641515</v>
      </c>
      <c r="BI111">
        <f t="shared" si="28"/>
        <v>6.4917452830188678</v>
      </c>
      <c r="BJ111">
        <f t="shared" si="28"/>
        <v>6.4740566037735849</v>
      </c>
      <c r="BK111">
        <f t="shared" si="28"/>
        <v>6.4563679245283021</v>
      </c>
      <c r="BL111">
        <f t="shared" si="28"/>
        <v>6.4386792452830193</v>
      </c>
      <c r="BM111">
        <f t="shared" si="28"/>
        <v>6.4209905660377355</v>
      </c>
      <c r="BN111">
        <f t="shared" si="28"/>
        <v>6.4033018867924527</v>
      </c>
      <c r="BO111">
        <f t="shared" si="28"/>
        <v>6.3856132075471699</v>
      </c>
      <c r="BP111">
        <f t="shared" si="28"/>
        <v>6.367924528301887</v>
      </c>
      <c r="BQ111">
        <f t="shared" si="28"/>
        <v>6.3502358490566042</v>
      </c>
    </row>
    <row r="112" spans="4:69" x14ac:dyDescent="0.3">
      <c r="D112">
        <v>107</v>
      </c>
      <c r="E112">
        <f t="shared" si="18"/>
        <v>7.4824766355140184</v>
      </c>
      <c r="F112">
        <f t="shared" si="28"/>
        <v>7.4649532710280377</v>
      </c>
      <c r="G112">
        <f t="shared" si="28"/>
        <v>7.4474299065420562</v>
      </c>
      <c r="H112">
        <f t="shared" si="28"/>
        <v>7.4299065420560746</v>
      </c>
      <c r="I112">
        <f t="shared" si="28"/>
        <v>7.412383177570093</v>
      </c>
      <c r="J112">
        <f t="shared" si="28"/>
        <v>7.3948598130841123</v>
      </c>
      <c r="K112">
        <f t="shared" si="28"/>
        <v>7.3773364485981308</v>
      </c>
      <c r="L112">
        <f t="shared" si="28"/>
        <v>7.3598130841121492</v>
      </c>
      <c r="M112">
        <f t="shared" si="28"/>
        <v>7.3422897196261676</v>
      </c>
      <c r="N112">
        <f t="shared" si="28"/>
        <v>7.3247663551401869</v>
      </c>
      <c r="O112">
        <f t="shared" si="28"/>
        <v>7.3072429906542062</v>
      </c>
      <c r="P112">
        <f t="shared" si="28"/>
        <v>7.2897196261682247</v>
      </c>
      <c r="Q112">
        <f t="shared" si="28"/>
        <v>7.2721962616822431</v>
      </c>
      <c r="R112">
        <f t="shared" si="28"/>
        <v>7.2546728971962624</v>
      </c>
      <c r="S112">
        <f t="shared" si="28"/>
        <v>7.2371495327102808</v>
      </c>
      <c r="T112">
        <f t="shared" si="28"/>
        <v>7.2196261682242993</v>
      </c>
      <c r="U112">
        <f t="shared" si="28"/>
        <v>7.2021028037383177</v>
      </c>
      <c r="V112">
        <f t="shared" si="28"/>
        <v>7.184579439252337</v>
      </c>
      <c r="W112">
        <f t="shared" si="28"/>
        <v>7.1670560747663554</v>
      </c>
      <c r="X112">
        <f t="shared" si="28"/>
        <v>7.1495327102803738</v>
      </c>
      <c r="Y112">
        <f t="shared" si="28"/>
        <v>7.1320093457943923</v>
      </c>
      <c r="Z112">
        <f t="shared" si="28"/>
        <v>7.1144859813084116</v>
      </c>
      <c r="AA112">
        <f t="shared" si="28"/>
        <v>7.09696261682243</v>
      </c>
      <c r="AB112">
        <f t="shared" si="28"/>
        <v>7.0794392523364484</v>
      </c>
      <c r="AC112">
        <f t="shared" si="28"/>
        <v>7.0619158878504669</v>
      </c>
      <c r="AD112">
        <f t="shared" si="28"/>
        <v>7.0443925233644862</v>
      </c>
      <c r="AE112">
        <f t="shared" si="28"/>
        <v>7.0268691588785046</v>
      </c>
      <c r="AF112">
        <f t="shared" si="28"/>
        <v>7.009345794392523</v>
      </c>
      <c r="AG112">
        <f t="shared" si="28"/>
        <v>6.9918224299065415</v>
      </c>
      <c r="AH112">
        <f t="shared" si="28"/>
        <v>6.9742990654205608</v>
      </c>
      <c r="AI112">
        <f t="shared" si="28"/>
        <v>6.9567757009345792</v>
      </c>
      <c r="AJ112">
        <f t="shared" si="28"/>
        <v>6.9392523364485985</v>
      </c>
      <c r="AK112">
        <f t="shared" si="28"/>
        <v>6.9217289719626169</v>
      </c>
      <c r="AL112">
        <f t="shared" si="28"/>
        <v>6.9042056074766363</v>
      </c>
      <c r="AM112">
        <f t="shared" si="28"/>
        <v>6.8866822429906547</v>
      </c>
      <c r="AN112">
        <f t="shared" si="28"/>
        <v>6.8691588785046731</v>
      </c>
      <c r="AO112">
        <f t="shared" si="28"/>
        <v>6.8516355140186915</v>
      </c>
      <c r="AP112">
        <f t="shared" si="28"/>
        <v>6.8341121495327108</v>
      </c>
      <c r="AQ112">
        <f t="shared" si="28"/>
        <v>6.8165887850467293</v>
      </c>
      <c r="AR112">
        <f t="shared" si="28"/>
        <v>6.7990654205607477</v>
      </c>
      <c r="AS112">
        <f t="shared" si="28"/>
        <v>6.7815420560747661</v>
      </c>
      <c r="AT112">
        <f t="shared" si="28"/>
        <v>6.7640186915887854</v>
      </c>
      <c r="AU112">
        <f t="shared" si="28"/>
        <v>6.7464953271028039</v>
      </c>
      <c r="AV112">
        <f t="shared" si="28"/>
        <v>6.7289719626168223</v>
      </c>
      <c r="AW112">
        <f t="shared" si="28"/>
        <v>6.7114485981308407</v>
      </c>
      <c r="AX112">
        <f t="shared" si="28"/>
        <v>6.69392523364486</v>
      </c>
      <c r="AY112">
        <f t="shared" si="28"/>
        <v>6.6764018691588785</v>
      </c>
      <c r="AZ112">
        <f t="shared" si="28"/>
        <v>6.6588785046728969</v>
      </c>
      <c r="BA112">
        <f t="shared" si="28"/>
        <v>6.6413551401869153</v>
      </c>
      <c r="BB112">
        <f t="shared" si="28"/>
        <v>6.6238317757009346</v>
      </c>
      <c r="BC112">
        <f t="shared" si="28"/>
        <v>6.606308411214953</v>
      </c>
      <c r="BD112">
        <f t="shared" si="28"/>
        <v>6.5887850467289715</v>
      </c>
      <c r="BE112">
        <f t="shared" si="28"/>
        <v>6.5712616822429908</v>
      </c>
      <c r="BF112">
        <f t="shared" si="28"/>
        <v>6.5537383177570092</v>
      </c>
      <c r="BG112">
        <f t="shared" si="28"/>
        <v>6.5362149532710285</v>
      </c>
      <c r="BH112">
        <f t="shared" si="28"/>
        <v>6.518691588785047</v>
      </c>
      <c r="BI112">
        <f t="shared" si="28"/>
        <v>6.5011682242990663</v>
      </c>
      <c r="BJ112">
        <f t="shared" si="28"/>
        <v>6.4836448598130847</v>
      </c>
      <c r="BK112">
        <f t="shared" si="28"/>
        <v>6.4661214953271031</v>
      </c>
      <c r="BL112">
        <f t="shared" si="28"/>
        <v>6.4485981308411215</v>
      </c>
      <c r="BM112">
        <f t="shared" si="28"/>
        <v>6.43107476635514</v>
      </c>
      <c r="BN112">
        <f t="shared" si="28"/>
        <v>6.4135514018691593</v>
      </c>
      <c r="BO112">
        <f t="shared" si="28"/>
        <v>6.3960280373831777</v>
      </c>
      <c r="BP112">
        <f t="shared" si="28"/>
        <v>6.3785046728971961</v>
      </c>
      <c r="BQ112">
        <f t="shared" si="28"/>
        <v>6.3609813084112155</v>
      </c>
    </row>
    <row r="113" spans="4:69" x14ac:dyDescent="0.3">
      <c r="D113">
        <v>108</v>
      </c>
      <c r="E113">
        <f t="shared" si="18"/>
        <v>7.4826388888888893</v>
      </c>
      <c r="F113">
        <f t="shared" si="28"/>
        <v>7.4652777777777777</v>
      </c>
      <c r="G113">
        <f t="shared" si="28"/>
        <v>7.447916666666667</v>
      </c>
      <c r="H113">
        <f t="shared" si="28"/>
        <v>7.4305555555555554</v>
      </c>
      <c r="I113">
        <f t="shared" si="28"/>
        <v>7.4131944444444446</v>
      </c>
      <c r="J113">
        <f t="shared" si="28"/>
        <v>7.3958333333333339</v>
      </c>
      <c r="K113">
        <f t="shared" si="28"/>
        <v>7.3784722222222223</v>
      </c>
      <c r="L113">
        <f t="shared" si="28"/>
        <v>7.3611111111111116</v>
      </c>
      <c r="M113">
        <f t="shared" si="28"/>
        <v>7.34375</v>
      </c>
      <c r="N113">
        <f t="shared" si="28"/>
        <v>7.3263888888888893</v>
      </c>
      <c r="O113">
        <f t="shared" si="28"/>
        <v>7.3090277777777786</v>
      </c>
      <c r="P113">
        <f t="shared" si="28"/>
        <v>7.291666666666667</v>
      </c>
      <c r="Q113">
        <f t="shared" si="28"/>
        <v>7.2743055555555554</v>
      </c>
      <c r="R113">
        <f t="shared" si="28"/>
        <v>7.2569444444444446</v>
      </c>
      <c r="S113">
        <f t="shared" si="28"/>
        <v>7.239583333333333</v>
      </c>
      <c r="T113">
        <f t="shared" si="28"/>
        <v>7.2222222222222223</v>
      </c>
      <c r="U113">
        <f t="shared" si="28"/>
        <v>7.2048611111111107</v>
      </c>
      <c r="V113">
        <f t="shared" si="28"/>
        <v>7.1875</v>
      </c>
      <c r="W113">
        <f t="shared" si="28"/>
        <v>7.1701388888888884</v>
      </c>
      <c r="X113">
        <f t="shared" si="28"/>
        <v>7.1527777777777777</v>
      </c>
      <c r="Y113">
        <f t="shared" si="28"/>
        <v>7.1354166666666661</v>
      </c>
      <c r="Z113">
        <f t="shared" si="28"/>
        <v>7.1180555555555554</v>
      </c>
      <c r="AA113">
        <f t="shared" si="28"/>
        <v>7.1006944444444446</v>
      </c>
      <c r="AB113">
        <f t="shared" si="28"/>
        <v>7.083333333333333</v>
      </c>
      <c r="AC113">
        <f t="shared" si="28"/>
        <v>7.0659722222222223</v>
      </c>
      <c r="AD113">
        <f t="shared" si="28"/>
        <v>7.0486111111111107</v>
      </c>
      <c r="AE113">
        <f t="shared" si="28"/>
        <v>7.03125</v>
      </c>
      <c r="AF113">
        <f t="shared" si="28"/>
        <v>7.0138888888888893</v>
      </c>
      <c r="AG113">
        <f t="shared" si="28"/>
        <v>6.9965277777777777</v>
      </c>
      <c r="AH113">
        <f t="shared" si="28"/>
        <v>6.979166666666667</v>
      </c>
      <c r="AI113">
        <f t="shared" si="28"/>
        <v>6.9618055555555554</v>
      </c>
      <c r="AJ113">
        <f t="shared" si="28"/>
        <v>6.9444444444444446</v>
      </c>
      <c r="AK113">
        <f t="shared" si="28"/>
        <v>6.9270833333333339</v>
      </c>
      <c r="AL113">
        <f t="shared" si="28"/>
        <v>6.9097222222222223</v>
      </c>
      <c r="AM113">
        <f t="shared" si="28"/>
        <v>6.8923611111111116</v>
      </c>
      <c r="AN113">
        <f t="shared" si="28"/>
        <v>6.875</v>
      </c>
      <c r="AO113">
        <f t="shared" si="28"/>
        <v>6.8576388888888893</v>
      </c>
      <c r="AP113">
        <f t="shared" si="28"/>
        <v>6.8402777777777777</v>
      </c>
      <c r="AQ113">
        <f t="shared" si="28"/>
        <v>6.822916666666667</v>
      </c>
      <c r="AR113">
        <f t="shared" si="28"/>
        <v>6.8055555555555554</v>
      </c>
      <c r="AS113">
        <f t="shared" si="28"/>
        <v>6.7881944444444446</v>
      </c>
      <c r="AT113">
        <f t="shared" si="28"/>
        <v>6.770833333333333</v>
      </c>
      <c r="AU113">
        <f t="shared" si="28"/>
        <v>6.7534722222222223</v>
      </c>
      <c r="AV113">
        <f t="shared" si="28"/>
        <v>6.7361111111111107</v>
      </c>
      <c r="AW113">
        <f t="shared" si="28"/>
        <v>6.71875</v>
      </c>
      <c r="AX113">
        <f t="shared" si="28"/>
        <v>6.7013888888888884</v>
      </c>
      <c r="AY113">
        <f t="shared" si="28"/>
        <v>6.6840277777777777</v>
      </c>
      <c r="AZ113">
        <f t="shared" si="28"/>
        <v>6.6666666666666661</v>
      </c>
      <c r="BA113">
        <f t="shared" si="28"/>
        <v>6.6493055555555554</v>
      </c>
      <c r="BB113">
        <f t="shared" si="28"/>
        <v>6.6319444444444446</v>
      </c>
      <c r="BC113">
        <f t="shared" si="28"/>
        <v>6.614583333333333</v>
      </c>
      <c r="BD113">
        <f t="shared" si="28"/>
        <v>6.5972222222222223</v>
      </c>
      <c r="BE113">
        <f t="shared" si="28"/>
        <v>6.5798611111111107</v>
      </c>
      <c r="BF113">
        <f t="shared" si="28"/>
        <v>6.5625</v>
      </c>
      <c r="BG113">
        <f t="shared" si="28"/>
        <v>6.5451388888888884</v>
      </c>
      <c r="BH113">
        <f t="shared" si="28"/>
        <v>6.5277777777777777</v>
      </c>
      <c r="BI113">
        <f t="shared" si="28"/>
        <v>6.510416666666667</v>
      </c>
      <c r="BJ113">
        <f t="shared" si="28"/>
        <v>6.4930555555555554</v>
      </c>
      <c r="BK113">
        <f t="shared" si="28"/>
        <v>6.4756944444444446</v>
      </c>
      <c r="BL113">
        <f t="shared" si="28"/>
        <v>6.4583333333333339</v>
      </c>
      <c r="BM113">
        <f t="shared" si="28"/>
        <v>6.4409722222222223</v>
      </c>
      <c r="BN113">
        <f t="shared" si="28"/>
        <v>6.4236111111111116</v>
      </c>
      <c r="BO113">
        <f t="shared" si="28"/>
        <v>6.40625</v>
      </c>
      <c r="BP113">
        <f t="shared" si="28"/>
        <v>6.3888888888888893</v>
      </c>
      <c r="BQ113">
        <f t="shared" si="28"/>
        <v>6.3715277777777777</v>
      </c>
    </row>
    <row r="114" spans="4:69" x14ac:dyDescent="0.3">
      <c r="D114">
        <v>109</v>
      </c>
      <c r="E114">
        <f t="shared" si="18"/>
        <v>7.4827981651376145</v>
      </c>
      <c r="F114">
        <f t="shared" si="28"/>
        <v>7.46559633027523</v>
      </c>
      <c r="G114">
        <f t="shared" si="28"/>
        <v>7.4483944954128436</v>
      </c>
      <c r="H114">
        <f t="shared" si="28"/>
        <v>7.431192660550459</v>
      </c>
      <c r="I114">
        <f t="shared" ref="F114:BQ118" si="29">MAX(7.5*(1-((I$5+1)/(4*$D114))),0)</f>
        <v>7.4139908256880735</v>
      </c>
      <c r="J114">
        <f t="shared" si="29"/>
        <v>7.3967889908256881</v>
      </c>
      <c r="K114">
        <f t="shared" si="29"/>
        <v>7.3795871559633035</v>
      </c>
      <c r="L114">
        <f t="shared" si="29"/>
        <v>7.3623853211009171</v>
      </c>
      <c r="M114">
        <f t="shared" si="29"/>
        <v>7.3451834862385317</v>
      </c>
      <c r="N114">
        <f t="shared" si="29"/>
        <v>7.3279816513761471</v>
      </c>
      <c r="O114">
        <f t="shared" si="29"/>
        <v>7.3107798165137616</v>
      </c>
      <c r="P114">
        <f t="shared" si="29"/>
        <v>7.2935779816513762</v>
      </c>
      <c r="Q114">
        <f t="shared" si="29"/>
        <v>7.2763761467889907</v>
      </c>
      <c r="R114">
        <f t="shared" si="29"/>
        <v>7.2591743119266052</v>
      </c>
      <c r="S114">
        <f t="shared" si="29"/>
        <v>7.2419724770642206</v>
      </c>
      <c r="T114">
        <f t="shared" si="29"/>
        <v>7.2247706422018352</v>
      </c>
      <c r="U114">
        <f t="shared" si="29"/>
        <v>7.2075688073394488</v>
      </c>
      <c r="V114">
        <f t="shared" si="29"/>
        <v>7.1903669724770642</v>
      </c>
      <c r="W114">
        <f t="shared" si="29"/>
        <v>7.1731651376146788</v>
      </c>
      <c r="X114">
        <f t="shared" si="29"/>
        <v>7.1559633027522942</v>
      </c>
      <c r="Y114">
        <f t="shared" si="29"/>
        <v>7.1387614678899087</v>
      </c>
      <c r="Z114">
        <f t="shared" si="29"/>
        <v>7.1215596330275224</v>
      </c>
      <c r="AA114">
        <f t="shared" si="29"/>
        <v>7.1043577981651378</v>
      </c>
      <c r="AB114">
        <f t="shared" si="29"/>
        <v>7.0871559633027523</v>
      </c>
      <c r="AC114">
        <f t="shared" si="29"/>
        <v>7.0699541284403669</v>
      </c>
      <c r="AD114">
        <f t="shared" si="29"/>
        <v>7.0527522935779814</v>
      </c>
      <c r="AE114">
        <f t="shared" si="29"/>
        <v>7.0355504587155959</v>
      </c>
      <c r="AF114">
        <f t="shared" si="29"/>
        <v>7.0183486238532105</v>
      </c>
      <c r="AG114">
        <f t="shared" si="29"/>
        <v>7.0011467889908259</v>
      </c>
      <c r="AH114">
        <f t="shared" si="29"/>
        <v>6.9839449541284404</v>
      </c>
      <c r="AI114">
        <f t="shared" si="29"/>
        <v>6.9667431192660549</v>
      </c>
      <c r="AJ114">
        <f t="shared" si="29"/>
        <v>6.9495412844036695</v>
      </c>
      <c r="AK114">
        <f t="shared" si="29"/>
        <v>6.932339449541284</v>
      </c>
      <c r="AL114">
        <f t="shared" si="29"/>
        <v>6.9151376146788994</v>
      </c>
      <c r="AM114">
        <f t="shared" si="29"/>
        <v>6.897935779816514</v>
      </c>
      <c r="AN114">
        <f t="shared" si="29"/>
        <v>6.8807339449541285</v>
      </c>
      <c r="AO114">
        <f t="shared" si="29"/>
        <v>6.863532110091743</v>
      </c>
      <c r="AP114">
        <f t="shared" si="29"/>
        <v>6.8463302752293576</v>
      </c>
      <c r="AQ114">
        <f t="shared" si="29"/>
        <v>6.829128440366973</v>
      </c>
      <c r="AR114">
        <f t="shared" si="29"/>
        <v>6.8119266055045875</v>
      </c>
      <c r="AS114">
        <f t="shared" si="29"/>
        <v>6.7947247706422012</v>
      </c>
      <c r="AT114">
        <f t="shared" si="29"/>
        <v>6.7775229357798166</v>
      </c>
      <c r="AU114">
        <f t="shared" si="29"/>
        <v>6.7603211009174311</v>
      </c>
      <c r="AV114">
        <f t="shared" si="29"/>
        <v>6.7431192660550456</v>
      </c>
      <c r="AW114">
        <f t="shared" si="29"/>
        <v>6.7259174311926611</v>
      </c>
      <c r="AX114">
        <f t="shared" si="29"/>
        <v>6.7087155963302747</v>
      </c>
      <c r="AY114">
        <f t="shared" si="29"/>
        <v>6.6915137614678901</v>
      </c>
      <c r="AZ114">
        <f t="shared" si="29"/>
        <v>6.6743119266055047</v>
      </c>
      <c r="BA114">
        <f t="shared" si="29"/>
        <v>6.6571100917431192</v>
      </c>
      <c r="BB114">
        <f t="shared" si="29"/>
        <v>6.6399082568807337</v>
      </c>
      <c r="BC114">
        <f t="shared" si="29"/>
        <v>6.6227064220183482</v>
      </c>
      <c r="BD114">
        <f t="shared" si="29"/>
        <v>6.6055045871559637</v>
      </c>
      <c r="BE114">
        <f t="shared" si="29"/>
        <v>6.5883027522935782</v>
      </c>
      <c r="BF114">
        <f t="shared" si="29"/>
        <v>6.5711009174311927</v>
      </c>
      <c r="BG114">
        <f t="shared" si="29"/>
        <v>6.5538990825688073</v>
      </c>
      <c r="BH114">
        <f t="shared" si="29"/>
        <v>6.5366972477064218</v>
      </c>
      <c r="BI114">
        <f t="shared" si="29"/>
        <v>6.5194954128440363</v>
      </c>
      <c r="BJ114">
        <f t="shared" si="29"/>
        <v>6.5022935779816518</v>
      </c>
      <c r="BK114">
        <f t="shared" si="29"/>
        <v>6.4850917431192663</v>
      </c>
      <c r="BL114">
        <f t="shared" si="29"/>
        <v>6.4678899082568799</v>
      </c>
      <c r="BM114">
        <f t="shared" si="29"/>
        <v>6.4506880733944953</v>
      </c>
      <c r="BN114">
        <f t="shared" si="29"/>
        <v>6.4334862385321099</v>
      </c>
      <c r="BO114">
        <f t="shared" si="29"/>
        <v>6.4162844036697253</v>
      </c>
      <c r="BP114">
        <f t="shared" si="29"/>
        <v>6.3990825688073389</v>
      </c>
      <c r="BQ114">
        <f t="shared" si="29"/>
        <v>6.3818807339449544</v>
      </c>
    </row>
    <row r="115" spans="4:69" x14ac:dyDescent="0.3">
      <c r="D115">
        <v>110</v>
      </c>
      <c r="E115">
        <f t="shared" si="18"/>
        <v>7.482954545454545</v>
      </c>
      <c r="F115">
        <f t="shared" si="29"/>
        <v>7.4659090909090908</v>
      </c>
      <c r="G115">
        <f t="shared" si="29"/>
        <v>7.4488636363636367</v>
      </c>
      <c r="H115">
        <f t="shared" si="29"/>
        <v>7.4318181818181825</v>
      </c>
      <c r="I115">
        <f t="shared" si="29"/>
        <v>7.4147727272727275</v>
      </c>
      <c r="J115">
        <f t="shared" si="29"/>
        <v>7.3977272727272725</v>
      </c>
      <c r="K115">
        <f t="shared" si="29"/>
        <v>7.3806818181818183</v>
      </c>
      <c r="L115">
        <f t="shared" si="29"/>
        <v>7.3636363636363633</v>
      </c>
      <c r="M115">
        <f t="shared" si="29"/>
        <v>7.3465909090909083</v>
      </c>
      <c r="N115">
        <f t="shared" si="29"/>
        <v>7.329545454545455</v>
      </c>
      <c r="O115">
        <f t="shared" si="29"/>
        <v>7.3125</v>
      </c>
      <c r="P115">
        <f t="shared" si="29"/>
        <v>7.2954545454545459</v>
      </c>
      <c r="Q115">
        <f t="shared" si="29"/>
        <v>7.2784090909090908</v>
      </c>
      <c r="R115">
        <f t="shared" si="29"/>
        <v>7.2613636363636358</v>
      </c>
      <c r="S115">
        <f t="shared" si="29"/>
        <v>7.2443181818181817</v>
      </c>
      <c r="T115">
        <f t="shared" si="29"/>
        <v>7.2272727272727275</v>
      </c>
      <c r="U115">
        <f t="shared" si="29"/>
        <v>7.2102272727272734</v>
      </c>
      <c r="V115">
        <f t="shared" si="29"/>
        <v>7.1931818181818183</v>
      </c>
      <c r="W115">
        <f t="shared" si="29"/>
        <v>7.1761363636363633</v>
      </c>
      <c r="X115">
        <f t="shared" si="29"/>
        <v>7.1590909090909092</v>
      </c>
      <c r="Y115">
        <f t="shared" si="29"/>
        <v>7.1420454545454541</v>
      </c>
      <c r="Z115">
        <f t="shared" si="29"/>
        <v>7.125</v>
      </c>
      <c r="AA115">
        <f t="shared" si="29"/>
        <v>7.1079545454545459</v>
      </c>
      <c r="AB115">
        <f t="shared" si="29"/>
        <v>7.0909090909090908</v>
      </c>
      <c r="AC115">
        <f t="shared" si="29"/>
        <v>7.0738636363636367</v>
      </c>
      <c r="AD115">
        <f t="shared" si="29"/>
        <v>7.0568181818181817</v>
      </c>
      <c r="AE115">
        <f t="shared" si="29"/>
        <v>7.0397727272727266</v>
      </c>
      <c r="AF115">
        <f t="shared" si="29"/>
        <v>7.0227272727272734</v>
      </c>
      <c r="AG115">
        <f t="shared" si="29"/>
        <v>7.0056818181818183</v>
      </c>
      <c r="AH115">
        <f t="shared" si="29"/>
        <v>6.9886363636363642</v>
      </c>
      <c r="AI115">
        <f t="shared" si="29"/>
        <v>6.9715909090909092</v>
      </c>
      <c r="AJ115">
        <f t="shared" si="29"/>
        <v>6.9545454545454541</v>
      </c>
      <c r="AK115">
        <f t="shared" si="29"/>
        <v>6.9375</v>
      </c>
      <c r="AL115">
        <f t="shared" si="29"/>
        <v>6.9204545454545459</v>
      </c>
      <c r="AM115">
        <f t="shared" si="29"/>
        <v>6.9034090909090908</v>
      </c>
      <c r="AN115">
        <f t="shared" si="29"/>
        <v>6.8863636363636367</v>
      </c>
      <c r="AO115">
        <f t="shared" si="29"/>
        <v>6.8693181818181817</v>
      </c>
      <c r="AP115">
        <f t="shared" si="29"/>
        <v>6.8522727272727266</v>
      </c>
      <c r="AQ115">
        <f t="shared" si="29"/>
        <v>6.8352272727272725</v>
      </c>
      <c r="AR115">
        <f t="shared" si="29"/>
        <v>6.8181818181818183</v>
      </c>
      <c r="AS115">
        <f t="shared" si="29"/>
        <v>6.8011363636363642</v>
      </c>
      <c r="AT115">
        <f t="shared" si="29"/>
        <v>6.7840909090909092</v>
      </c>
      <c r="AU115">
        <f t="shared" si="29"/>
        <v>6.7670454545454541</v>
      </c>
      <c r="AV115">
        <f t="shared" si="29"/>
        <v>6.75</v>
      </c>
      <c r="AW115">
        <f t="shared" si="29"/>
        <v>6.732954545454545</v>
      </c>
      <c r="AX115">
        <f t="shared" si="29"/>
        <v>6.7159090909090917</v>
      </c>
      <c r="AY115">
        <f t="shared" si="29"/>
        <v>6.6988636363636367</v>
      </c>
      <c r="AZ115">
        <f t="shared" si="29"/>
        <v>6.6818181818181817</v>
      </c>
      <c r="BA115">
        <f t="shared" si="29"/>
        <v>6.6647727272727275</v>
      </c>
      <c r="BB115">
        <f t="shared" si="29"/>
        <v>6.6477272727272725</v>
      </c>
      <c r="BC115">
        <f t="shared" si="29"/>
        <v>6.6306818181818175</v>
      </c>
      <c r="BD115">
        <f t="shared" si="29"/>
        <v>6.6136363636363633</v>
      </c>
      <c r="BE115">
        <f t="shared" si="29"/>
        <v>6.5965909090909092</v>
      </c>
      <c r="BF115">
        <f t="shared" si="29"/>
        <v>6.579545454545455</v>
      </c>
      <c r="BG115">
        <f t="shared" si="29"/>
        <v>6.5625</v>
      </c>
      <c r="BH115">
        <f t="shared" si="29"/>
        <v>6.5454545454545459</v>
      </c>
      <c r="BI115">
        <f t="shared" si="29"/>
        <v>6.5284090909090908</v>
      </c>
      <c r="BJ115">
        <f t="shared" si="29"/>
        <v>6.5113636363636367</v>
      </c>
      <c r="BK115">
        <f t="shared" si="29"/>
        <v>6.4943181818181825</v>
      </c>
      <c r="BL115">
        <f t="shared" si="29"/>
        <v>6.4772727272727275</v>
      </c>
      <c r="BM115">
        <f t="shared" si="29"/>
        <v>6.4602272727272725</v>
      </c>
      <c r="BN115">
        <f t="shared" si="29"/>
        <v>6.4431818181818183</v>
      </c>
      <c r="BO115">
        <f t="shared" si="29"/>
        <v>6.4261363636363633</v>
      </c>
      <c r="BP115">
        <f t="shared" si="29"/>
        <v>6.4090909090909083</v>
      </c>
      <c r="BQ115">
        <f t="shared" si="29"/>
        <v>6.392045454545455</v>
      </c>
    </row>
    <row r="116" spans="4:69" x14ac:dyDescent="0.3">
      <c r="D116">
        <v>111</v>
      </c>
      <c r="E116">
        <f t="shared" si="18"/>
        <v>7.4831081081081079</v>
      </c>
      <c r="F116">
        <f t="shared" si="29"/>
        <v>7.4662162162162167</v>
      </c>
      <c r="G116">
        <f t="shared" si="29"/>
        <v>7.4493243243243237</v>
      </c>
      <c r="H116">
        <f t="shared" si="29"/>
        <v>7.4324324324324325</v>
      </c>
      <c r="I116">
        <f t="shared" si="29"/>
        <v>7.4155405405405403</v>
      </c>
      <c r="J116">
        <f t="shared" si="29"/>
        <v>7.3986486486486491</v>
      </c>
      <c r="K116">
        <f t="shared" si="29"/>
        <v>7.381756756756757</v>
      </c>
      <c r="L116">
        <f t="shared" si="29"/>
        <v>7.3648648648648649</v>
      </c>
      <c r="M116">
        <f t="shared" si="29"/>
        <v>7.3479729729729728</v>
      </c>
      <c r="N116">
        <f t="shared" si="29"/>
        <v>7.3310810810810807</v>
      </c>
      <c r="O116">
        <f t="shared" si="29"/>
        <v>7.3141891891891895</v>
      </c>
      <c r="P116">
        <f t="shared" si="29"/>
        <v>7.2972972972972974</v>
      </c>
      <c r="Q116">
        <f t="shared" si="29"/>
        <v>7.2804054054054053</v>
      </c>
      <c r="R116">
        <f t="shared" si="29"/>
        <v>7.2635135135135132</v>
      </c>
      <c r="S116">
        <f t="shared" si="29"/>
        <v>7.2466216216216219</v>
      </c>
      <c r="T116">
        <f t="shared" si="29"/>
        <v>7.2297297297297298</v>
      </c>
      <c r="U116">
        <f t="shared" si="29"/>
        <v>7.2128378378378386</v>
      </c>
      <c r="V116">
        <f t="shared" si="29"/>
        <v>7.1959459459459456</v>
      </c>
      <c r="W116">
        <f t="shared" si="29"/>
        <v>7.1790540540540544</v>
      </c>
      <c r="X116">
        <f t="shared" si="29"/>
        <v>7.1621621621621623</v>
      </c>
      <c r="Y116">
        <f t="shared" si="29"/>
        <v>7.1452702702702702</v>
      </c>
      <c r="Z116">
        <f t="shared" si="29"/>
        <v>7.1283783783783781</v>
      </c>
      <c r="AA116">
        <f t="shared" si="29"/>
        <v>7.111486486486486</v>
      </c>
      <c r="AB116">
        <f t="shared" si="29"/>
        <v>7.0945945945945947</v>
      </c>
      <c r="AC116">
        <f t="shared" si="29"/>
        <v>7.0777027027027026</v>
      </c>
      <c r="AD116">
        <f t="shared" si="29"/>
        <v>7.0608108108108114</v>
      </c>
      <c r="AE116">
        <f t="shared" si="29"/>
        <v>7.0439189189189184</v>
      </c>
      <c r="AF116">
        <f t="shared" si="29"/>
        <v>7.0270270270270272</v>
      </c>
      <c r="AG116">
        <f t="shared" si="29"/>
        <v>7.0101351351351351</v>
      </c>
      <c r="AH116">
        <f t="shared" si="29"/>
        <v>6.9932432432432439</v>
      </c>
      <c r="AI116">
        <f t="shared" si="29"/>
        <v>6.9763513513513518</v>
      </c>
      <c r="AJ116">
        <f t="shared" si="29"/>
        <v>6.9594594594594588</v>
      </c>
      <c r="AK116">
        <f t="shared" si="29"/>
        <v>6.9425675675675675</v>
      </c>
      <c r="AL116">
        <f t="shared" si="29"/>
        <v>6.9256756756756754</v>
      </c>
      <c r="AM116">
        <f t="shared" si="29"/>
        <v>6.9087837837837842</v>
      </c>
      <c r="AN116">
        <f t="shared" si="29"/>
        <v>6.8918918918918912</v>
      </c>
      <c r="AO116">
        <f t="shared" si="29"/>
        <v>6.875</v>
      </c>
      <c r="AP116">
        <f t="shared" si="29"/>
        <v>6.8581081081081079</v>
      </c>
      <c r="AQ116">
        <f t="shared" si="29"/>
        <v>6.8412162162162167</v>
      </c>
      <c r="AR116">
        <f t="shared" si="29"/>
        <v>6.8243243243243246</v>
      </c>
      <c r="AS116">
        <f t="shared" si="29"/>
        <v>6.8074324324324316</v>
      </c>
      <c r="AT116">
        <f t="shared" si="29"/>
        <v>6.7905405405405403</v>
      </c>
      <c r="AU116">
        <f t="shared" si="29"/>
        <v>6.7736486486486482</v>
      </c>
      <c r="AV116">
        <f t="shared" si="29"/>
        <v>6.756756756756757</v>
      </c>
      <c r="AW116">
        <f t="shared" si="29"/>
        <v>6.7398648648648649</v>
      </c>
      <c r="AX116">
        <f t="shared" si="29"/>
        <v>6.7229729729729728</v>
      </c>
      <c r="AY116">
        <f t="shared" si="29"/>
        <v>6.7060810810810807</v>
      </c>
      <c r="AZ116">
        <f t="shared" si="29"/>
        <v>6.6891891891891895</v>
      </c>
      <c r="BA116">
        <f t="shared" si="29"/>
        <v>6.6722972972972974</v>
      </c>
      <c r="BB116">
        <f t="shared" si="29"/>
        <v>6.6554054054054053</v>
      </c>
      <c r="BC116">
        <f t="shared" si="29"/>
        <v>6.6385135135135132</v>
      </c>
      <c r="BD116">
        <f t="shared" si="29"/>
        <v>6.621621621621621</v>
      </c>
      <c r="BE116">
        <f t="shared" si="29"/>
        <v>6.6047297297297298</v>
      </c>
      <c r="BF116">
        <f t="shared" si="29"/>
        <v>6.5878378378378377</v>
      </c>
      <c r="BG116">
        <f t="shared" si="29"/>
        <v>6.5709459459459465</v>
      </c>
      <c r="BH116">
        <f t="shared" si="29"/>
        <v>6.5540540540540535</v>
      </c>
      <c r="BI116">
        <f t="shared" si="29"/>
        <v>6.5371621621621623</v>
      </c>
      <c r="BJ116">
        <f t="shared" si="29"/>
        <v>6.5202702702702702</v>
      </c>
      <c r="BK116">
        <f t="shared" si="29"/>
        <v>6.503378378378379</v>
      </c>
      <c r="BL116">
        <f t="shared" si="29"/>
        <v>6.4864864864864868</v>
      </c>
      <c r="BM116">
        <f t="shared" si="29"/>
        <v>6.4695945945945947</v>
      </c>
      <c r="BN116">
        <f t="shared" si="29"/>
        <v>6.4527027027027026</v>
      </c>
      <c r="BO116">
        <f t="shared" si="29"/>
        <v>6.4358108108108105</v>
      </c>
      <c r="BP116">
        <f t="shared" si="29"/>
        <v>6.4189189189189193</v>
      </c>
      <c r="BQ116">
        <f t="shared" si="29"/>
        <v>6.4020270270270272</v>
      </c>
    </row>
    <row r="117" spans="4:69" x14ac:dyDescent="0.3">
      <c r="D117">
        <v>112</v>
      </c>
      <c r="E117">
        <f t="shared" si="18"/>
        <v>7.4832589285714279</v>
      </c>
      <c r="F117">
        <f t="shared" si="29"/>
        <v>7.4665178571428577</v>
      </c>
      <c r="G117">
        <f t="shared" si="29"/>
        <v>7.4497767857142856</v>
      </c>
      <c r="H117">
        <f t="shared" si="29"/>
        <v>7.4330357142857144</v>
      </c>
      <c r="I117">
        <f t="shared" si="29"/>
        <v>7.4162946428571423</v>
      </c>
      <c r="J117">
        <f t="shared" si="29"/>
        <v>7.3995535714285721</v>
      </c>
      <c r="K117">
        <f t="shared" si="29"/>
        <v>7.3828125</v>
      </c>
      <c r="L117">
        <f t="shared" si="29"/>
        <v>7.3660714285714279</v>
      </c>
      <c r="M117">
        <f t="shared" si="29"/>
        <v>7.3493303571428577</v>
      </c>
      <c r="N117">
        <f t="shared" si="29"/>
        <v>7.3325892857142856</v>
      </c>
      <c r="O117">
        <f t="shared" si="29"/>
        <v>7.3158482142857144</v>
      </c>
      <c r="P117">
        <f t="shared" si="29"/>
        <v>7.2991071428571423</v>
      </c>
      <c r="Q117">
        <f t="shared" si="29"/>
        <v>7.2823660714285721</v>
      </c>
      <c r="R117">
        <f t="shared" si="29"/>
        <v>7.265625</v>
      </c>
      <c r="S117">
        <f t="shared" si="29"/>
        <v>7.2488839285714279</v>
      </c>
      <c r="T117">
        <f t="shared" si="29"/>
        <v>7.2321428571428577</v>
      </c>
      <c r="U117">
        <f t="shared" si="29"/>
        <v>7.2154017857142856</v>
      </c>
      <c r="V117">
        <f t="shared" si="29"/>
        <v>7.1986607142857144</v>
      </c>
      <c r="W117">
        <f t="shared" si="29"/>
        <v>7.1819196428571423</v>
      </c>
      <c r="X117">
        <f t="shared" si="29"/>
        <v>7.1651785714285721</v>
      </c>
      <c r="Y117">
        <f t="shared" si="29"/>
        <v>7.1484375</v>
      </c>
      <c r="Z117">
        <f t="shared" si="29"/>
        <v>7.1316964285714279</v>
      </c>
      <c r="AA117">
        <f t="shared" si="29"/>
        <v>7.1149553571428577</v>
      </c>
      <c r="AB117">
        <f t="shared" si="29"/>
        <v>7.0982142857142856</v>
      </c>
      <c r="AC117">
        <f t="shared" si="29"/>
        <v>7.0814732142857144</v>
      </c>
      <c r="AD117">
        <f t="shared" si="29"/>
        <v>7.0647321428571423</v>
      </c>
      <c r="AE117">
        <f t="shared" si="29"/>
        <v>7.0479910714285721</v>
      </c>
      <c r="AF117">
        <f t="shared" si="29"/>
        <v>7.03125</v>
      </c>
      <c r="AG117">
        <f t="shared" si="29"/>
        <v>7.0145089285714279</v>
      </c>
      <c r="AH117">
        <f t="shared" si="29"/>
        <v>6.9977678571428577</v>
      </c>
      <c r="AI117">
        <f t="shared" si="29"/>
        <v>6.9810267857142856</v>
      </c>
      <c r="AJ117">
        <f t="shared" si="29"/>
        <v>6.9642857142857144</v>
      </c>
      <c r="AK117">
        <f t="shared" si="29"/>
        <v>6.9475446428571423</v>
      </c>
      <c r="AL117">
        <f t="shared" si="29"/>
        <v>6.9308035714285721</v>
      </c>
      <c r="AM117">
        <f t="shared" si="29"/>
        <v>6.9140625</v>
      </c>
      <c r="AN117">
        <f t="shared" si="29"/>
        <v>6.8973214285714279</v>
      </c>
      <c r="AO117">
        <f t="shared" si="29"/>
        <v>6.8805803571428577</v>
      </c>
      <c r="AP117">
        <f t="shared" si="29"/>
        <v>6.8638392857142856</v>
      </c>
      <c r="AQ117">
        <f t="shared" si="29"/>
        <v>6.8470982142857144</v>
      </c>
      <c r="AR117">
        <f t="shared" si="29"/>
        <v>6.8303571428571423</v>
      </c>
      <c r="AS117">
        <f t="shared" si="29"/>
        <v>6.8136160714285721</v>
      </c>
      <c r="AT117">
        <f t="shared" si="29"/>
        <v>6.796875</v>
      </c>
      <c r="AU117">
        <f t="shared" si="29"/>
        <v>6.7801339285714279</v>
      </c>
      <c r="AV117">
        <f t="shared" si="29"/>
        <v>6.7633928571428577</v>
      </c>
      <c r="AW117">
        <f t="shared" si="29"/>
        <v>6.7466517857142856</v>
      </c>
      <c r="AX117">
        <f t="shared" si="29"/>
        <v>6.7299107142857144</v>
      </c>
      <c r="AY117">
        <f t="shared" si="29"/>
        <v>6.7131696428571423</v>
      </c>
      <c r="AZ117">
        <f t="shared" si="29"/>
        <v>6.6964285714285721</v>
      </c>
      <c r="BA117">
        <f t="shared" si="29"/>
        <v>6.6796875</v>
      </c>
      <c r="BB117">
        <f t="shared" si="29"/>
        <v>6.6629464285714279</v>
      </c>
      <c r="BC117">
        <f t="shared" si="29"/>
        <v>6.6462053571428577</v>
      </c>
      <c r="BD117">
        <f t="shared" si="29"/>
        <v>6.6294642857142856</v>
      </c>
      <c r="BE117">
        <f t="shared" si="29"/>
        <v>6.6127232142857144</v>
      </c>
      <c r="BF117">
        <f t="shared" si="29"/>
        <v>6.5959821428571423</v>
      </c>
      <c r="BG117">
        <f t="shared" si="29"/>
        <v>6.5792410714285721</v>
      </c>
      <c r="BH117">
        <f t="shared" si="29"/>
        <v>6.5625</v>
      </c>
      <c r="BI117">
        <f t="shared" si="29"/>
        <v>6.5457589285714288</v>
      </c>
      <c r="BJ117">
        <f t="shared" si="29"/>
        <v>6.5290178571428577</v>
      </c>
      <c r="BK117">
        <f t="shared" si="29"/>
        <v>6.5122767857142856</v>
      </c>
      <c r="BL117">
        <f t="shared" si="29"/>
        <v>6.4955357142857144</v>
      </c>
      <c r="BM117">
        <f t="shared" si="29"/>
        <v>6.4787946428571423</v>
      </c>
      <c r="BN117">
        <f t="shared" si="29"/>
        <v>6.4620535714285712</v>
      </c>
      <c r="BO117">
        <f t="shared" si="29"/>
        <v>6.4453125</v>
      </c>
      <c r="BP117">
        <f t="shared" si="29"/>
        <v>6.4285714285714288</v>
      </c>
      <c r="BQ117">
        <f t="shared" si="29"/>
        <v>6.4118303571428577</v>
      </c>
    </row>
    <row r="118" spans="4:69" x14ac:dyDescent="0.3">
      <c r="D118">
        <v>113</v>
      </c>
      <c r="E118">
        <f t="shared" si="18"/>
        <v>7.4834070796460184</v>
      </c>
      <c r="F118">
        <f t="shared" si="29"/>
        <v>7.466814159292035</v>
      </c>
      <c r="G118">
        <f t="shared" si="29"/>
        <v>7.4502212389380533</v>
      </c>
      <c r="H118">
        <f t="shared" ref="F118:BQ122" si="30">MAX(7.5*(1-((H$5+1)/(4*$D118))),0)</f>
        <v>7.4336283185840708</v>
      </c>
      <c r="I118">
        <f t="shared" si="30"/>
        <v>7.4170353982300892</v>
      </c>
      <c r="J118">
        <f t="shared" si="30"/>
        <v>7.4004424778761058</v>
      </c>
      <c r="K118">
        <f t="shared" si="30"/>
        <v>7.3838495575221241</v>
      </c>
      <c r="L118">
        <f t="shared" si="30"/>
        <v>7.3672566371681416</v>
      </c>
      <c r="M118">
        <f t="shared" si="30"/>
        <v>7.3506637168141591</v>
      </c>
      <c r="N118">
        <f t="shared" si="30"/>
        <v>7.3340707964601766</v>
      </c>
      <c r="O118">
        <f t="shared" si="30"/>
        <v>7.3174778761061949</v>
      </c>
      <c r="P118">
        <f t="shared" si="30"/>
        <v>7.3008849557522124</v>
      </c>
      <c r="Q118">
        <f t="shared" si="30"/>
        <v>7.2842920353982299</v>
      </c>
      <c r="R118">
        <f t="shared" si="30"/>
        <v>7.2676991150442474</v>
      </c>
      <c r="S118">
        <f t="shared" si="30"/>
        <v>7.2511061946902657</v>
      </c>
      <c r="T118">
        <f t="shared" si="30"/>
        <v>7.2345132743362832</v>
      </c>
      <c r="U118">
        <f t="shared" si="30"/>
        <v>7.2179203539823007</v>
      </c>
      <c r="V118">
        <f t="shared" si="30"/>
        <v>7.2013274336283191</v>
      </c>
      <c r="W118">
        <f t="shared" si="30"/>
        <v>7.1847345132743365</v>
      </c>
      <c r="X118">
        <f t="shared" si="30"/>
        <v>7.168141592920354</v>
      </c>
      <c r="Y118">
        <f t="shared" si="30"/>
        <v>7.1515486725663715</v>
      </c>
      <c r="Z118">
        <f t="shared" si="30"/>
        <v>7.1349557522123899</v>
      </c>
      <c r="AA118">
        <f t="shared" si="30"/>
        <v>7.1183628318584073</v>
      </c>
      <c r="AB118">
        <f t="shared" si="30"/>
        <v>7.1017699115044248</v>
      </c>
      <c r="AC118">
        <f t="shared" si="30"/>
        <v>7.0851769911504423</v>
      </c>
      <c r="AD118">
        <f t="shared" si="30"/>
        <v>7.0685840707964607</v>
      </c>
      <c r="AE118">
        <f t="shared" si="30"/>
        <v>7.0519911504424773</v>
      </c>
      <c r="AF118">
        <f t="shared" si="30"/>
        <v>7.0353982300884956</v>
      </c>
      <c r="AG118">
        <f t="shared" si="30"/>
        <v>7.0188053097345131</v>
      </c>
      <c r="AH118">
        <f t="shared" si="30"/>
        <v>7.0022123893805315</v>
      </c>
      <c r="AI118">
        <f t="shared" si="30"/>
        <v>6.9856194690265481</v>
      </c>
      <c r="AJ118">
        <f t="shared" si="30"/>
        <v>6.9690265486725664</v>
      </c>
      <c r="AK118">
        <f t="shared" si="30"/>
        <v>6.9524336283185848</v>
      </c>
      <c r="AL118">
        <f t="shared" si="30"/>
        <v>6.9358407079646014</v>
      </c>
      <c r="AM118">
        <f t="shared" si="30"/>
        <v>6.9192477876106198</v>
      </c>
      <c r="AN118">
        <f t="shared" si="30"/>
        <v>6.9026548672566372</v>
      </c>
      <c r="AO118">
        <f t="shared" si="30"/>
        <v>6.8860619469026556</v>
      </c>
      <c r="AP118">
        <f t="shared" si="30"/>
        <v>6.8694690265486722</v>
      </c>
      <c r="AQ118">
        <f t="shared" si="30"/>
        <v>6.8528761061946906</v>
      </c>
      <c r="AR118">
        <f t="shared" si="30"/>
        <v>6.836283185840708</v>
      </c>
      <c r="AS118">
        <f t="shared" si="30"/>
        <v>6.8196902654867255</v>
      </c>
      <c r="AT118">
        <f t="shared" si="30"/>
        <v>6.803097345132743</v>
      </c>
      <c r="AU118">
        <f t="shared" si="30"/>
        <v>6.7865044247787614</v>
      </c>
      <c r="AV118">
        <f t="shared" si="30"/>
        <v>6.7699115044247788</v>
      </c>
      <c r="AW118">
        <f t="shared" si="30"/>
        <v>6.7533185840707963</v>
      </c>
      <c r="AX118">
        <f t="shared" si="30"/>
        <v>6.7367256637168138</v>
      </c>
      <c r="AY118">
        <f t="shared" si="30"/>
        <v>6.7201327433628322</v>
      </c>
      <c r="AZ118">
        <f t="shared" si="30"/>
        <v>6.7035398230088497</v>
      </c>
      <c r="BA118">
        <f t="shared" si="30"/>
        <v>6.6869469026548671</v>
      </c>
      <c r="BB118">
        <f t="shared" si="30"/>
        <v>6.6703539823008846</v>
      </c>
      <c r="BC118">
        <f t="shared" si="30"/>
        <v>6.653761061946903</v>
      </c>
      <c r="BD118">
        <f t="shared" si="30"/>
        <v>6.6371681415929205</v>
      </c>
      <c r="BE118">
        <f t="shared" si="30"/>
        <v>6.6205752212389379</v>
      </c>
      <c r="BF118">
        <f t="shared" si="30"/>
        <v>6.6039823008849563</v>
      </c>
      <c r="BG118">
        <f t="shared" si="30"/>
        <v>6.5873893805309729</v>
      </c>
      <c r="BH118">
        <f t="shared" si="30"/>
        <v>6.5707964601769913</v>
      </c>
      <c r="BI118">
        <f t="shared" si="30"/>
        <v>6.5542035398230087</v>
      </c>
      <c r="BJ118">
        <f t="shared" si="30"/>
        <v>6.5376106194690271</v>
      </c>
      <c r="BK118">
        <f t="shared" si="30"/>
        <v>6.5210176991150437</v>
      </c>
      <c r="BL118">
        <f t="shared" si="30"/>
        <v>6.5044247787610621</v>
      </c>
      <c r="BM118">
        <f t="shared" si="30"/>
        <v>6.4878318584070795</v>
      </c>
      <c r="BN118">
        <f t="shared" si="30"/>
        <v>6.471238938053097</v>
      </c>
      <c r="BO118">
        <f t="shared" si="30"/>
        <v>6.4546460176991154</v>
      </c>
      <c r="BP118">
        <f t="shared" si="30"/>
        <v>6.4380530973451329</v>
      </c>
      <c r="BQ118">
        <f t="shared" si="30"/>
        <v>6.4214601769911503</v>
      </c>
    </row>
    <row r="119" spans="4:69" x14ac:dyDescent="0.3">
      <c r="D119">
        <v>114</v>
      </c>
      <c r="E119">
        <f t="shared" si="18"/>
        <v>7.4835526315789478</v>
      </c>
      <c r="F119">
        <f t="shared" si="30"/>
        <v>7.4671052631578947</v>
      </c>
      <c r="G119">
        <f t="shared" si="30"/>
        <v>7.4506578947368425</v>
      </c>
      <c r="H119">
        <f t="shared" si="30"/>
        <v>7.4342105263157894</v>
      </c>
      <c r="I119">
        <f t="shared" si="30"/>
        <v>7.4177631578947372</v>
      </c>
      <c r="J119">
        <f t="shared" si="30"/>
        <v>7.4013157894736841</v>
      </c>
      <c r="K119">
        <f t="shared" si="30"/>
        <v>7.3848684210526319</v>
      </c>
      <c r="L119">
        <f t="shared" si="30"/>
        <v>7.3684210526315788</v>
      </c>
      <c r="M119">
        <f t="shared" si="30"/>
        <v>7.3519736842105265</v>
      </c>
      <c r="N119">
        <f t="shared" si="30"/>
        <v>7.3355263157894743</v>
      </c>
      <c r="O119">
        <f t="shared" si="30"/>
        <v>7.3190789473684212</v>
      </c>
      <c r="P119">
        <f t="shared" si="30"/>
        <v>7.302631578947369</v>
      </c>
      <c r="Q119">
        <f t="shared" si="30"/>
        <v>7.2861842105263159</v>
      </c>
      <c r="R119">
        <f t="shared" si="30"/>
        <v>7.2697368421052637</v>
      </c>
      <c r="S119">
        <f t="shared" si="30"/>
        <v>7.2532894736842106</v>
      </c>
      <c r="T119">
        <f t="shared" si="30"/>
        <v>7.2368421052631575</v>
      </c>
      <c r="U119">
        <f t="shared" si="30"/>
        <v>7.2203947368421053</v>
      </c>
      <c r="V119">
        <f t="shared" si="30"/>
        <v>7.2039473684210522</v>
      </c>
      <c r="W119">
        <f t="shared" si="30"/>
        <v>7.1875</v>
      </c>
      <c r="X119">
        <f t="shared" si="30"/>
        <v>7.1710526315789469</v>
      </c>
      <c r="Y119">
        <f t="shared" si="30"/>
        <v>7.1546052631578947</v>
      </c>
      <c r="Z119">
        <f t="shared" si="30"/>
        <v>7.1381578947368416</v>
      </c>
      <c r="AA119">
        <f t="shared" si="30"/>
        <v>7.1217105263157894</v>
      </c>
      <c r="AB119">
        <f t="shared" si="30"/>
        <v>7.1052631578947372</v>
      </c>
      <c r="AC119">
        <f t="shared" si="30"/>
        <v>7.0888157894736841</v>
      </c>
      <c r="AD119">
        <f t="shared" si="30"/>
        <v>7.0723684210526319</v>
      </c>
      <c r="AE119">
        <f t="shared" si="30"/>
        <v>7.0559210526315788</v>
      </c>
      <c r="AF119">
        <f t="shared" si="30"/>
        <v>7.0394736842105265</v>
      </c>
      <c r="AG119">
        <f t="shared" si="30"/>
        <v>7.0230263157894735</v>
      </c>
      <c r="AH119">
        <f t="shared" si="30"/>
        <v>7.0065789473684212</v>
      </c>
      <c r="AI119">
        <f t="shared" si="30"/>
        <v>6.9901315789473681</v>
      </c>
      <c r="AJ119">
        <f t="shared" si="30"/>
        <v>6.9736842105263159</v>
      </c>
      <c r="AK119">
        <f t="shared" si="30"/>
        <v>6.9572368421052628</v>
      </c>
      <c r="AL119">
        <f t="shared" si="30"/>
        <v>6.9407894736842106</v>
      </c>
      <c r="AM119">
        <f t="shared" si="30"/>
        <v>6.9243421052631584</v>
      </c>
      <c r="AN119">
        <f t="shared" si="30"/>
        <v>6.9078947368421053</v>
      </c>
      <c r="AO119">
        <f t="shared" si="30"/>
        <v>6.8914473684210531</v>
      </c>
      <c r="AP119">
        <f t="shared" si="30"/>
        <v>6.875</v>
      </c>
      <c r="AQ119">
        <f t="shared" si="30"/>
        <v>6.8585526315789478</v>
      </c>
      <c r="AR119">
        <f t="shared" si="30"/>
        <v>6.8421052631578947</v>
      </c>
      <c r="AS119">
        <f t="shared" si="30"/>
        <v>6.8256578947368425</v>
      </c>
      <c r="AT119">
        <f t="shared" si="30"/>
        <v>6.8092105263157894</v>
      </c>
      <c r="AU119">
        <f t="shared" si="30"/>
        <v>6.7927631578947363</v>
      </c>
      <c r="AV119">
        <f t="shared" si="30"/>
        <v>6.7763157894736841</v>
      </c>
      <c r="AW119">
        <f t="shared" si="30"/>
        <v>6.759868421052631</v>
      </c>
      <c r="AX119">
        <f t="shared" si="30"/>
        <v>6.7434210526315788</v>
      </c>
      <c r="AY119">
        <f t="shared" si="30"/>
        <v>6.7269736842105257</v>
      </c>
      <c r="AZ119">
        <f t="shared" si="30"/>
        <v>6.7105263157894735</v>
      </c>
      <c r="BA119">
        <f t="shared" si="30"/>
        <v>6.6940789473684212</v>
      </c>
      <c r="BB119">
        <f t="shared" si="30"/>
        <v>6.6776315789473681</v>
      </c>
      <c r="BC119">
        <f t="shared" si="30"/>
        <v>6.6611842105263159</v>
      </c>
      <c r="BD119">
        <f t="shared" si="30"/>
        <v>6.6447368421052628</v>
      </c>
      <c r="BE119">
        <f t="shared" si="30"/>
        <v>6.6282894736842106</v>
      </c>
      <c r="BF119">
        <f t="shared" si="30"/>
        <v>6.6118421052631575</v>
      </c>
      <c r="BG119">
        <f t="shared" si="30"/>
        <v>6.5953947368421053</v>
      </c>
      <c r="BH119">
        <f t="shared" si="30"/>
        <v>6.5789473684210531</v>
      </c>
      <c r="BI119">
        <f t="shared" si="30"/>
        <v>6.5625</v>
      </c>
      <c r="BJ119">
        <f t="shared" si="30"/>
        <v>6.5460526315789469</v>
      </c>
      <c r="BK119">
        <f t="shared" si="30"/>
        <v>6.5296052631578947</v>
      </c>
      <c r="BL119">
        <f t="shared" si="30"/>
        <v>6.5131578947368425</v>
      </c>
      <c r="BM119">
        <f t="shared" si="30"/>
        <v>6.4967105263157894</v>
      </c>
      <c r="BN119">
        <f t="shared" si="30"/>
        <v>6.4802631578947372</v>
      </c>
      <c r="BO119">
        <f t="shared" si="30"/>
        <v>6.4638157894736841</v>
      </c>
      <c r="BP119">
        <f t="shared" si="30"/>
        <v>6.4473684210526319</v>
      </c>
      <c r="BQ119">
        <f t="shared" si="30"/>
        <v>6.4309210526315788</v>
      </c>
    </row>
    <row r="120" spans="4:69" x14ac:dyDescent="0.3">
      <c r="D120">
        <v>115</v>
      </c>
      <c r="E120">
        <f t="shared" si="18"/>
        <v>7.4836956521739131</v>
      </c>
      <c r="F120">
        <f t="shared" si="30"/>
        <v>7.4673913043478262</v>
      </c>
      <c r="G120">
        <f t="shared" si="30"/>
        <v>7.4510869565217392</v>
      </c>
      <c r="H120">
        <f t="shared" si="30"/>
        <v>7.4347826086956523</v>
      </c>
      <c r="I120">
        <f t="shared" si="30"/>
        <v>7.4184782608695645</v>
      </c>
      <c r="J120">
        <f t="shared" si="30"/>
        <v>7.4021739130434776</v>
      </c>
      <c r="K120">
        <f t="shared" si="30"/>
        <v>7.3858695652173907</v>
      </c>
      <c r="L120">
        <f t="shared" si="30"/>
        <v>7.3695652173913047</v>
      </c>
      <c r="M120">
        <f t="shared" si="30"/>
        <v>7.3532608695652177</v>
      </c>
      <c r="N120">
        <f t="shared" si="30"/>
        <v>7.3369565217391308</v>
      </c>
      <c r="O120">
        <f t="shared" si="30"/>
        <v>7.3206521739130439</v>
      </c>
      <c r="P120">
        <f t="shared" si="30"/>
        <v>7.304347826086957</v>
      </c>
      <c r="Q120">
        <f t="shared" si="30"/>
        <v>7.2880434782608701</v>
      </c>
      <c r="R120">
        <f t="shared" si="30"/>
        <v>7.2717391304347823</v>
      </c>
      <c r="S120">
        <f t="shared" si="30"/>
        <v>7.2554347826086953</v>
      </c>
      <c r="T120">
        <f t="shared" si="30"/>
        <v>7.2391304347826084</v>
      </c>
      <c r="U120">
        <f t="shared" si="30"/>
        <v>7.2228260869565215</v>
      </c>
      <c r="V120">
        <f t="shared" si="30"/>
        <v>7.2065217391304346</v>
      </c>
      <c r="W120">
        <f t="shared" si="30"/>
        <v>7.1902173913043477</v>
      </c>
      <c r="X120">
        <f t="shared" si="30"/>
        <v>7.1739130434782608</v>
      </c>
      <c r="Y120">
        <f t="shared" si="30"/>
        <v>7.1576086956521738</v>
      </c>
      <c r="Z120">
        <f t="shared" si="30"/>
        <v>7.1413043478260878</v>
      </c>
      <c r="AA120">
        <f t="shared" si="30"/>
        <v>7.125</v>
      </c>
      <c r="AB120">
        <f t="shared" si="30"/>
        <v>7.1086956521739131</v>
      </c>
      <c r="AC120">
        <f t="shared" si="30"/>
        <v>7.0923913043478262</v>
      </c>
      <c r="AD120">
        <f t="shared" si="30"/>
        <v>7.0760869565217392</v>
      </c>
      <c r="AE120">
        <f t="shared" si="30"/>
        <v>7.0597826086956523</v>
      </c>
      <c r="AF120">
        <f t="shared" si="30"/>
        <v>7.0434782608695654</v>
      </c>
      <c r="AG120">
        <f t="shared" si="30"/>
        <v>7.0271739130434785</v>
      </c>
      <c r="AH120">
        <f t="shared" si="30"/>
        <v>7.0108695652173916</v>
      </c>
      <c r="AI120">
        <f t="shared" si="30"/>
        <v>6.9945652173913047</v>
      </c>
      <c r="AJ120">
        <f t="shared" si="30"/>
        <v>6.9782608695652169</v>
      </c>
      <c r="AK120">
        <f t="shared" si="30"/>
        <v>6.9619565217391299</v>
      </c>
      <c r="AL120">
        <f t="shared" si="30"/>
        <v>6.945652173913043</v>
      </c>
      <c r="AM120">
        <f t="shared" si="30"/>
        <v>6.9293478260869561</v>
      </c>
      <c r="AN120">
        <f t="shared" si="30"/>
        <v>6.9130434782608692</v>
      </c>
      <c r="AO120">
        <f t="shared" si="30"/>
        <v>6.8967391304347831</v>
      </c>
      <c r="AP120">
        <f t="shared" si="30"/>
        <v>6.8804347826086962</v>
      </c>
      <c r="AQ120">
        <f t="shared" si="30"/>
        <v>6.8641304347826093</v>
      </c>
      <c r="AR120">
        <f t="shared" si="30"/>
        <v>6.8478260869565224</v>
      </c>
      <c r="AS120">
        <f t="shared" si="30"/>
        <v>6.8315217391304346</v>
      </c>
      <c r="AT120">
        <f t="shared" si="30"/>
        <v>6.8152173913043477</v>
      </c>
      <c r="AU120">
        <f t="shared" si="30"/>
        <v>6.7989130434782608</v>
      </c>
      <c r="AV120">
        <f t="shared" si="30"/>
        <v>6.7826086956521738</v>
      </c>
      <c r="AW120">
        <f t="shared" si="30"/>
        <v>6.7663043478260869</v>
      </c>
      <c r="AX120">
        <f t="shared" si="30"/>
        <v>6.75</v>
      </c>
      <c r="AY120">
        <f t="shared" si="30"/>
        <v>6.7336956521739131</v>
      </c>
      <c r="AZ120">
        <f t="shared" si="30"/>
        <v>6.7173913043478262</v>
      </c>
      <c r="BA120">
        <f t="shared" si="30"/>
        <v>6.7010869565217392</v>
      </c>
      <c r="BB120">
        <f t="shared" si="30"/>
        <v>6.6847826086956523</v>
      </c>
      <c r="BC120">
        <f t="shared" si="30"/>
        <v>6.6684782608695654</v>
      </c>
      <c r="BD120">
        <f t="shared" si="30"/>
        <v>6.6521739130434785</v>
      </c>
      <c r="BE120">
        <f t="shared" si="30"/>
        <v>6.6358695652173916</v>
      </c>
      <c r="BF120">
        <f t="shared" si="30"/>
        <v>6.6195652173913047</v>
      </c>
      <c r="BG120">
        <f t="shared" si="30"/>
        <v>6.6032608695652177</v>
      </c>
      <c r="BH120">
        <f t="shared" si="30"/>
        <v>6.5869565217391308</v>
      </c>
      <c r="BI120">
        <f t="shared" si="30"/>
        <v>6.570652173913043</v>
      </c>
      <c r="BJ120">
        <f t="shared" si="30"/>
        <v>6.554347826086957</v>
      </c>
      <c r="BK120">
        <f t="shared" si="30"/>
        <v>6.5380434782608692</v>
      </c>
      <c r="BL120">
        <f t="shared" si="30"/>
        <v>6.5217391304347823</v>
      </c>
      <c r="BM120">
        <f t="shared" si="30"/>
        <v>6.5054347826086953</v>
      </c>
      <c r="BN120">
        <f t="shared" si="30"/>
        <v>6.4891304347826084</v>
      </c>
      <c r="BO120">
        <f t="shared" si="30"/>
        <v>6.4728260869565215</v>
      </c>
      <c r="BP120">
        <f t="shared" si="30"/>
        <v>6.4565217391304346</v>
      </c>
      <c r="BQ120">
        <f t="shared" si="30"/>
        <v>6.4402173913043477</v>
      </c>
    </row>
    <row r="121" spans="4:69" x14ac:dyDescent="0.3">
      <c r="D121">
        <v>116</v>
      </c>
      <c r="E121">
        <f t="shared" si="18"/>
        <v>7.4838362068965516</v>
      </c>
      <c r="F121">
        <f t="shared" si="30"/>
        <v>7.4676724137931032</v>
      </c>
      <c r="G121">
        <f t="shared" si="30"/>
        <v>7.4515086206896548</v>
      </c>
      <c r="H121">
        <f t="shared" si="30"/>
        <v>7.4353448275862073</v>
      </c>
      <c r="I121">
        <f t="shared" si="30"/>
        <v>7.4191810344827589</v>
      </c>
      <c r="J121">
        <f t="shared" si="30"/>
        <v>7.4030172413793096</v>
      </c>
      <c r="K121">
        <f t="shared" si="30"/>
        <v>7.3868534482758621</v>
      </c>
      <c r="L121">
        <f t="shared" si="30"/>
        <v>7.3706896551724137</v>
      </c>
      <c r="M121">
        <f t="shared" si="30"/>
        <v>7.3545258620689662</v>
      </c>
      <c r="N121">
        <f t="shared" si="30"/>
        <v>7.3383620689655169</v>
      </c>
      <c r="O121">
        <f t="shared" si="30"/>
        <v>7.3221982758620694</v>
      </c>
      <c r="P121">
        <f t="shared" si="30"/>
        <v>7.306034482758621</v>
      </c>
      <c r="Q121">
        <f t="shared" si="30"/>
        <v>7.2898706896551717</v>
      </c>
      <c r="R121">
        <f t="shared" si="30"/>
        <v>7.2737068965517242</v>
      </c>
      <c r="S121">
        <f t="shared" si="30"/>
        <v>7.2575431034482758</v>
      </c>
      <c r="T121">
        <f t="shared" si="30"/>
        <v>7.2413793103448283</v>
      </c>
      <c r="U121">
        <f t="shared" si="30"/>
        <v>7.225215517241379</v>
      </c>
      <c r="V121">
        <f t="shared" si="30"/>
        <v>7.2090517241379306</v>
      </c>
      <c r="W121">
        <f t="shared" si="30"/>
        <v>7.1928879310344831</v>
      </c>
      <c r="X121">
        <f t="shared" si="30"/>
        <v>7.1767241379310338</v>
      </c>
      <c r="Y121">
        <f t="shared" si="30"/>
        <v>7.1605603448275863</v>
      </c>
      <c r="Z121">
        <f t="shared" si="30"/>
        <v>7.1443965517241379</v>
      </c>
      <c r="AA121">
        <f t="shared" si="30"/>
        <v>7.1282327586206904</v>
      </c>
      <c r="AB121">
        <f t="shared" si="30"/>
        <v>7.1120689655172411</v>
      </c>
      <c r="AC121">
        <f t="shared" si="30"/>
        <v>7.0959051724137927</v>
      </c>
      <c r="AD121">
        <f t="shared" si="30"/>
        <v>7.0797413793103452</v>
      </c>
      <c r="AE121">
        <f t="shared" si="30"/>
        <v>7.0635775862068968</v>
      </c>
      <c r="AF121">
        <f t="shared" si="30"/>
        <v>7.0474137931034484</v>
      </c>
      <c r="AG121">
        <f t="shared" si="30"/>
        <v>7.03125</v>
      </c>
      <c r="AH121">
        <f t="shared" si="30"/>
        <v>7.0150862068965516</v>
      </c>
      <c r="AI121">
        <f t="shared" si="30"/>
        <v>6.9989224137931032</v>
      </c>
      <c r="AJ121">
        <f t="shared" si="30"/>
        <v>6.9827586206896548</v>
      </c>
      <c r="AK121">
        <f t="shared" si="30"/>
        <v>6.9665948275862073</v>
      </c>
      <c r="AL121">
        <f t="shared" si="30"/>
        <v>6.9504310344827589</v>
      </c>
      <c r="AM121">
        <f t="shared" si="30"/>
        <v>6.9342672413793096</v>
      </c>
      <c r="AN121">
        <f t="shared" si="30"/>
        <v>6.9181034482758621</v>
      </c>
      <c r="AO121">
        <f t="shared" si="30"/>
        <v>6.9019396551724137</v>
      </c>
      <c r="AP121">
        <f t="shared" si="30"/>
        <v>6.8857758620689662</v>
      </c>
      <c r="AQ121">
        <f t="shared" si="30"/>
        <v>6.8696120689655169</v>
      </c>
      <c r="AR121">
        <f t="shared" si="30"/>
        <v>6.8534482758620685</v>
      </c>
      <c r="AS121">
        <f t="shared" si="30"/>
        <v>6.837284482758621</v>
      </c>
      <c r="AT121">
        <f t="shared" si="30"/>
        <v>6.8211206896551717</v>
      </c>
      <c r="AU121">
        <f t="shared" si="30"/>
        <v>6.8049568965517242</v>
      </c>
      <c r="AV121">
        <f t="shared" si="30"/>
        <v>6.7887931034482758</v>
      </c>
      <c r="AW121">
        <f t="shared" si="30"/>
        <v>6.7726293103448283</v>
      </c>
      <c r="AX121">
        <f t="shared" si="30"/>
        <v>6.756465517241379</v>
      </c>
      <c r="AY121">
        <f t="shared" si="30"/>
        <v>6.7403017241379315</v>
      </c>
      <c r="AZ121">
        <f t="shared" si="30"/>
        <v>6.7241379310344831</v>
      </c>
      <c r="BA121">
        <f t="shared" si="30"/>
        <v>6.7079741379310338</v>
      </c>
      <c r="BB121">
        <f t="shared" si="30"/>
        <v>6.6918103448275863</v>
      </c>
      <c r="BC121">
        <f t="shared" si="30"/>
        <v>6.6756465517241379</v>
      </c>
      <c r="BD121">
        <f t="shared" si="30"/>
        <v>6.6594827586206904</v>
      </c>
      <c r="BE121">
        <f t="shared" si="30"/>
        <v>6.6433189655172411</v>
      </c>
      <c r="BF121">
        <f t="shared" si="30"/>
        <v>6.6271551724137927</v>
      </c>
      <c r="BG121">
        <f t="shared" si="30"/>
        <v>6.6109913793103452</v>
      </c>
      <c r="BH121">
        <f t="shared" si="30"/>
        <v>6.5948275862068968</v>
      </c>
      <c r="BI121">
        <f t="shared" si="30"/>
        <v>6.5786637931034484</v>
      </c>
      <c r="BJ121">
        <f t="shared" si="30"/>
        <v>6.5625</v>
      </c>
      <c r="BK121">
        <f t="shared" si="30"/>
        <v>6.5463362068965516</v>
      </c>
      <c r="BL121">
        <f t="shared" si="30"/>
        <v>6.5301724137931032</v>
      </c>
      <c r="BM121">
        <f t="shared" si="30"/>
        <v>6.5140086206896548</v>
      </c>
      <c r="BN121">
        <f t="shared" si="30"/>
        <v>6.4978448275862073</v>
      </c>
      <c r="BO121">
        <f t="shared" si="30"/>
        <v>6.4816810344827589</v>
      </c>
      <c r="BP121">
        <f t="shared" si="30"/>
        <v>6.4655172413793096</v>
      </c>
      <c r="BQ121">
        <f t="shared" si="30"/>
        <v>6.4493534482758621</v>
      </c>
    </row>
    <row r="122" spans="4:69" x14ac:dyDescent="0.3">
      <c r="D122">
        <v>117</v>
      </c>
      <c r="E122">
        <f t="shared" si="18"/>
        <v>7.4839743589743595</v>
      </c>
      <c r="F122">
        <f t="shared" si="30"/>
        <v>7.4679487179487181</v>
      </c>
      <c r="G122">
        <f t="shared" ref="F122:BQ125" si="31">MAX(7.5*(1-((G$5+1)/(4*$D122))),0)</f>
        <v>7.4519230769230766</v>
      </c>
      <c r="H122">
        <f t="shared" si="31"/>
        <v>7.4358974358974361</v>
      </c>
      <c r="I122">
        <f t="shared" si="31"/>
        <v>7.4198717948717956</v>
      </c>
      <c r="J122">
        <f t="shared" si="31"/>
        <v>7.4038461538461542</v>
      </c>
      <c r="K122">
        <f t="shared" si="31"/>
        <v>7.3878205128205128</v>
      </c>
      <c r="L122">
        <f t="shared" si="31"/>
        <v>7.3717948717948714</v>
      </c>
      <c r="M122">
        <f t="shared" si="31"/>
        <v>7.3557692307692308</v>
      </c>
      <c r="N122">
        <f t="shared" si="31"/>
        <v>7.3397435897435894</v>
      </c>
      <c r="O122">
        <f t="shared" si="31"/>
        <v>7.3237179487179489</v>
      </c>
      <c r="P122">
        <f t="shared" si="31"/>
        <v>7.3076923076923075</v>
      </c>
      <c r="Q122">
        <f t="shared" si="31"/>
        <v>7.291666666666667</v>
      </c>
      <c r="R122">
        <f t="shared" si="31"/>
        <v>7.2756410256410255</v>
      </c>
      <c r="S122">
        <f t="shared" si="31"/>
        <v>7.259615384615385</v>
      </c>
      <c r="T122">
        <f t="shared" si="31"/>
        <v>7.2435897435897436</v>
      </c>
      <c r="U122">
        <f t="shared" si="31"/>
        <v>7.2275641025641031</v>
      </c>
      <c r="V122">
        <f t="shared" si="31"/>
        <v>7.2115384615384617</v>
      </c>
      <c r="W122">
        <f t="shared" si="31"/>
        <v>7.1955128205128212</v>
      </c>
      <c r="X122">
        <f t="shared" si="31"/>
        <v>7.1794871794871797</v>
      </c>
      <c r="Y122">
        <f t="shared" si="31"/>
        <v>7.1634615384615392</v>
      </c>
      <c r="Z122">
        <f t="shared" si="31"/>
        <v>7.1474358974358969</v>
      </c>
      <c r="AA122">
        <f t="shared" si="31"/>
        <v>7.1314102564102564</v>
      </c>
      <c r="AB122">
        <f t="shared" si="31"/>
        <v>7.115384615384615</v>
      </c>
      <c r="AC122">
        <f t="shared" si="31"/>
        <v>7.0993589743589745</v>
      </c>
      <c r="AD122">
        <f t="shared" si="31"/>
        <v>7.083333333333333</v>
      </c>
      <c r="AE122">
        <f t="shared" si="31"/>
        <v>7.0673076923076925</v>
      </c>
      <c r="AF122">
        <f t="shared" si="31"/>
        <v>7.0512820512820511</v>
      </c>
      <c r="AG122">
        <f t="shared" si="31"/>
        <v>7.0352564102564106</v>
      </c>
      <c r="AH122">
        <f t="shared" si="31"/>
        <v>7.0192307692307692</v>
      </c>
      <c r="AI122">
        <f t="shared" si="31"/>
        <v>7.0032051282051286</v>
      </c>
      <c r="AJ122">
        <f t="shared" si="31"/>
        <v>6.9871794871794872</v>
      </c>
      <c r="AK122">
        <f t="shared" si="31"/>
        <v>6.9711538461538467</v>
      </c>
      <c r="AL122">
        <f t="shared" si="31"/>
        <v>6.9551282051282053</v>
      </c>
      <c r="AM122">
        <f t="shared" si="31"/>
        <v>6.9391025641025648</v>
      </c>
      <c r="AN122">
        <f t="shared" si="31"/>
        <v>6.9230769230769234</v>
      </c>
      <c r="AO122">
        <f t="shared" si="31"/>
        <v>6.9070512820512828</v>
      </c>
      <c r="AP122">
        <f t="shared" si="31"/>
        <v>6.8910256410256405</v>
      </c>
      <c r="AQ122">
        <f t="shared" si="31"/>
        <v>6.875</v>
      </c>
      <c r="AR122">
        <f t="shared" si="31"/>
        <v>6.8589743589743586</v>
      </c>
      <c r="AS122">
        <f t="shared" si="31"/>
        <v>6.8429487179487181</v>
      </c>
      <c r="AT122">
        <f t="shared" si="31"/>
        <v>6.8269230769230766</v>
      </c>
      <c r="AU122">
        <f t="shared" si="31"/>
        <v>6.8108974358974361</v>
      </c>
      <c r="AV122">
        <f t="shared" si="31"/>
        <v>6.7948717948717947</v>
      </c>
      <c r="AW122">
        <f t="shared" si="31"/>
        <v>6.7788461538461542</v>
      </c>
      <c r="AX122">
        <f t="shared" si="31"/>
        <v>6.7628205128205128</v>
      </c>
      <c r="AY122">
        <f t="shared" si="31"/>
        <v>6.7467948717948723</v>
      </c>
      <c r="AZ122">
        <f t="shared" si="31"/>
        <v>6.7307692307692308</v>
      </c>
      <c r="BA122">
        <f t="shared" si="31"/>
        <v>6.7147435897435903</v>
      </c>
      <c r="BB122">
        <f t="shared" si="31"/>
        <v>6.6987179487179489</v>
      </c>
      <c r="BC122">
        <f t="shared" si="31"/>
        <v>6.6826923076923075</v>
      </c>
      <c r="BD122">
        <f t="shared" si="31"/>
        <v>6.6666666666666661</v>
      </c>
      <c r="BE122">
        <f t="shared" si="31"/>
        <v>6.6506410256410255</v>
      </c>
      <c r="BF122">
        <f t="shared" si="31"/>
        <v>6.6346153846153841</v>
      </c>
      <c r="BG122">
        <f t="shared" si="31"/>
        <v>6.6185897435897436</v>
      </c>
      <c r="BH122">
        <f t="shared" si="31"/>
        <v>6.6025641025641022</v>
      </c>
      <c r="BI122">
        <f t="shared" si="31"/>
        <v>6.5865384615384617</v>
      </c>
      <c r="BJ122">
        <f t="shared" si="31"/>
        <v>6.5705128205128203</v>
      </c>
      <c r="BK122">
        <f t="shared" si="31"/>
        <v>6.5544871794871797</v>
      </c>
      <c r="BL122">
        <f t="shared" si="31"/>
        <v>6.5384615384615383</v>
      </c>
      <c r="BM122">
        <f t="shared" si="31"/>
        <v>6.5224358974358978</v>
      </c>
      <c r="BN122">
        <f t="shared" si="31"/>
        <v>6.5064102564102564</v>
      </c>
      <c r="BO122">
        <f t="shared" si="31"/>
        <v>6.4903846153846159</v>
      </c>
      <c r="BP122">
        <f t="shared" si="31"/>
        <v>6.4743589743589745</v>
      </c>
      <c r="BQ122">
        <f t="shared" si="31"/>
        <v>6.4583333333333339</v>
      </c>
    </row>
    <row r="123" spans="4:69" x14ac:dyDescent="0.3">
      <c r="D123">
        <v>118</v>
      </c>
      <c r="E123">
        <f t="shared" si="18"/>
        <v>7.4841101694915251</v>
      </c>
      <c r="F123">
        <f t="shared" si="31"/>
        <v>7.468220338983051</v>
      </c>
      <c r="G123">
        <f t="shared" si="31"/>
        <v>7.4523305084745761</v>
      </c>
      <c r="H123">
        <f t="shared" si="31"/>
        <v>7.4364406779661021</v>
      </c>
      <c r="I123">
        <f t="shared" si="31"/>
        <v>7.4205508474576272</v>
      </c>
      <c r="J123">
        <f t="shared" si="31"/>
        <v>7.4046610169491531</v>
      </c>
      <c r="K123">
        <f t="shared" si="31"/>
        <v>7.3887711864406782</v>
      </c>
      <c r="L123">
        <f t="shared" si="31"/>
        <v>7.3728813559322042</v>
      </c>
      <c r="M123">
        <f t="shared" si="31"/>
        <v>7.3569915254237293</v>
      </c>
      <c r="N123">
        <f t="shared" si="31"/>
        <v>7.3411016949152543</v>
      </c>
      <c r="O123">
        <f t="shared" si="31"/>
        <v>7.3252118644067794</v>
      </c>
      <c r="P123">
        <f t="shared" si="31"/>
        <v>7.3093220338983045</v>
      </c>
      <c r="Q123">
        <f t="shared" si="31"/>
        <v>7.2934322033898304</v>
      </c>
      <c r="R123">
        <f t="shared" si="31"/>
        <v>7.2775423728813555</v>
      </c>
      <c r="S123">
        <f t="shared" si="31"/>
        <v>7.2616525423728815</v>
      </c>
      <c r="T123">
        <f t="shared" si="31"/>
        <v>7.2457627118644066</v>
      </c>
      <c r="U123">
        <f t="shared" si="31"/>
        <v>7.2298728813559325</v>
      </c>
      <c r="V123">
        <f t="shared" si="31"/>
        <v>7.2139830508474576</v>
      </c>
      <c r="W123">
        <f t="shared" si="31"/>
        <v>7.1980932203389827</v>
      </c>
      <c r="X123">
        <f t="shared" si="31"/>
        <v>7.1822033898305087</v>
      </c>
      <c r="Y123">
        <f t="shared" si="31"/>
        <v>7.1663135593220337</v>
      </c>
      <c r="Z123">
        <f t="shared" si="31"/>
        <v>7.1504237288135597</v>
      </c>
      <c r="AA123">
        <f t="shared" si="31"/>
        <v>7.1345338983050848</v>
      </c>
      <c r="AB123">
        <f t="shared" si="31"/>
        <v>7.1186440677966107</v>
      </c>
      <c r="AC123">
        <f t="shared" si="31"/>
        <v>7.1027542372881358</v>
      </c>
      <c r="AD123">
        <f t="shared" si="31"/>
        <v>7.0868644067796609</v>
      </c>
      <c r="AE123">
        <f t="shared" si="31"/>
        <v>7.0709745762711869</v>
      </c>
      <c r="AF123">
        <f t="shared" si="31"/>
        <v>7.0550847457627119</v>
      </c>
      <c r="AG123">
        <f t="shared" si="31"/>
        <v>7.0391949152542379</v>
      </c>
      <c r="AH123">
        <f t="shared" si="31"/>
        <v>7.0233050847457621</v>
      </c>
      <c r="AI123">
        <f t="shared" si="31"/>
        <v>7.0074152542372881</v>
      </c>
      <c r="AJ123">
        <f t="shared" si="31"/>
        <v>6.9915254237288131</v>
      </c>
      <c r="AK123">
        <f t="shared" si="31"/>
        <v>6.9756355932203391</v>
      </c>
      <c r="AL123">
        <f t="shared" si="31"/>
        <v>6.9597457627118642</v>
      </c>
      <c r="AM123">
        <f t="shared" si="31"/>
        <v>6.9438559322033893</v>
      </c>
      <c r="AN123">
        <f t="shared" si="31"/>
        <v>6.9279661016949152</v>
      </c>
      <c r="AO123">
        <f t="shared" si="31"/>
        <v>6.9120762711864403</v>
      </c>
      <c r="AP123">
        <f t="shared" si="31"/>
        <v>6.8961864406779663</v>
      </c>
      <c r="AQ123">
        <f t="shared" si="31"/>
        <v>6.8802966101694913</v>
      </c>
      <c r="AR123">
        <f t="shared" si="31"/>
        <v>6.8644067796610173</v>
      </c>
      <c r="AS123">
        <f t="shared" si="31"/>
        <v>6.8485169491525424</v>
      </c>
      <c r="AT123">
        <f t="shared" si="31"/>
        <v>6.8326271186440675</v>
      </c>
      <c r="AU123">
        <f t="shared" si="31"/>
        <v>6.8167372881355934</v>
      </c>
      <c r="AV123">
        <f t="shared" si="31"/>
        <v>6.8008474576271185</v>
      </c>
      <c r="AW123">
        <f t="shared" si="31"/>
        <v>6.7849576271186445</v>
      </c>
      <c r="AX123">
        <f t="shared" si="31"/>
        <v>6.7690677966101696</v>
      </c>
      <c r="AY123">
        <f t="shared" si="31"/>
        <v>6.7531779661016955</v>
      </c>
      <c r="AZ123">
        <f t="shared" si="31"/>
        <v>6.7372881355932206</v>
      </c>
      <c r="BA123">
        <f t="shared" si="31"/>
        <v>6.7213983050847457</v>
      </c>
      <c r="BB123">
        <f t="shared" si="31"/>
        <v>6.7055084745762716</v>
      </c>
      <c r="BC123">
        <f t="shared" si="31"/>
        <v>6.6896186440677958</v>
      </c>
      <c r="BD123">
        <f t="shared" si="31"/>
        <v>6.6737288135593218</v>
      </c>
      <c r="BE123">
        <f t="shared" si="31"/>
        <v>6.6578389830508469</v>
      </c>
      <c r="BF123">
        <f t="shared" si="31"/>
        <v>6.6419491525423728</v>
      </c>
      <c r="BG123">
        <f t="shared" si="31"/>
        <v>6.6260593220338979</v>
      </c>
      <c r="BH123">
        <f t="shared" si="31"/>
        <v>6.6101694915254239</v>
      </c>
      <c r="BI123">
        <f t="shared" si="31"/>
        <v>6.594279661016949</v>
      </c>
      <c r="BJ123">
        <f t="shared" si="31"/>
        <v>6.5783898305084749</v>
      </c>
      <c r="BK123">
        <f t="shared" si="31"/>
        <v>6.5625</v>
      </c>
      <c r="BL123">
        <f t="shared" si="31"/>
        <v>6.5466101694915251</v>
      </c>
      <c r="BM123">
        <f t="shared" si="31"/>
        <v>6.530720338983051</v>
      </c>
      <c r="BN123">
        <f t="shared" si="31"/>
        <v>6.5148305084745761</v>
      </c>
      <c r="BO123">
        <f t="shared" si="31"/>
        <v>6.4989406779661021</v>
      </c>
      <c r="BP123">
        <f t="shared" si="31"/>
        <v>6.4830508474576272</v>
      </c>
      <c r="BQ123">
        <f t="shared" si="31"/>
        <v>6.4671610169491531</v>
      </c>
    </row>
    <row r="124" spans="4:69" x14ac:dyDescent="0.3">
      <c r="D124">
        <v>119</v>
      </c>
      <c r="E124">
        <f t="shared" si="18"/>
        <v>7.4842436974789912</v>
      </c>
      <c r="F124">
        <f t="shared" si="31"/>
        <v>7.4684873949579833</v>
      </c>
      <c r="G124">
        <f t="shared" si="31"/>
        <v>7.4527310924369754</v>
      </c>
      <c r="H124">
        <f t="shared" si="31"/>
        <v>7.4369747899159666</v>
      </c>
      <c r="I124">
        <f t="shared" si="31"/>
        <v>7.4212184873949578</v>
      </c>
      <c r="J124">
        <f t="shared" si="31"/>
        <v>7.4054621848739499</v>
      </c>
      <c r="K124">
        <f t="shared" si="31"/>
        <v>7.389705882352942</v>
      </c>
      <c r="L124">
        <f t="shared" si="31"/>
        <v>7.3739495798319323</v>
      </c>
      <c r="M124">
        <f t="shared" si="31"/>
        <v>7.3581932773109244</v>
      </c>
      <c r="N124">
        <f t="shared" si="31"/>
        <v>7.3424369747899156</v>
      </c>
      <c r="O124">
        <f t="shared" si="31"/>
        <v>7.3266806722689077</v>
      </c>
      <c r="P124">
        <f t="shared" si="31"/>
        <v>7.3109243697478989</v>
      </c>
      <c r="Q124">
        <f t="shared" si="31"/>
        <v>7.295168067226891</v>
      </c>
      <c r="R124">
        <f t="shared" si="31"/>
        <v>7.2794117647058822</v>
      </c>
      <c r="S124">
        <f t="shared" si="31"/>
        <v>7.2636554621848743</v>
      </c>
      <c r="T124">
        <f t="shared" si="31"/>
        <v>7.2478991596638656</v>
      </c>
      <c r="U124">
        <f t="shared" si="31"/>
        <v>7.2321428571428577</v>
      </c>
      <c r="V124">
        <f t="shared" si="31"/>
        <v>7.2163865546218489</v>
      </c>
      <c r="W124">
        <f t="shared" si="31"/>
        <v>7.200630252100841</v>
      </c>
      <c r="X124">
        <f t="shared" si="31"/>
        <v>7.1848739495798322</v>
      </c>
      <c r="Y124">
        <f t="shared" si="31"/>
        <v>7.1691176470588243</v>
      </c>
      <c r="Z124">
        <f t="shared" si="31"/>
        <v>7.1533613445378146</v>
      </c>
      <c r="AA124">
        <f t="shared" si="31"/>
        <v>7.1376050420168067</v>
      </c>
      <c r="AB124">
        <f t="shared" si="31"/>
        <v>7.1218487394957979</v>
      </c>
      <c r="AC124">
        <f t="shared" si="31"/>
        <v>7.10609243697479</v>
      </c>
      <c r="AD124">
        <f t="shared" si="31"/>
        <v>7.0903361344537812</v>
      </c>
      <c r="AE124">
        <f t="shared" si="31"/>
        <v>7.0745798319327733</v>
      </c>
      <c r="AF124">
        <f t="shared" si="31"/>
        <v>7.0588235294117645</v>
      </c>
      <c r="AG124">
        <f t="shared" si="31"/>
        <v>7.0430672268907566</v>
      </c>
      <c r="AH124">
        <f t="shared" si="31"/>
        <v>7.0273109243697478</v>
      </c>
      <c r="AI124">
        <f t="shared" si="31"/>
        <v>7.0115546218487399</v>
      </c>
      <c r="AJ124">
        <f t="shared" si="31"/>
        <v>6.9957983193277311</v>
      </c>
      <c r="AK124">
        <f t="shared" si="31"/>
        <v>6.9800420168067232</v>
      </c>
      <c r="AL124">
        <f t="shared" si="31"/>
        <v>6.9642857142857144</v>
      </c>
      <c r="AM124">
        <f t="shared" si="31"/>
        <v>6.9485294117647065</v>
      </c>
      <c r="AN124">
        <f t="shared" si="31"/>
        <v>6.9327731092436977</v>
      </c>
      <c r="AO124">
        <f t="shared" si="31"/>
        <v>6.9170168067226898</v>
      </c>
      <c r="AP124">
        <f t="shared" si="31"/>
        <v>6.901260504201681</v>
      </c>
      <c r="AQ124">
        <f t="shared" si="31"/>
        <v>6.8855042016806722</v>
      </c>
      <c r="AR124">
        <f t="shared" si="31"/>
        <v>6.8697478991596634</v>
      </c>
      <c r="AS124">
        <f t="shared" si="31"/>
        <v>6.8539915966386555</v>
      </c>
      <c r="AT124">
        <f t="shared" si="31"/>
        <v>6.8382352941176467</v>
      </c>
      <c r="AU124">
        <f t="shared" si="31"/>
        <v>6.8224789915966388</v>
      </c>
      <c r="AV124">
        <f t="shared" si="31"/>
        <v>6.8067226890756301</v>
      </c>
      <c r="AW124">
        <f t="shared" si="31"/>
        <v>6.7909663865546221</v>
      </c>
      <c r="AX124">
        <f t="shared" si="31"/>
        <v>6.7752100840336134</v>
      </c>
      <c r="AY124">
        <f t="shared" si="31"/>
        <v>6.7594537815126055</v>
      </c>
      <c r="AZ124">
        <f t="shared" si="31"/>
        <v>6.7436974789915967</v>
      </c>
      <c r="BA124">
        <f t="shared" si="31"/>
        <v>6.7279411764705888</v>
      </c>
      <c r="BB124">
        <f t="shared" si="31"/>
        <v>6.71218487394958</v>
      </c>
      <c r="BC124">
        <f t="shared" si="31"/>
        <v>6.6964285714285721</v>
      </c>
      <c r="BD124">
        <f t="shared" si="31"/>
        <v>6.6806722689075624</v>
      </c>
      <c r="BE124">
        <f t="shared" si="31"/>
        <v>6.6649159663865545</v>
      </c>
      <c r="BF124">
        <f t="shared" si="31"/>
        <v>6.6491596638655457</v>
      </c>
      <c r="BG124">
        <f t="shared" si="31"/>
        <v>6.6334033613445378</v>
      </c>
      <c r="BH124">
        <f t="shared" si="31"/>
        <v>6.617647058823529</v>
      </c>
      <c r="BI124">
        <f t="shared" si="31"/>
        <v>6.6018907563025211</v>
      </c>
      <c r="BJ124">
        <f t="shared" si="31"/>
        <v>6.5861344537815123</v>
      </c>
      <c r="BK124">
        <f t="shared" si="31"/>
        <v>6.5703781512605044</v>
      </c>
      <c r="BL124">
        <f t="shared" si="31"/>
        <v>6.5546218487394956</v>
      </c>
      <c r="BM124">
        <f t="shared" si="31"/>
        <v>6.5388655462184877</v>
      </c>
      <c r="BN124">
        <f t="shared" si="31"/>
        <v>6.5231092436974789</v>
      </c>
      <c r="BO124">
        <f t="shared" si="31"/>
        <v>6.507352941176471</v>
      </c>
      <c r="BP124">
        <f t="shared" si="31"/>
        <v>6.4915966386554622</v>
      </c>
      <c r="BQ124">
        <f t="shared" si="31"/>
        <v>6.4758403361344543</v>
      </c>
    </row>
    <row r="125" spans="4:69" x14ac:dyDescent="0.3">
      <c r="D125">
        <v>120</v>
      </c>
      <c r="E125">
        <f t="shared" si="18"/>
        <v>7.484375</v>
      </c>
      <c r="F125">
        <f t="shared" si="31"/>
        <v>7.46875</v>
      </c>
      <c r="G125">
        <f t="shared" si="31"/>
        <v>7.453125</v>
      </c>
      <c r="H125">
        <f t="shared" si="31"/>
        <v>7.4375</v>
      </c>
      <c r="I125">
        <f t="shared" si="31"/>
        <v>7.421875</v>
      </c>
      <c r="J125">
        <f t="shared" si="31"/>
        <v>7.40625</v>
      </c>
      <c r="K125">
        <f t="shared" si="31"/>
        <v>7.390625</v>
      </c>
      <c r="L125">
        <f t="shared" si="31"/>
        <v>7.375</v>
      </c>
      <c r="M125">
        <f t="shared" si="31"/>
        <v>7.359375</v>
      </c>
      <c r="N125">
        <f t="shared" si="31"/>
        <v>7.34375</v>
      </c>
      <c r="O125">
        <f t="shared" si="31"/>
        <v>7.328125</v>
      </c>
      <c r="P125">
        <f t="shared" si="31"/>
        <v>7.3125</v>
      </c>
      <c r="Q125">
        <f t="shared" si="31"/>
        <v>7.296875</v>
      </c>
      <c r="R125">
        <f t="shared" si="31"/>
        <v>7.28125</v>
      </c>
      <c r="S125">
        <f t="shared" si="31"/>
        <v>7.265625</v>
      </c>
      <c r="T125">
        <f t="shared" si="31"/>
        <v>7.25</v>
      </c>
      <c r="U125">
        <f t="shared" si="31"/>
        <v>7.234375</v>
      </c>
      <c r="V125">
        <f t="shared" si="31"/>
        <v>7.21875</v>
      </c>
      <c r="W125">
        <f t="shared" si="31"/>
        <v>7.203125</v>
      </c>
      <c r="X125">
        <f t="shared" si="31"/>
        <v>7.1875</v>
      </c>
      <c r="Y125">
        <f t="shared" si="31"/>
        <v>7.171875</v>
      </c>
      <c r="Z125">
        <f t="shared" si="31"/>
        <v>7.15625</v>
      </c>
      <c r="AA125">
        <f t="shared" si="31"/>
        <v>7.140625</v>
      </c>
      <c r="AB125">
        <f t="shared" si="31"/>
        <v>7.125</v>
      </c>
      <c r="AC125">
        <f t="shared" si="31"/>
        <v>7.109375</v>
      </c>
      <c r="AD125">
        <f t="shared" si="31"/>
        <v>7.09375</v>
      </c>
      <c r="AE125">
        <f t="shared" si="31"/>
        <v>7.078125</v>
      </c>
      <c r="AF125">
        <f t="shared" si="31"/>
        <v>7.0625</v>
      </c>
      <c r="AG125">
        <f t="shared" si="31"/>
        <v>7.046875</v>
      </c>
      <c r="AH125">
        <f t="shared" si="31"/>
        <v>7.03125</v>
      </c>
      <c r="AI125">
        <f t="shared" si="31"/>
        <v>7.015625</v>
      </c>
      <c r="AJ125">
        <f t="shared" si="31"/>
        <v>7</v>
      </c>
      <c r="AK125">
        <f t="shared" si="31"/>
        <v>6.984375</v>
      </c>
      <c r="AL125">
        <f t="shared" si="31"/>
        <v>6.96875</v>
      </c>
      <c r="AM125">
        <f t="shared" si="31"/>
        <v>6.953125</v>
      </c>
      <c r="AN125">
        <f t="shared" si="31"/>
        <v>6.9375</v>
      </c>
      <c r="AO125">
        <f t="shared" si="31"/>
        <v>6.921875</v>
      </c>
      <c r="AP125">
        <f t="shared" si="31"/>
        <v>6.90625</v>
      </c>
      <c r="AQ125">
        <f t="shared" si="31"/>
        <v>6.890625</v>
      </c>
      <c r="AR125">
        <f t="shared" si="31"/>
        <v>6.875</v>
      </c>
      <c r="AS125">
        <f t="shared" si="31"/>
        <v>6.859375</v>
      </c>
      <c r="AT125">
        <f t="shared" si="31"/>
        <v>6.84375</v>
      </c>
      <c r="AU125">
        <f t="shared" si="31"/>
        <v>6.828125</v>
      </c>
      <c r="AV125">
        <f t="shared" si="31"/>
        <v>6.8125</v>
      </c>
      <c r="AW125">
        <f t="shared" si="31"/>
        <v>6.796875</v>
      </c>
      <c r="AX125">
        <f t="shared" si="31"/>
        <v>6.78125</v>
      </c>
      <c r="AY125">
        <f t="shared" si="31"/>
        <v>6.765625</v>
      </c>
      <c r="AZ125">
        <f t="shared" si="31"/>
        <v>6.75</v>
      </c>
      <c r="BA125">
        <f t="shared" si="31"/>
        <v>6.734375</v>
      </c>
      <c r="BB125">
        <f t="shared" si="31"/>
        <v>6.71875</v>
      </c>
      <c r="BC125">
        <f t="shared" si="31"/>
        <v>6.703125</v>
      </c>
      <c r="BD125">
        <f t="shared" si="31"/>
        <v>6.6875</v>
      </c>
      <c r="BE125">
        <f t="shared" si="31"/>
        <v>6.671875</v>
      </c>
      <c r="BF125">
        <f t="shared" si="31"/>
        <v>6.65625</v>
      </c>
      <c r="BG125">
        <f t="shared" si="31"/>
        <v>6.640625</v>
      </c>
      <c r="BH125">
        <f t="shared" si="31"/>
        <v>6.625</v>
      </c>
      <c r="BI125">
        <f t="shared" si="31"/>
        <v>6.609375</v>
      </c>
      <c r="BJ125">
        <f t="shared" si="31"/>
        <v>6.59375</v>
      </c>
      <c r="BK125">
        <f t="shared" si="31"/>
        <v>6.578125</v>
      </c>
      <c r="BL125">
        <f t="shared" si="31"/>
        <v>6.5625</v>
      </c>
      <c r="BM125">
        <f t="shared" si="31"/>
        <v>6.546875</v>
      </c>
      <c r="BN125">
        <f t="shared" si="31"/>
        <v>6.53125</v>
      </c>
      <c r="BO125">
        <f t="shared" si="31"/>
        <v>6.515625</v>
      </c>
      <c r="BP125">
        <f t="shared" si="31"/>
        <v>6.5</v>
      </c>
      <c r="BQ125">
        <f t="shared" si="31"/>
        <v>6.484375</v>
      </c>
    </row>
    <row r="126" spans="4:69" x14ac:dyDescent="0.3">
      <c r="D126">
        <v>121</v>
      </c>
      <c r="E126">
        <f t="shared" si="18"/>
        <v>7.4845041322314048</v>
      </c>
      <c r="F126">
        <f t="shared" ref="F126:BQ129" si="32">MAX(7.5*(1-((F$5+1)/(4*$D126))),0)</f>
        <v>7.4690082644628104</v>
      </c>
      <c r="G126">
        <f t="shared" si="32"/>
        <v>7.4535123966942143</v>
      </c>
      <c r="H126">
        <f t="shared" si="32"/>
        <v>7.4380165289256199</v>
      </c>
      <c r="I126">
        <f t="shared" si="32"/>
        <v>7.4225206611570247</v>
      </c>
      <c r="J126">
        <f t="shared" si="32"/>
        <v>7.4070247933884303</v>
      </c>
      <c r="K126">
        <f t="shared" si="32"/>
        <v>7.3915289256198342</v>
      </c>
      <c r="L126">
        <f t="shared" si="32"/>
        <v>7.3760330578512399</v>
      </c>
      <c r="M126">
        <f t="shared" si="32"/>
        <v>7.3605371900826446</v>
      </c>
      <c r="N126">
        <f t="shared" si="32"/>
        <v>7.3450413223140494</v>
      </c>
      <c r="O126">
        <f t="shared" si="32"/>
        <v>7.329545454545455</v>
      </c>
      <c r="P126">
        <f t="shared" si="32"/>
        <v>7.3140495867768589</v>
      </c>
      <c r="Q126">
        <f t="shared" si="32"/>
        <v>7.2985537190082646</v>
      </c>
      <c r="R126">
        <f t="shared" si="32"/>
        <v>7.2830578512396693</v>
      </c>
      <c r="S126">
        <f t="shared" si="32"/>
        <v>7.267561983471075</v>
      </c>
      <c r="T126">
        <f t="shared" si="32"/>
        <v>7.2520661157024797</v>
      </c>
      <c r="U126">
        <f t="shared" si="32"/>
        <v>7.2365702479338836</v>
      </c>
      <c r="V126">
        <f t="shared" si="32"/>
        <v>7.2210743801652892</v>
      </c>
      <c r="W126">
        <f t="shared" si="32"/>
        <v>7.205578512396694</v>
      </c>
      <c r="X126">
        <f t="shared" si="32"/>
        <v>7.1900826446280997</v>
      </c>
      <c r="Y126">
        <f t="shared" si="32"/>
        <v>7.1745867768595044</v>
      </c>
      <c r="Z126">
        <f t="shared" si="32"/>
        <v>7.1590909090909092</v>
      </c>
      <c r="AA126">
        <f t="shared" si="32"/>
        <v>7.1435950413223139</v>
      </c>
      <c r="AB126">
        <f t="shared" si="32"/>
        <v>7.1280991735537187</v>
      </c>
      <c r="AC126">
        <f t="shared" si="32"/>
        <v>7.1126033057851243</v>
      </c>
      <c r="AD126">
        <f t="shared" si="32"/>
        <v>7.0971074380165282</v>
      </c>
      <c r="AE126">
        <f t="shared" si="32"/>
        <v>7.0816115702479339</v>
      </c>
      <c r="AF126">
        <f t="shared" si="32"/>
        <v>7.0661157024793386</v>
      </c>
      <c r="AG126">
        <f t="shared" si="32"/>
        <v>7.0506198347107443</v>
      </c>
      <c r="AH126">
        <f t="shared" si="32"/>
        <v>7.035123966942149</v>
      </c>
      <c r="AI126">
        <f t="shared" si="32"/>
        <v>7.0196280991735538</v>
      </c>
      <c r="AJ126">
        <f t="shared" si="32"/>
        <v>7.0041322314049586</v>
      </c>
      <c r="AK126">
        <f t="shared" si="32"/>
        <v>6.9886363636363642</v>
      </c>
      <c r="AL126">
        <f t="shared" si="32"/>
        <v>6.973140495867769</v>
      </c>
      <c r="AM126">
        <f t="shared" si="32"/>
        <v>6.9576446280991728</v>
      </c>
      <c r="AN126">
        <f t="shared" si="32"/>
        <v>6.9421487603305785</v>
      </c>
      <c r="AO126">
        <f t="shared" si="32"/>
        <v>6.9266528925619832</v>
      </c>
      <c r="AP126">
        <f t="shared" si="32"/>
        <v>6.9111570247933889</v>
      </c>
      <c r="AQ126">
        <f t="shared" si="32"/>
        <v>6.8956611570247937</v>
      </c>
      <c r="AR126">
        <f t="shared" si="32"/>
        <v>6.8801652892561984</v>
      </c>
      <c r="AS126">
        <f t="shared" si="32"/>
        <v>6.8646694214876032</v>
      </c>
      <c r="AT126">
        <f t="shared" si="32"/>
        <v>6.8491735537190079</v>
      </c>
      <c r="AU126">
        <f t="shared" si="32"/>
        <v>6.8336776859504136</v>
      </c>
      <c r="AV126">
        <f t="shared" si="32"/>
        <v>6.8181818181818183</v>
      </c>
      <c r="AW126">
        <f t="shared" si="32"/>
        <v>6.8026859504132231</v>
      </c>
      <c r="AX126">
        <f t="shared" si="32"/>
        <v>6.7871900826446279</v>
      </c>
      <c r="AY126">
        <f t="shared" si="32"/>
        <v>6.7716942148760335</v>
      </c>
      <c r="AZ126">
        <f t="shared" si="32"/>
        <v>6.7561983471074383</v>
      </c>
      <c r="BA126">
        <f t="shared" si="32"/>
        <v>6.740702479338843</v>
      </c>
      <c r="BB126">
        <f t="shared" si="32"/>
        <v>6.7252066115702478</v>
      </c>
      <c r="BC126">
        <f t="shared" si="32"/>
        <v>6.7097107438016526</v>
      </c>
      <c r="BD126">
        <f t="shared" si="32"/>
        <v>6.6942148760330582</v>
      </c>
      <c r="BE126">
        <f t="shared" si="32"/>
        <v>6.678719008264463</v>
      </c>
      <c r="BF126">
        <f t="shared" si="32"/>
        <v>6.6632231404958677</v>
      </c>
      <c r="BG126">
        <f t="shared" si="32"/>
        <v>6.6477272727272725</v>
      </c>
      <c r="BH126">
        <f t="shared" si="32"/>
        <v>6.6322314049586772</v>
      </c>
      <c r="BI126">
        <f t="shared" si="32"/>
        <v>6.6167355371900829</v>
      </c>
      <c r="BJ126">
        <f t="shared" si="32"/>
        <v>6.6012396694214877</v>
      </c>
      <c r="BK126">
        <f t="shared" si="32"/>
        <v>6.5857438016528924</v>
      </c>
      <c r="BL126">
        <f t="shared" si="32"/>
        <v>6.5702479338842972</v>
      </c>
      <c r="BM126">
        <f t="shared" si="32"/>
        <v>6.5547520661157028</v>
      </c>
      <c r="BN126">
        <f t="shared" si="32"/>
        <v>6.5392561983471076</v>
      </c>
      <c r="BO126">
        <f t="shared" si="32"/>
        <v>6.5237603305785115</v>
      </c>
      <c r="BP126">
        <f t="shared" si="32"/>
        <v>6.5082644628099171</v>
      </c>
      <c r="BQ126">
        <f t="shared" si="32"/>
        <v>6.4927685950413228</v>
      </c>
    </row>
    <row r="127" spans="4:69" x14ac:dyDescent="0.3">
      <c r="D127">
        <v>122</v>
      </c>
      <c r="E127">
        <f t="shared" si="18"/>
        <v>7.4846311475409841</v>
      </c>
      <c r="F127">
        <f t="shared" si="32"/>
        <v>7.4692622950819674</v>
      </c>
      <c r="G127">
        <f t="shared" si="32"/>
        <v>7.4538934426229506</v>
      </c>
      <c r="H127">
        <f t="shared" si="32"/>
        <v>7.4385245901639347</v>
      </c>
      <c r="I127">
        <f t="shared" si="32"/>
        <v>7.423155737704918</v>
      </c>
      <c r="J127">
        <f t="shared" si="32"/>
        <v>7.4077868852459021</v>
      </c>
      <c r="K127">
        <f t="shared" si="32"/>
        <v>7.3924180327868854</v>
      </c>
      <c r="L127">
        <f t="shared" si="32"/>
        <v>7.3770491803278686</v>
      </c>
      <c r="M127">
        <f t="shared" si="32"/>
        <v>7.3616803278688527</v>
      </c>
      <c r="N127">
        <f t="shared" si="32"/>
        <v>7.346311475409836</v>
      </c>
      <c r="O127">
        <f t="shared" si="32"/>
        <v>7.3309426229508192</v>
      </c>
      <c r="P127">
        <f t="shared" si="32"/>
        <v>7.3155737704918034</v>
      </c>
      <c r="Q127">
        <f t="shared" si="32"/>
        <v>7.3002049180327866</v>
      </c>
      <c r="R127">
        <f t="shared" si="32"/>
        <v>7.2848360655737707</v>
      </c>
      <c r="S127">
        <f t="shared" si="32"/>
        <v>7.2694672131147549</v>
      </c>
      <c r="T127">
        <f t="shared" si="32"/>
        <v>7.2540983606557372</v>
      </c>
      <c r="U127">
        <f t="shared" si="32"/>
        <v>7.2387295081967213</v>
      </c>
      <c r="V127">
        <f t="shared" si="32"/>
        <v>7.2233606557377055</v>
      </c>
      <c r="W127">
        <f t="shared" si="32"/>
        <v>7.2079918032786887</v>
      </c>
      <c r="X127">
        <f t="shared" si="32"/>
        <v>7.192622950819672</v>
      </c>
      <c r="Y127">
        <f t="shared" si="32"/>
        <v>7.1772540983606552</v>
      </c>
      <c r="Z127">
        <f t="shared" si="32"/>
        <v>7.1618852459016393</v>
      </c>
      <c r="AA127">
        <f t="shared" si="32"/>
        <v>7.1465163934426235</v>
      </c>
      <c r="AB127">
        <f t="shared" si="32"/>
        <v>7.1311475409836058</v>
      </c>
      <c r="AC127">
        <f t="shared" si="32"/>
        <v>7.1157786885245899</v>
      </c>
      <c r="AD127">
        <f t="shared" si="32"/>
        <v>7.1004098360655741</v>
      </c>
      <c r="AE127">
        <f t="shared" si="32"/>
        <v>7.0850409836065573</v>
      </c>
      <c r="AF127">
        <f t="shared" si="32"/>
        <v>7.0696721311475414</v>
      </c>
      <c r="AG127">
        <f t="shared" si="32"/>
        <v>7.0543032786885247</v>
      </c>
      <c r="AH127">
        <f t="shared" si="32"/>
        <v>7.0389344262295079</v>
      </c>
      <c r="AI127">
        <f t="shared" si="32"/>
        <v>7.0235655737704921</v>
      </c>
      <c r="AJ127">
        <f t="shared" si="32"/>
        <v>7.0081967213114753</v>
      </c>
      <c r="AK127">
        <f t="shared" si="32"/>
        <v>6.9928278688524586</v>
      </c>
      <c r="AL127">
        <f t="shared" si="32"/>
        <v>6.9774590163934427</v>
      </c>
      <c r="AM127">
        <f t="shared" si="32"/>
        <v>6.9620901639344259</v>
      </c>
      <c r="AN127">
        <f t="shared" si="32"/>
        <v>6.9467213114754101</v>
      </c>
      <c r="AO127">
        <f t="shared" si="32"/>
        <v>6.9313524590163942</v>
      </c>
      <c r="AP127">
        <f t="shared" si="32"/>
        <v>6.9159836065573765</v>
      </c>
      <c r="AQ127">
        <f t="shared" si="32"/>
        <v>6.9006147540983607</v>
      </c>
      <c r="AR127">
        <f t="shared" si="32"/>
        <v>6.8852459016393448</v>
      </c>
      <c r="AS127">
        <f t="shared" si="32"/>
        <v>6.869877049180328</v>
      </c>
      <c r="AT127">
        <f t="shared" si="32"/>
        <v>6.8545081967213113</v>
      </c>
      <c r="AU127">
        <f t="shared" si="32"/>
        <v>6.8391393442622945</v>
      </c>
      <c r="AV127">
        <f t="shared" si="32"/>
        <v>6.8237704918032787</v>
      </c>
      <c r="AW127">
        <f t="shared" si="32"/>
        <v>6.8084016393442628</v>
      </c>
      <c r="AX127">
        <f t="shared" si="32"/>
        <v>6.793032786885246</v>
      </c>
      <c r="AY127">
        <f t="shared" si="32"/>
        <v>6.7776639344262293</v>
      </c>
      <c r="AZ127">
        <f t="shared" si="32"/>
        <v>6.7622950819672134</v>
      </c>
      <c r="BA127">
        <f t="shared" si="32"/>
        <v>6.7469262295081966</v>
      </c>
      <c r="BB127">
        <f t="shared" si="32"/>
        <v>6.7315573770491799</v>
      </c>
      <c r="BC127">
        <f t="shared" si="32"/>
        <v>6.716188524590164</v>
      </c>
      <c r="BD127">
        <f t="shared" si="32"/>
        <v>6.7008196721311473</v>
      </c>
      <c r="BE127">
        <f t="shared" si="32"/>
        <v>6.6854508196721314</v>
      </c>
      <c r="BF127">
        <f t="shared" si="32"/>
        <v>6.6700819672131146</v>
      </c>
      <c r="BG127">
        <f t="shared" si="32"/>
        <v>6.6547131147540979</v>
      </c>
      <c r="BH127">
        <f t="shared" si="32"/>
        <v>6.639344262295082</v>
      </c>
      <c r="BI127">
        <f t="shared" si="32"/>
        <v>6.6239754098360653</v>
      </c>
      <c r="BJ127">
        <f t="shared" si="32"/>
        <v>6.6086065573770494</v>
      </c>
      <c r="BK127">
        <f t="shared" si="32"/>
        <v>6.5932377049180326</v>
      </c>
      <c r="BL127">
        <f t="shared" si="32"/>
        <v>6.5778688524590159</v>
      </c>
      <c r="BM127">
        <f t="shared" si="32"/>
        <v>6.5625</v>
      </c>
      <c r="BN127">
        <f t="shared" si="32"/>
        <v>6.5471311475409841</v>
      </c>
      <c r="BO127">
        <f t="shared" si="32"/>
        <v>6.5317622950819674</v>
      </c>
      <c r="BP127">
        <f t="shared" si="32"/>
        <v>6.5163934426229506</v>
      </c>
      <c r="BQ127">
        <f t="shared" si="32"/>
        <v>6.5010245901639347</v>
      </c>
    </row>
    <row r="128" spans="4:69" x14ac:dyDescent="0.3">
      <c r="D128">
        <v>123</v>
      </c>
      <c r="E128">
        <f t="shared" si="18"/>
        <v>7.4847560975609753</v>
      </c>
      <c r="F128">
        <f t="shared" si="32"/>
        <v>7.4695121951219514</v>
      </c>
      <c r="G128">
        <f t="shared" si="32"/>
        <v>7.4542682926829267</v>
      </c>
      <c r="H128">
        <f t="shared" si="32"/>
        <v>7.4390243902439019</v>
      </c>
      <c r="I128">
        <f t="shared" si="32"/>
        <v>7.4237804878048781</v>
      </c>
      <c r="J128">
        <f t="shared" si="32"/>
        <v>7.4085365853658534</v>
      </c>
      <c r="K128">
        <f t="shared" si="32"/>
        <v>7.3932926829268286</v>
      </c>
      <c r="L128">
        <f t="shared" si="32"/>
        <v>7.3780487804878048</v>
      </c>
      <c r="M128">
        <f t="shared" si="32"/>
        <v>7.36280487804878</v>
      </c>
      <c r="N128">
        <f t="shared" si="32"/>
        <v>7.3475609756097562</v>
      </c>
      <c r="O128">
        <f t="shared" si="32"/>
        <v>7.3323170731707314</v>
      </c>
      <c r="P128">
        <f t="shared" si="32"/>
        <v>7.3170731707317067</v>
      </c>
      <c r="Q128">
        <f t="shared" si="32"/>
        <v>7.3018292682926838</v>
      </c>
      <c r="R128">
        <f t="shared" si="32"/>
        <v>7.286585365853659</v>
      </c>
      <c r="S128">
        <f t="shared" si="32"/>
        <v>7.2713414634146343</v>
      </c>
      <c r="T128">
        <f t="shared" si="32"/>
        <v>7.2560975609756104</v>
      </c>
      <c r="U128">
        <f t="shared" si="32"/>
        <v>7.2408536585365857</v>
      </c>
      <c r="V128">
        <f t="shared" si="32"/>
        <v>7.225609756097561</v>
      </c>
      <c r="W128">
        <f t="shared" si="32"/>
        <v>7.2103658536585371</v>
      </c>
      <c r="X128">
        <f t="shared" si="32"/>
        <v>7.1951219512195124</v>
      </c>
      <c r="Y128">
        <f t="shared" si="32"/>
        <v>7.1798780487804876</v>
      </c>
      <c r="Z128">
        <f t="shared" si="32"/>
        <v>7.1646341463414638</v>
      </c>
      <c r="AA128">
        <f t="shared" si="32"/>
        <v>7.149390243902439</v>
      </c>
      <c r="AB128">
        <f t="shared" si="32"/>
        <v>7.1341463414634143</v>
      </c>
      <c r="AC128">
        <f t="shared" si="32"/>
        <v>7.1189024390243905</v>
      </c>
      <c r="AD128">
        <f t="shared" si="32"/>
        <v>7.1036585365853657</v>
      </c>
      <c r="AE128">
        <f t="shared" si="32"/>
        <v>7.088414634146341</v>
      </c>
      <c r="AF128">
        <f t="shared" si="32"/>
        <v>7.0731707317073171</v>
      </c>
      <c r="AG128">
        <f t="shared" si="32"/>
        <v>7.0579268292682924</v>
      </c>
      <c r="AH128">
        <f t="shared" si="32"/>
        <v>7.0426829268292677</v>
      </c>
      <c r="AI128">
        <f t="shared" si="32"/>
        <v>7.0274390243902438</v>
      </c>
      <c r="AJ128">
        <f t="shared" si="32"/>
        <v>7.0121951219512191</v>
      </c>
      <c r="AK128">
        <f t="shared" si="32"/>
        <v>6.9969512195121943</v>
      </c>
      <c r="AL128">
        <f t="shared" si="32"/>
        <v>6.9817073170731705</v>
      </c>
      <c r="AM128">
        <f t="shared" si="32"/>
        <v>6.9664634146341458</v>
      </c>
      <c r="AN128">
        <f t="shared" si="32"/>
        <v>6.9512195121951219</v>
      </c>
      <c r="AO128">
        <f t="shared" si="32"/>
        <v>6.9359756097560972</v>
      </c>
      <c r="AP128">
        <f t="shared" si="32"/>
        <v>6.9207317073170733</v>
      </c>
      <c r="AQ128">
        <f t="shared" si="32"/>
        <v>6.9054878048780495</v>
      </c>
      <c r="AR128">
        <f t="shared" si="32"/>
        <v>6.8902439024390247</v>
      </c>
      <c r="AS128">
        <f t="shared" si="32"/>
        <v>6.875</v>
      </c>
      <c r="AT128">
        <f t="shared" si="32"/>
        <v>6.8597560975609762</v>
      </c>
      <c r="AU128">
        <f t="shared" si="32"/>
        <v>6.8445121951219514</v>
      </c>
      <c r="AV128">
        <f t="shared" si="32"/>
        <v>6.8292682926829267</v>
      </c>
      <c r="AW128">
        <f t="shared" si="32"/>
        <v>6.8140243902439028</v>
      </c>
      <c r="AX128">
        <f t="shared" si="32"/>
        <v>6.7987804878048781</v>
      </c>
      <c r="AY128">
        <f t="shared" si="32"/>
        <v>6.7835365853658534</v>
      </c>
      <c r="AZ128">
        <f t="shared" si="32"/>
        <v>6.7682926829268295</v>
      </c>
      <c r="BA128">
        <f t="shared" si="32"/>
        <v>6.7530487804878048</v>
      </c>
      <c r="BB128">
        <f t="shared" si="32"/>
        <v>6.7378048780487809</v>
      </c>
      <c r="BC128">
        <f t="shared" si="32"/>
        <v>6.7225609756097562</v>
      </c>
      <c r="BD128">
        <f t="shared" si="32"/>
        <v>6.7073170731707314</v>
      </c>
      <c r="BE128">
        <f t="shared" si="32"/>
        <v>6.6920731707317076</v>
      </c>
      <c r="BF128">
        <f t="shared" si="32"/>
        <v>6.6768292682926829</v>
      </c>
      <c r="BG128">
        <f t="shared" si="32"/>
        <v>6.6615853658536581</v>
      </c>
      <c r="BH128">
        <f t="shared" si="32"/>
        <v>6.6463414634146343</v>
      </c>
      <c r="BI128">
        <f t="shared" si="32"/>
        <v>6.6310975609756095</v>
      </c>
      <c r="BJ128">
        <f t="shared" si="32"/>
        <v>6.6158536585365848</v>
      </c>
      <c r="BK128">
        <f t="shared" si="32"/>
        <v>6.600609756097561</v>
      </c>
      <c r="BL128">
        <f t="shared" si="32"/>
        <v>6.5853658536585362</v>
      </c>
      <c r="BM128">
        <f t="shared" si="32"/>
        <v>6.5701219512195124</v>
      </c>
      <c r="BN128">
        <f t="shared" si="32"/>
        <v>6.5548780487804876</v>
      </c>
      <c r="BO128">
        <f t="shared" si="32"/>
        <v>6.5396341463414638</v>
      </c>
      <c r="BP128">
        <f t="shared" si="32"/>
        <v>6.524390243902439</v>
      </c>
      <c r="BQ128">
        <f t="shared" si="32"/>
        <v>6.5091463414634152</v>
      </c>
    </row>
    <row r="129" spans="4:69" x14ac:dyDescent="0.3">
      <c r="D129">
        <v>124</v>
      </c>
      <c r="E129">
        <f t="shared" si="18"/>
        <v>7.4848790322580641</v>
      </c>
      <c r="F129">
        <f t="shared" si="32"/>
        <v>7.469758064516129</v>
      </c>
      <c r="G129">
        <f t="shared" si="32"/>
        <v>7.4546370967741931</v>
      </c>
      <c r="H129">
        <f t="shared" si="32"/>
        <v>7.439516129032258</v>
      </c>
      <c r="I129">
        <f t="shared" si="32"/>
        <v>7.4243951612903221</v>
      </c>
      <c r="J129">
        <f t="shared" si="32"/>
        <v>7.409274193548387</v>
      </c>
      <c r="K129">
        <f t="shared" si="32"/>
        <v>7.3941532258064511</v>
      </c>
      <c r="L129">
        <f t="shared" si="32"/>
        <v>7.379032258064516</v>
      </c>
      <c r="M129">
        <f t="shared" si="32"/>
        <v>7.3639112903225801</v>
      </c>
      <c r="N129">
        <f t="shared" si="32"/>
        <v>7.348790322580645</v>
      </c>
      <c r="O129">
        <f t="shared" si="32"/>
        <v>7.3336693548387091</v>
      </c>
      <c r="P129">
        <f t="shared" si="32"/>
        <v>7.318548387096774</v>
      </c>
      <c r="Q129">
        <f t="shared" si="32"/>
        <v>7.3034274193548381</v>
      </c>
      <c r="R129">
        <f t="shared" si="32"/>
        <v>7.288306451612903</v>
      </c>
      <c r="S129">
        <f t="shared" si="32"/>
        <v>7.273185483870968</v>
      </c>
      <c r="T129">
        <f t="shared" si="32"/>
        <v>7.258064516129032</v>
      </c>
      <c r="U129">
        <f t="shared" si="32"/>
        <v>7.242943548387097</v>
      </c>
      <c r="V129">
        <f t="shared" si="32"/>
        <v>7.2278225806451619</v>
      </c>
      <c r="W129">
        <f t="shared" si="32"/>
        <v>7.212701612903226</v>
      </c>
      <c r="X129">
        <f t="shared" si="32"/>
        <v>7.1975806451612909</v>
      </c>
      <c r="Y129">
        <f t="shared" si="32"/>
        <v>7.182459677419355</v>
      </c>
      <c r="Z129">
        <f t="shared" si="32"/>
        <v>7.1673387096774199</v>
      </c>
      <c r="AA129">
        <f t="shared" si="32"/>
        <v>7.152217741935484</v>
      </c>
      <c r="AB129">
        <f t="shared" si="32"/>
        <v>7.1370967741935489</v>
      </c>
      <c r="AC129">
        <f t="shared" si="32"/>
        <v>7.121975806451613</v>
      </c>
      <c r="AD129">
        <f t="shared" si="32"/>
        <v>7.1068548387096779</v>
      </c>
      <c r="AE129">
        <f t="shared" si="32"/>
        <v>7.091733870967742</v>
      </c>
      <c r="AF129">
        <f t="shared" si="32"/>
        <v>7.0766129032258069</v>
      </c>
      <c r="AG129">
        <f t="shared" si="32"/>
        <v>7.061491935483871</v>
      </c>
      <c r="AH129">
        <f t="shared" si="32"/>
        <v>7.0463709677419351</v>
      </c>
      <c r="AI129">
        <f t="shared" si="32"/>
        <v>7.03125</v>
      </c>
      <c r="AJ129">
        <f t="shared" si="32"/>
        <v>7.0161290322580649</v>
      </c>
      <c r="AK129">
        <f t="shared" si="32"/>
        <v>7.001008064516129</v>
      </c>
      <c r="AL129">
        <f t="shared" si="32"/>
        <v>6.9858870967741931</v>
      </c>
      <c r="AM129">
        <f t="shared" si="32"/>
        <v>6.970766129032258</v>
      </c>
      <c r="AN129">
        <f t="shared" si="32"/>
        <v>6.9556451612903221</v>
      </c>
      <c r="AO129">
        <f t="shared" si="32"/>
        <v>6.940524193548387</v>
      </c>
      <c r="AP129">
        <f t="shared" si="32"/>
        <v>6.9254032258064511</v>
      </c>
      <c r="AQ129">
        <f t="shared" si="32"/>
        <v>6.910282258064516</v>
      </c>
      <c r="AR129">
        <f t="shared" si="32"/>
        <v>6.8951612903225801</v>
      </c>
      <c r="AS129">
        <f t="shared" si="32"/>
        <v>6.880040322580645</v>
      </c>
      <c r="AT129">
        <f t="shared" si="32"/>
        <v>6.8649193548387091</v>
      </c>
      <c r="AU129">
        <f t="shared" si="32"/>
        <v>6.849798387096774</v>
      </c>
      <c r="AV129">
        <f t="shared" si="32"/>
        <v>6.8346774193548381</v>
      </c>
      <c r="AW129">
        <f t="shared" si="32"/>
        <v>6.819556451612903</v>
      </c>
      <c r="AX129">
        <f t="shared" si="32"/>
        <v>6.804435483870968</v>
      </c>
      <c r="AY129">
        <f t="shared" si="32"/>
        <v>6.789314516129032</v>
      </c>
      <c r="AZ129">
        <f t="shared" si="32"/>
        <v>6.774193548387097</v>
      </c>
      <c r="BA129">
        <f t="shared" si="32"/>
        <v>6.7590725806451619</v>
      </c>
      <c r="BB129">
        <f t="shared" si="32"/>
        <v>6.743951612903226</v>
      </c>
      <c r="BC129">
        <f t="shared" si="32"/>
        <v>6.7288306451612909</v>
      </c>
      <c r="BD129">
        <f t="shared" si="32"/>
        <v>6.713709677419355</v>
      </c>
      <c r="BE129">
        <f t="shared" si="32"/>
        <v>6.6985887096774199</v>
      </c>
      <c r="BF129">
        <f t="shared" si="32"/>
        <v>6.683467741935484</v>
      </c>
      <c r="BG129">
        <f t="shared" si="32"/>
        <v>6.6683467741935489</v>
      </c>
      <c r="BH129">
        <f t="shared" si="32"/>
        <v>6.653225806451613</v>
      </c>
      <c r="BI129">
        <f t="shared" si="32"/>
        <v>6.6381048387096779</v>
      </c>
      <c r="BJ129">
        <f t="shared" si="32"/>
        <v>6.622983870967742</v>
      </c>
      <c r="BK129">
        <f t="shared" si="32"/>
        <v>6.6078629032258069</v>
      </c>
      <c r="BL129">
        <f t="shared" si="32"/>
        <v>6.592741935483871</v>
      </c>
      <c r="BM129">
        <f t="shared" si="32"/>
        <v>6.5776209677419351</v>
      </c>
      <c r="BN129">
        <f t="shared" si="32"/>
        <v>6.5625</v>
      </c>
      <c r="BO129">
        <f t="shared" si="32"/>
        <v>6.5473790322580649</v>
      </c>
      <c r="BP129">
        <f t="shared" si="32"/>
        <v>6.532258064516129</v>
      </c>
      <c r="BQ129">
        <f t="shared" ref="F129:BQ133" si="33">MAX(7.5*(1-((BQ$5+1)/(4*$D129))),0)</f>
        <v>6.5171370967741931</v>
      </c>
    </row>
    <row r="130" spans="4:69" x14ac:dyDescent="0.3">
      <c r="D130">
        <v>125</v>
      </c>
      <c r="E130">
        <f t="shared" si="18"/>
        <v>7.4850000000000003</v>
      </c>
      <c r="F130">
        <f t="shared" si="33"/>
        <v>7.47</v>
      </c>
      <c r="G130">
        <f t="shared" si="33"/>
        <v>7.4550000000000001</v>
      </c>
      <c r="H130">
        <f t="shared" si="33"/>
        <v>7.4399999999999995</v>
      </c>
      <c r="I130">
        <f t="shared" si="33"/>
        <v>7.4249999999999998</v>
      </c>
      <c r="J130">
        <f t="shared" si="33"/>
        <v>7.41</v>
      </c>
      <c r="K130">
        <f t="shared" si="33"/>
        <v>7.3949999999999996</v>
      </c>
      <c r="L130">
        <f t="shared" si="33"/>
        <v>7.38</v>
      </c>
      <c r="M130">
        <f t="shared" si="33"/>
        <v>7.3650000000000002</v>
      </c>
      <c r="N130">
        <f t="shared" si="33"/>
        <v>7.35</v>
      </c>
      <c r="O130">
        <f t="shared" si="33"/>
        <v>7.335</v>
      </c>
      <c r="P130">
        <f t="shared" si="33"/>
        <v>7.32</v>
      </c>
      <c r="Q130">
        <f t="shared" si="33"/>
        <v>7.3049999999999997</v>
      </c>
      <c r="R130">
        <f t="shared" si="33"/>
        <v>7.29</v>
      </c>
      <c r="S130">
        <f t="shared" si="33"/>
        <v>7.2749999999999995</v>
      </c>
      <c r="T130">
        <f t="shared" si="33"/>
        <v>7.26</v>
      </c>
      <c r="U130">
        <f t="shared" si="33"/>
        <v>7.2450000000000001</v>
      </c>
      <c r="V130">
        <f t="shared" si="33"/>
        <v>7.2299999999999995</v>
      </c>
      <c r="W130">
        <f t="shared" si="33"/>
        <v>7.2149999999999999</v>
      </c>
      <c r="X130">
        <f t="shared" si="33"/>
        <v>7.1999999999999993</v>
      </c>
      <c r="Y130">
        <f t="shared" si="33"/>
        <v>7.1849999999999996</v>
      </c>
      <c r="Z130">
        <f t="shared" si="33"/>
        <v>7.17</v>
      </c>
      <c r="AA130">
        <f t="shared" si="33"/>
        <v>7.1549999999999994</v>
      </c>
      <c r="AB130">
        <f t="shared" si="33"/>
        <v>7.14</v>
      </c>
      <c r="AC130">
        <f t="shared" si="33"/>
        <v>7.125</v>
      </c>
      <c r="AD130">
        <f t="shared" si="33"/>
        <v>7.1099999999999994</v>
      </c>
      <c r="AE130">
        <f t="shared" si="33"/>
        <v>7.0949999999999998</v>
      </c>
      <c r="AF130">
        <f t="shared" si="33"/>
        <v>7.08</v>
      </c>
      <c r="AG130">
        <f t="shared" si="33"/>
        <v>7.0649999999999995</v>
      </c>
      <c r="AH130">
        <f t="shared" si="33"/>
        <v>7.05</v>
      </c>
      <c r="AI130">
        <f t="shared" si="33"/>
        <v>7.0349999999999993</v>
      </c>
      <c r="AJ130">
        <f t="shared" si="33"/>
        <v>7.02</v>
      </c>
      <c r="AK130">
        <f t="shared" si="33"/>
        <v>7.0049999999999999</v>
      </c>
      <c r="AL130">
        <f t="shared" si="33"/>
        <v>6.9899999999999993</v>
      </c>
      <c r="AM130">
        <f t="shared" si="33"/>
        <v>6.9749999999999996</v>
      </c>
      <c r="AN130">
        <f t="shared" si="33"/>
        <v>6.96</v>
      </c>
      <c r="AO130">
        <f t="shared" si="33"/>
        <v>6.9450000000000003</v>
      </c>
      <c r="AP130">
        <f t="shared" si="33"/>
        <v>6.9300000000000006</v>
      </c>
      <c r="AQ130">
        <f t="shared" si="33"/>
        <v>6.915</v>
      </c>
      <c r="AR130">
        <f t="shared" si="33"/>
        <v>6.9</v>
      </c>
      <c r="AS130">
        <f t="shared" si="33"/>
        <v>6.8850000000000007</v>
      </c>
      <c r="AT130">
        <f t="shared" si="33"/>
        <v>6.87</v>
      </c>
      <c r="AU130">
        <f t="shared" si="33"/>
        <v>6.8550000000000004</v>
      </c>
      <c r="AV130">
        <f t="shared" si="33"/>
        <v>6.84</v>
      </c>
      <c r="AW130">
        <f t="shared" si="33"/>
        <v>6.8250000000000002</v>
      </c>
      <c r="AX130">
        <f t="shared" si="33"/>
        <v>6.8100000000000005</v>
      </c>
      <c r="AY130">
        <f t="shared" si="33"/>
        <v>6.7949999999999999</v>
      </c>
      <c r="AZ130">
        <f t="shared" si="33"/>
        <v>6.78</v>
      </c>
      <c r="BA130">
        <f t="shared" si="33"/>
        <v>6.7650000000000006</v>
      </c>
      <c r="BB130">
        <f t="shared" si="33"/>
        <v>6.75</v>
      </c>
      <c r="BC130">
        <f t="shared" si="33"/>
        <v>6.7350000000000003</v>
      </c>
      <c r="BD130">
        <f t="shared" si="33"/>
        <v>6.72</v>
      </c>
      <c r="BE130">
        <f t="shared" si="33"/>
        <v>6.7050000000000001</v>
      </c>
      <c r="BF130">
        <f t="shared" si="33"/>
        <v>6.69</v>
      </c>
      <c r="BG130">
        <f t="shared" si="33"/>
        <v>6.6749999999999998</v>
      </c>
      <c r="BH130">
        <f t="shared" si="33"/>
        <v>6.66</v>
      </c>
      <c r="BI130">
        <f t="shared" si="33"/>
        <v>6.6450000000000005</v>
      </c>
      <c r="BJ130">
        <f t="shared" si="33"/>
        <v>6.63</v>
      </c>
      <c r="BK130">
        <f t="shared" si="33"/>
        <v>6.6150000000000002</v>
      </c>
      <c r="BL130">
        <f t="shared" si="33"/>
        <v>6.6</v>
      </c>
      <c r="BM130">
        <f t="shared" si="33"/>
        <v>6.585</v>
      </c>
      <c r="BN130">
        <f t="shared" si="33"/>
        <v>6.57</v>
      </c>
      <c r="BO130">
        <f t="shared" si="33"/>
        <v>6.5549999999999997</v>
      </c>
      <c r="BP130">
        <f t="shared" si="33"/>
        <v>6.54</v>
      </c>
      <c r="BQ130">
        <f t="shared" si="33"/>
        <v>6.5250000000000004</v>
      </c>
    </row>
    <row r="131" spans="4:69" x14ac:dyDescent="0.3">
      <c r="D131">
        <v>126</v>
      </c>
      <c r="E131">
        <f t="shared" si="18"/>
        <v>7.4851190476190474</v>
      </c>
      <c r="F131">
        <f t="shared" si="33"/>
        <v>7.4702380952380949</v>
      </c>
      <c r="G131">
        <f t="shared" si="33"/>
        <v>7.4553571428571432</v>
      </c>
      <c r="H131">
        <f t="shared" si="33"/>
        <v>7.4404761904761907</v>
      </c>
      <c r="I131">
        <f t="shared" si="33"/>
        <v>7.4255952380952381</v>
      </c>
      <c r="J131">
        <f t="shared" si="33"/>
        <v>7.4107142857142865</v>
      </c>
      <c r="K131">
        <f t="shared" si="33"/>
        <v>7.3958333333333339</v>
      </c>
      <c r="L131">
        <f t="shared" si="33"/>
        <v>7.3809523809523814</v>
      </c>
      <c r="M131">
        <f t="shared" si="33"/>
        <v>7.3660714285714279</v>
      </c>
      <c r="N131">
        <f t="shared" si="33"/>
        <v>7.3511904761904763</v>
      </c>
      <c r="O131">
        <f t="shared" si="33"/>
        <v>7.3363095238095237</v>
      </c>
      <c r="P131">
        <f t="shared" si="33"/>
        <v>7.3214285714285712</v>
      </c>
      <c r="Q131">
        <f t="shared" si="33"/>
        <v>7.3065476190476186</v>
      </c>
      <c r="R131">
        <f t="shared" si="33"/>
        <v>7.291666666666667</v>
      </c>
      <c r="S131">
        <f t="shared" si="33"/>
        <v>7.2767857142857144</v>
      </c>
      <c r="T131">
        <f t="shared" si="33"/>
        <v>7.2619047619047619</v>
      </c>
      <c r="U131">
        <f t="shared" si="33"/>
        <v>7.2470238095238093</v>
      </c>
      <c r="V131">
        <f t="shared" si="33"/>
        <v>7.2321428571428577</v>
      </c>
      <c r="W131">
        <f t="shared" si="33"/>
        <v>7.2172619047619051</v>
      </c>
      <c r="X131">
        <f t="shared" si="33"/>
        <v>7.2023809523809526</v>
      </c>
      <c r="Y131">
        <f t="shared" si="33"/>
        <v>7.1875</v>
      </c>
      <c r="Z131">
        <f t="shared" si="33"/>
        <v>7.1726190476190483</v>
      </c>
      <c r="AA131">
        <f t="shared" si="33"/>
        <v>7.1577380952380958</v>
      </c>
      <c r="AB131">
        <f t="shared" si="33"/>
        <v>7.1428571428571423</v>
      </c>
      <c r="AC131">
        <f t="shared" si="33"/>
        <v>7.1279761904761898</v>
      </c>
      <c r="AD131">
        <f t="shared" si="33"/>
        <v>7.1130952380952381</v>
      </c>
      <c r="AE131">
        <f t="shared" si="33"/>
        <v>7.0982142857142856</v>
      </c>
      <c r="AF131">
        <f t="shared" si="33"/>
        <v>7.083333333333333</v>
      </c>
      <c r="AG131">
        <f t="shared" si="33"/>
        <v>7.0684523809523805</v>
      </c>
      <c r="AH131">
        <f t="shared" si="33"/>
        <v>7.0535714285714288</v>
      </c>
      <c r="AI131">
        <f t="shared" si="33"/>
        <v>7.0386904761904763</v>
      </c>
      <c r="AJ131">
        <f t="shared" si="33"/>
        <v>7.0238095238095237</v>
      </c>
      <c r="AK131">
        <f t="shared" si="33"/>
        <v>7.0089285714285712</v>
      </c>
      <c r="AL131">
        <f t="shared" si="33"/>
        <v>6.9940476190476195</v>
      </c>
      <c r="AM131">
        <f t="shared" si="33"/>
        <v>6.979166666666667</v>
      </c>
      <c r="AN131">
        <f t="shared" si="33"/>
        <v>6.9642857142857144</v>
      </c>
      <c r="AO131">
        <f t="shared" si="33"/>
        <v>6.9494047619047619</v>
      </c>
      <c r="AP131">
        <f t="shared" si="33"/>
        <v>6.9345238095238102</v>
      </c>
      <c r="AQ131">
        <f t="shared" si="33"/>
        <v>6.9196428571428577</v>
      </c>
      <c r="AR131">
        <f t="shared" si="33"/>
        <v>6.9047619047619051</v>
      </c>
      <c r="AS131">
        <f t="shared" si="33"/>
        <v>6.8898809523809517</v>
      </c>
      <c r="AT131">
        <f t="shared" si="33"/>
        <v>6.875</v>
      </c>
      <c r="AU131">
        <f t="shared" si="33"/>
        <v>6.8601190476190474</v>
      </c>
      <c r="AV131">
        <f t="shared" si="33"/>
        <v>6.8452380952380949</v>
      </c>
      <c r="AW131">
        <f t="shared" si="33"/>
        <v>6.8303571428571423</v>
      </c>
      <c r="AX131">
        <f t="shared" si="33"/>
        <v>6.8154761904761907</v>
      </c>
      <c r="AY131">
        <f t="shared" si="33"/>
        <v>6.8005952380952381</v>
      </c>
      <c r="AZ131">
        <f t="shared" si="33"/>
        <v>6.7857142857142856</v>
      </c>
      <c r="BA131">
        <f t="shared" si="33"/>
        <v>6.770833333333333</v>
      </c>
      <c r="BB131">
        <f t="shared" si="33"/>
        <v>6.7559523809523814</v>
      </c>
      <c r="BC131">
        <f t="shared" si="33"/>
        <v>6.7410714285714288</v>
      </c>
      <c r="BD131">
        <f t="shared" si="33"/>
        <v>6.7261904761904763</v>
      </c>
      <c r="BE131">
        <f t="shared" si="33"/>
        <v>6.7113095238095237</v>
      </c>
      <c r="BF131">
        <f t="shared" si="33"/>
        <v>6.6964285714285721</v>
      </c>
      <c r="BG131">
        <f t="shared" si="33"/>
        <v>6.6815476190476186</v>
      </c>
      <c r="BH131">
        <f t="shared" si="33"/>
        <v>6.6666666666666661</v>
      </c>
      <c r="BI131">
        <f t="shared" si="33"/>
        <v>6.6517857142857135</v>
      </c>
      <c r="BJ131">
        <f t="shared" si="33"/>
        <v>6.6369047619047619</v>
      </c>
      <c r="BK131">
        <f t="shared" si="33"/>
        <v>6.6220238095238093</v>
      </c>
      <c r="BL131">
        <f t="shared" si="33"/>
        <v>6.6071428571428568</v>
      </c>
      <c r="BM131">
        <f t="shared" si="33"/>
        <v>6.5922619047619051</v>
      </c>
      <c r="BN131">
        <f t="shared" si="33"/>
        <v>6.5773809523809526</v>
      </c>
      <c r="BO131">
        <f t="shared" si="33"/>
        <v>6.5625</v>
      </c>
      <c r="BP131">
        <f t="shared" si="33"/>
        <v>6.5476190476190474</v>
      </c>
      <c r="BQ131">
        <f t="shared" si="33"/>
        <v>6.5327380952380949</v>
      </c>
    </row>
    <row r="132" spans="4:69" x14ac:dyDescent="0.3">
      <c r="D132">
        <v>127</v>
      </c>
      <c r="E132">
        <f t="shared" si="18"/>
        <v>7.4852362204724407</v>
      </c>
      <c r="F132">
        <f t="shared" si="33"/>
        <v>7.4704724409448815</v>
      </c>
      <c r="G132">
        <f t="shared" si="33"/>
        <v>7.4557086614173231</v>
      </c>
      <c r="H132">
        <f t="shared" si="33"/>
        <v>7.4409448818897639</v>
      </c>
      <c r="I132">
        <f t="shared" si="33"/>
        <v>7.4261811023622046</v>
      </c>
      <c r="J132">
        <f t="shared" si="33"/>
        <v>7.4114173228346463</v>
      </c>
      <c r="K132">
        <f t="shared" si="33"/>
        <v>7.396653543307087</v>
      </c>
      <c r="L132">
        <f t="shared" si="33"/>
        <v>7.3818897637795278</v>
      </c>
      <c r="M132">
        <f t="shared" si="33"/>
        <v>7.3671259842519685</v>
      </c>
      <c r="N132">
        <f t="shared" si="33"/>
        <v>7.3523622047244093</v>
      </c>
      <c r="O132">
        <f t="shared" si="33"/>
        <v>7.3375984251968509</v>
      </c>
      <c r="P132">
        <f t="shared" si="33"/>
        <v>7.3228346456692917</v>
      </c>
      <c r="Q132">
        <f t="shared" si="33"/>
        <v>7.3080708661417324</v>
      </c>
      <c r="R132">
        <f t="shared" si="33"/>
        <v>7.293307086614174</v>
      </c>
      <c r="S132">
        <f t="shared" si="33"/>
        <v>7.2785433070866148</v>
      </c>
      <c r="T132">
        <f t="shared" si="33"/>
        <v>7.2637795275590555</v>
      </c>
      <c r="U132">
        <f t="shared" si="33"/>
        <v>7.2490157480314954</v>
      </c>
      <c r="V132">
        <f t="shared" si="33"/>
        <v>7.234251968503937</v>
      </c>
      <c r="W132">
        <f t="shared" si="33"/>
        <v>7.2194881889763778</v>
      </c>
      <c r="X132">
        <f t="shared" si="33"/>
        <v>7.2047244094488185</v>
      </c>
      <c r="Y132">
        <f t="shared" si="33"/>
        <v>7.1899606299212593</v>
      </c>
      <c r="Z132">
        <f t="shared" si="33"/>
        <v>7.1751968503937009</v>
      </c>
      <c r="AA132">
        <f t="shared" si="33"/>
        <v>7.1604330708661417</v>
      </c>
      <c r="AB132">
        <f t="shared" si="33"/>
        <v>7.1456692913385824</v>
      </c>
      <c r="AC132">
        <f t="shared" si="33"/>
        <v>7.1309055118110232</v>
      </c>
      <c r="AD132">
        <f t="shared" si="33"/>
        <v>7.1161417322834648</v>
      </c>
      <c r="AE132">
        <f t="shared" si="33"/>
        <v>7.1013779527559056</v>
      </c>
      <c r="AF132">
        <f t="shared" si="33"/>
        <v>7.0866141732283463</v>
      </c>
      <c r="AG132">
        <f t="shared" si="33"/>
        <v>7.0718503937007871</v>
      </c>
      <c r="AH132">
        <f t="shared" si="33"/>
        <v>7.0570866141732287</v>
      </c>
      <c r="AI132">
        <f t="shared" si="33"/>
        <v>7.0423228346456694</v>
      </c>
      <c r="AJ132">
        <f t="shared" si="33"/>
        <v>7.0275590551181102</v>
      </c>
      <c r="AK132">
        <f t="shared" si="33"/>
        <v>7.0127952755905509</v>
      </c>
      <c r="AL132">
        <f t="shared" si="33"/>
        <v>6.9980314960629926</v>
      </c>
      <c r="AM132">
        <f t="shared" si="33"/>
        <v>6.9832677165354333</v>
      </c>
      <c r="AN132">
        <f t="shared" si="33"/>
        <v>6.9685039370078741</v>
      </c>
      <c r="AO132">
        <f t="shared" si="33"/>
        <v>6.9537401574803148</v>
      </c>
      <c r="AP132">
        <f t="shared" si="33"/>
        <v>6.9389763779527565</v>
      </c>
      <c r="AQ132">
        <f t="shared" si="33"/>
        <v>6.9242125984251972</v>
      </c>
      <c r="AR132">
        <f t="shared" si="33"/>
        <v>6.909448818897638</v>
      </c>
      <c r="AS132">
        <f t="shared" si="33"/>
        <v>6.8946850393700787</v>
      </c>
      <c r="AT132">
        <f t="shared" si="33"/>
        <v>6.8799212598425203</v>
      </c>
      <c r="AU132">
        <f t="shared" si="33"/>
        <v>6.8651574803149611</v>
      </c>
      <c r="AV132">
        <f t="shared" si="33"/>
        <v>6.8503937007874018</v>
      </c>
      <c r="AW132">
        <f t="shared" si="33"/>
        <v>6.8356299212598426</v>
      </c>
      <c r="AX132">
        <f t="shared" si="33"/>
        <v>6.8208661417322833</v>
      </c>
      <c r="AY132">
        <f t="shared" si="33"/>
        <v>6.8061023622047241</v>
      </c>
      <c r="AZ132">
        <f t="shared" si="33"/>
        <v>6.7913385826771648</v>
      </c>
      <c r="BA132">
        <f t="shared" si="33"/>
        <v>6.7765748031496056</v>
      </c>
      <c r="BB132">
        <f t="shared" si="33"/>
        <v>6.7618110236220472</v>
      </c>
      <c r="BC132">
        <f t="shared" si="33"/>
        <v>6.747047244094488</v>
      </c>
      <c r="BD132">
        <f t="shared" si="33"/>
        <v>6.7322834645669287</v>
      </c>
      <c r="BE132">
        <f t="shared" si="33"/>
        <v>6.7175196850393695</v>
      </c>
      <c r="BF132">
        <f t="shared" si="33"/>
        <v>6.7027559055118111</v>
      </c>
      <c r="BG132">
        <f t="shared" si="33"/>
        <v>6.6879921259842519</v>
      </c>
      <c r="BH132">
        <f t="shared" si="33"/>
        <v>6.6732283464566926</v>
      </c>
      <c r="BI132">
        <f t="shared" si="33"/>
        <v>6.6584645669291334</v>
      </c>
      <c r="BJ132">
        <f t="shared" si="33"/>
        <v>6.643700787401575</v>
      </c>
      <c r="BK132">
        <f t="shared" si="33"/>
        <v>6.6289370078740157</v>
      </c>
      <c r="BL132">
        <f t="shared" si="33"/>
        <v>6.6141732283464565</v>
      </c>
      <c r="BM132">
        <f t="shared" si="33"/>
        <v>6.5994094488188972</v>
      </c>
      <c r="BN132">
        <f t="shared" si="33"/>
        <v>6.5846456692913389</v>
      </c>
      <c r="BO132">
        <f t="shared" si="33"/>
        <v>6.5698818897637796</v>
      </c>
      <c r="BP132">
        <f t="shared" si="33"/>
        <v>6.5551181102362204</v>
      </c>
      <c r="BQ132">
        <f t="shared" si="33"/>
        <v>6.5403543307086611</v>
      </c>
    </row>
    <row r="133" spans="4:69" x14ac:dyDescent="0.3">
      <c r="D133">
        <v>128</v>
      </c>
      <c r="E133">
        <f t="shared" si="18"/>
        <v>7.4853515625</v>
      </c>
      <c r="F133">
        <f t="shared" si="33"/>
        <v>7.470703125</v>
      </c>
      <c r="G133">
        <f t="shared" si="33"/>
        <v>7.4560546875</v>
      </c>
      <c r="H133">
        <f t="shared" si="33"/>
        <v>7.44140625</v>
      </c>
      <c r="I133">
        <f t="shared" si="33"/>
        <v>7.4267578125</v>
      </c>
      <c r="J133">
        <f t="shared" si="33"/>
        <v>7.412109375</v>
      </c>
      <c r="K133">
        <f t="shared" si="33"/>
        <v>7.3974609375</v>
      </c>
      <c r="L133">
        <f t="shared" si="33"/>
        <v>7.3828125</v>
      </c>
      <c r="M133">
        <f t="shared" si="33"/>
        <v>7.3681640625</v>
      </c>
      <c r="N133">
        <f t="shared" si="33"/>
        <v>7.353515625</v>
      </c>
      <c r="O133">
        <f t="shared" si="33"/>
        <v>7.3388671875</v>
      </c>
      <c r="P133">
        <f t="shared" si="33"/>
        <v>7.32421875</v>
      </c>
      <c r="Q133">
        <f t="shared" si="33"/>
        <v>7.3095703125</v>
      </c>
      <c r="R133">
        <f t="shared" si="33"/>
        <v>7.294921875</v>
      </c>
      <c r="S133">
        <f t="shared" si="33"/>
        <v>7.2802734375</v>
      </c>
      <c r="T133">
        <f t="shared" si="33"/>
        <v>7.265625</v>
      </c>
      <c r="U133">
        <f t="shared" si="33"/>
        <v>7.2509765625</v>
      </c>
      <c r="V133">
        <f t="shared" si="33"/>
        <v>7.236328125</v>
      </c>
      <c r="W133">
        <f t="shared" si="33"/>
        <v>7.2216796875</v>
      </c>
      <c r="X133">
        <f t="shared" si="33"/>
        <v>7.20703125</v>
      </c>
      <c r="Y133">
        <f t="shared" si="33"/>
        <v>7.1923828125</v>
      </c>
      <c r="Z133">
        <f t="shared" si="33"/>
        <v>7.177734375</v>
      </c>
      <c r="AA133">
        <f t="shared" si="33"/>
        <v>7.1630859375</v>
      </c>
      <c r="AB133">
        <f t="shared" si="33"/>
        <v>7.1484375</v>
      </c>
      <c r="AC133">
        <f t="shared" si="33"/>
        <v>7.1337890625</v>
      </c>
      <c r="AD133">
        <f t="shared" si="33"/>
        <v>7.119140625</v>
      </c>
      <c r="AE133">
        <f t="shared" si="33"/>
        <v>7.1044921875</v>
      </c>
      <c r="AF133">
        <f t="shared" si="33"/>
        <v>7.08984375</v>
      </c>
      <c r="AG133">
        <f t="shared" si="33"/>
        <v>7.0751953125</v>
      </c>
      <c r="AH133">
        <f t="shared" si="33"/>
        <v>7.060546875</v>
      </c>
      <c r="AI133">
        <f t="shared" si="33"/>
        <v>7.0458984375</v>
      </c>
      <c r="AJ133">
        <f t="shared" si="33"/>
        <v>7.03125</v>
      </c>
      <c r="AK133">
        <f t="shared" si="33"/>
        <v>7.0166015625</v>
      </c>
      <c r="AL133">
        <f t="shared" si="33"/>
        <v>7.001953125</v>
      </c>
      <c r="AM133">
        <f t="shared" si="33"/>
        <v>6.9873046875</v>
      </c>
      <c r="AN133">
        <f t="shared" si="33"/>
        <v>6.97265625</v>
      </c>
      <c r="AO133">
        <f t="shared" si="33"/>
        <v>6.9580078125</v>
      </c>
      <c r="AP133">
        <f t="shared" si="33"/>
        <v>6.943359375</v>
      </c>
      <c r="AQ133">
        <f t="shared" si="33"/>
        <v>6.9287109375</v>
      </c>
      <c r="AR133">
        <f t="shared" si="33"/>
        <v>6.9140625</v>
      </c>
      <c r="AS133">
        <f t="shared" si="33"/>
        <v>6.8994140625</v>
      </c>
      <c r="AT133">
        <f t="shared" si="33"/>
        <v>6.884765625</v>
      </c>
      <c r="AU133">
        <f t="shared" si="33"/>
        <v>6.8701171875</v>
      </c>
      <c r="AV133">
        <f t="shared" si="33"/>
        <v>6.85546875</v>
      </c>
      <c r="AW133">
        <f t="shared" si="33"/>
        <v>6.8408203125</v>
      </c>
      <c r="AX133">
        <f t="shared" si="33"/>
        <v>6.826171875</v>
      </c>
      <c r="AY133">
        <f t="shared" si="33"/>
        <v>6.8115234375</v>
      </c>
      <c r="AZ133">
        <f t="shared" si="33"/>
        <v>6.796875</v>
      </c>
      <c r="BA133">
        <f t="shared" si="33"/>
        <v>6.7822265625</v>
      </c>
      <c r="BB133">
        <f t="shared" si="33"/>
        <v>6.767578125</v>
      </c>
      <c r="BC133">
        <f t="shared" si="33"/>
        <v>6.7529296875</v>
      </c>
      <c r="BD133">
        <f t="shared" si="33"/>
        <v>6.73828125</v>
      </c>
      <c r="BE133">
        <f t="shared" si="33"/>
        <v>6.7236328125</v>
      </c>
      <c r="BF133">
        <f t="shared" si="33"/>
        <v>6.708984375</v>
      </c>
      <c r="BG133">
        <f t="shared" si="33"/>
        <v>6.6943359375</v>
      </c>
      <c r="BH133">
        <f t="shared" si="33"/>
        <v>6.6796875</v>
      </c>
      <c r="BI133">
        <f t="shared" si="33"/>
        <v>6.6650390625</v>
      </c>
      <c r="BJ133">
        <f t="shared" si="33"/>
        <v>6.650390625</v>
      </c>
      <c r="BK133">
        <f t="shared" si="33"/>
        <v>6.6357421875</v>
      </c>
      <c r="BL133">
        <f t="shared" si="33"/>
        <v>6.62109375</v>
      </c>
      <c r="BM133">
        <f t="shared" si="33"/>
        <v>6.6064453125</v>
      </c>
      <c r="BN133">
        <f t="shared" si="33"/>
        <v>6.591796875</v>
      </c>
      <c r="BO133">
        <f t="shared" si="33"/>
        <v>6.5771484375</v>
      </c>
      <c r="BP133">
        <f t="shared" ref="F133:BQ138" si="34">MAX(7.5*(1-((BP$5+1)/(4*$D133))),0)</f>
        <v>6.5625</v>
      </c>
      <c r="BQ133">
        <f t="shared" si="34"/>
        <v>6.5478515625</v>
      </c>
    </row>
    <row r="134" spans="4:69" x14ac:dyDescent="0.3">
      <c r="D134">
        <v>129</v>
      </c>
      <c r="E134">
        <f t="shared" si="18"/>
        <v>7.4854651162790695</v>
      </c>
      <c r="F134">
        <f t="shared" si="34"/>
        <v>7.470930232558139</v>
      </c>
      <c r="G134">
        <f t="shared" si="34"/>
        <v>7.4563953488372094</v>
      </c>
      <c r="H134">
        <f t="shared" si="34"/>
        <v>7.441860465116279</v>
      </c>
      <c r="I134">
        <f t="shared" si="34"/>
        <v>7.4273255813953485</v>
      </c>
      <c r="J134">
        <f t="shared" si="34"/>
        <v>7.4127906976744189</v>
      </c>
      <c r="K134">
        <f t="shared" si="34"/>
        <v>7.3982558139534884</v>
      </c>
      <c r="L134">
        <f t="shared" si="34"/>
        <v>7.3837209302325579</v>
      </c>
      <c r="M134">
        <f t="shared" si="34"/>
        <v>7.3691860465116275</v>
      </c>
      <c r="N134">
        <f t="shared" si="34"/>
        <v>7.354651162790697</v>
      </c>
      <c r="O134">
        <f t="shared" si="34"/>
        <v>7.3401162790697674</v>
      </c>
      <c r="P134">
        <f t="shared" si="34"/>
        <v>7.3255813953488369</v>
      </c>
      <c r="Q134">
        <f t="shared" si="34"/>
        <v>7.3110465116279064</v>
      </c>
      <c r="R134">
        <f t="shared" si="34"/>
        <v>7.2965116279069768</v>
      </c>
      <c r="S134">
        <f t="shared" si="34"/>
        <v>7.2819767441860463</v>
      </c>
      <c r="T134">
        <f t="shared" si="34"/>
        <v>7.2674418604651159</v>
      </c>
      <c r="U134">
        <f t="shared" si="34"/>
        <v>7.2529069767441854</v>
      </c>
      <c r="V134">
        <f t="shared" si="34"/>
        <v>7.2383720930232558</v>
      </c>
      <c r="W134">
        <f t="shared" si="34"/>
        <v>7.2238372093023262</v>
      </c>
      <c r="X134">
        <f t="shared" si="34"/>
        <v>7.2093023255813957</v>
      </c>
      <c r="Y134">
        <f t="shared" si="34"/>
        <v>7.1947674418604652</v>
      </c>
      <c r="Z134">
        <f t="shared" si="34"/>
        <v>7.1802325581395348</v>
      </c>
      <c r="AA134">
        <f t="shared" si="34"/>
        <v>7.1656976744186052</v>
      </c>
      <c r="AB134">
        <f t="shared" si="34"/>
        <v>7.1511627906976747</v>
      </c>
      <c r="AC134">
        <f t="shared" si="34"/>
        <v>7.1366279069767442</v>
      </c>
      <c r="AD134">
        <f t="shared" si="34"/>
        <v>7.1220930232558137</v>
      </c>
      <c r="AE134">
        <f t="shared" si="34"/>
        <v>7.1075581395348841</v>
      </c>
      <c r="AF134">
        <f t="shared" si="34"/>
        <v>7.0930232558139537</v>
      </c>
      <c r="AG134">
        <f t="shared" si="34"/>
        <v>7.0784883720930232</v>
      </c>
      <c r="AH134">
        <f t="shared" si="34"/>
        <v>7.0639534883720927</v>
      </c>
      <c r="AI134">
        <f t="shared" si="34"/>
        <v>7.0494186046511631</v>
      </c>
      <c r="AJ134">
        <f t="shared" si="34"/>
        <v>7.0348837209302326</v>
      </c>
      <c r="AK134">
        <f t="shared" si="34"/>
        <v>7.0203488372093021</v>
      </c>
      <c r="AL134">
        <f t="shared" si="34"/>
        <v>7.0058139534883717</v>
      </c>
      <c r="AM134">
        <f t="shared" si="34"/>
        <v>6.9912790697674421</v>
      </c>
      <c r="AN134">
        <f t="shared" si="34"/>
        <v>6.9767441860465116</v>
      </c>
      <c r="AO134">
        <f t="shared" si="34"/>
        <v>6.9622093023255811</v>
      </c>
      <c r="AP134">
        <f t="shared" si="34"/>
        <v>6.9476744186046506</v>
      </c>
      <c r="AQ134">
        <f t="shared" si="34"/>
        <v>6.933139534883721</v>
      </c>
      <c r="AR134">
        <f t="shared" si="34"/>
        <v>6.9186046511627906</v>
      </c>
      <c r="AS134">
        <f t="shared" si="34"/>
        <v>6.9040697674418601</v>
      </c>
      <c r="AT134">
        <f t="shared" si="34"/>
        <v>6.8895348837209296</v>
      </c>
      <c r="AU134">
        <f t="shared" si="34"/>
        <v>6.875</v>
      </c>
      <c r="AV134">
        <f t="shared" si="34"/>
        <v>6.8604651162790695</v>
      </c>
      <c r="AW134">
        <f t="shared" si="34"/>
        <v>6.845930232558139</v>
      </c>
      <c r="AX134">
        <f t="shared" si="34"/>
        <v>6.8313953488372086</v>
      </c>
      <c r="AY134">
        <f t="shared" si="34"/>
        <v>6.8168604651162799</v>
      </c>
      <c r="AZ134">
        <f t="shared" si="34"/>
        <v>6.8023255813953494</v>
      </c>
      <c r="BA134">
        <f t="shared" si="34"/>
        <v>6.7877906976744189</v>
      </c>
      <c r="BB134">
        <f t="shared" si="34"/>
        <v>6.7732558139534884</v>
      </c>
      <c r="BC134">
        <f t="shared" si="34"/>
        <v>6.7587209302325588</v>
      </c>
      <c r="BD134">
        <f t="shared" si="34"/>
        <v>6.7441860465116283</v>
      </c>
      <c r="BE134">
        <f t="shared" si="34"/>
        <v>6.7296511627906979</v>
      </c>
      <c r="BF134">
        <f t="shared" si="34"/>
        <v>6.7151162790697674</v>
      </c>
      <c r="BG134">
        <f t="shared" si="34"/>
        <v>6.7005813953488378</v>
      </c>
      <c r="BH134">
        <f t="shared" si="34"/>
        <v>6.6860465116279073</v>
      </c>
      <c r="BI134">
        <f t="shared" si="34"/>
        <v>6.6715116279069768</v>
      </c>
      <c r="BJ134">
        <f t="shared" si="34"/>
        <v>6.6569767441860463</v>
      </c>
      <c r="BK134">
        <f t="shared" si="34"/>
        <v>6.6424418604651168</v>
      </c>
      <c r="BL134">
        <f t="shared" si="34"/>
        <v>6.6279069767441863</v>
      </c>
      <c r="BM134">
        <f t="shared" si="34"/>
        <v>6.6133720930232558</v>
      </c>
      <c r="BN134">
        <f t="shared" si="34"/>
        <v>6.5988372093023253</v>
      </c>
      <c r="BO134">
        <f t="shared" si="34"/>
        <v>6.5843023255813957</v>
      </c>
      <c r="BP134">
        <f t="shared" si="34"/>
        <v>6.5697674418604652</v>
      </c>
      <c r="BQ134">
        <f t="shared" si="34"/>
        <v>6.5552325581395348</v>
      </c>
    </row>
    <row r="135" spans="4:69" x14ac:dyDescent="0.3">
      <c r="D135">
        <v>130</v>
      </c>
      <c r="E135">
        <f t="shared" ref="E135:T145" si="35">MAX(7.5*(1-((E$5+1)/(4*$D135))),0)</f>
        <v>7.4855769230769234</v>
      </c>
      <c r="F135">
        <f t="shared" si="35"/>
        <v>7.4711538461538467</v>
      </c>
      <c r="G135">
        <f t="shared" si="35"/>
        <v>7.4567307692307692</v>
      </c>
      <c r="H135">
        <f t="shared" si="35"/>
        <v>7.4423076923076925</v>
      </c>
      <c r="I135">
        <f t="shared" si="35"/>
        <v>7.4278846153846159</v>
      </c>
      <c r="J135">
        <f t="shared" si="35"/>
        <v>7.4134615384615383</v>
      </c>
      <c r="K135">
        <f t="shared" si="35"/>
        <v>7.3990384615384617</v>
      </c>
      <c r="L135">
        <f t="shared" si="35"/>
        <v>7.384615384615385</v>
      </c>
      <c r="M135">
        <f t="shared" si="35"/>
        <v>7.3701923076923075</v>
      </c>
      <c r="N135">
        <f t="shared" si="35"/>
        <v>7.3557692307692308</v>
      </c>
      <c r="O135">
        <f t="shared" si="35"/>
        <v>7.3413461538461533</v>
      </c>
      <c r="P135">
        <f t="shared" si="35"/>
        <v>7.3269230769230766</v>
      </c>
      <c r="Q135">
        <f t="shared" si="35"/>
        <v>7.3125</v>
      </c>
      <c r="R135">
        <f t="shared" si="35"/>
        <v>7.2980769230769234</v>
      </c>
      <c r="S135">
        <f t="shared" si="35"/>
        <v>7.2836538461538458</v>
      </c>
      <c r="T135">
        <f t="shared" si="35"/>
        <v>7.2692307692307692</v>
      </c>
      <c r="U135">
        <f t="shared" si="34"/>
        <v>7.2548076923076925</v>
      </c>
      <c r="V135">
        <f t="shared" si="34"/>
        <v>7.2403846153846159</v>
      </c>
      <c r="W135">
        <f t="shared" si="34"/>
        <v>7.2259615384615383</v>
      </c>
      <c r="X135">
        <f t="shared" si="34"/>
        <v>7.2115384615384617</v>
      </c>
      <c r="Y135">
        <f t="shared" si="34"/>
        <v>7.197115384615385</v>
      </c>
      <c r="Z135">
        <f t="shared" si="34"/>
        <v>7.1826923076923084</v>
      </c>
      <c r="AA135">
        <f t="shared" si="34"/>
        <v>7.1682692307692308</v>
      </c>
      <c r="AB135">
        <f t="shared" si="34"/>
        <v>7.1538461538461533</v>
      </c>
      <c r="AC135">
        <f t="shared" si="34"/>
        <v>7.1394230769230766</v>
      </c>
      <c r="AD135">
        <f t="shared" si="34"/>
        <v>7.125</v>
      </c>
      <c r="AE135">
        <f t="shared" si="34"/>
        <v>7.1105769230769225</v>
      </c>
      <c r="AF135">
        <f t="shared" si="34"/>
        <v>7.0961538461538458</v>
      </c>
      <c r="AG135">
        <f t="shared" si="34"/>
        <v>7.0817307692307692</v>
      </c>
      <c r="AH135">
        <f t="shared" si="34"/>
        <v>7.0673076923076925</v>
      </c>
      <c r="AI135">
        <f t="shared" si="34"/>
        <v>7.052884615384615</v>
      </c>
      <c r="AJ135">
        <f t="shared" si="34"/>
        <v>7.0384615384615383</v>
      </c>
      <c r="AK135">
        <f t="shared" si="34"/>
        <v>7.0240384615384617</v>
      </c>
      <c r="AL135">
        <f t="shared" si="34"/>
        <v>7.009615384615385</v>
      </c>
      <c r="AM135">
        <f t="shared" si="34"/>
        <v>6.9951923076923075</v>
      </c>
      <c r="AN135">
        <f t="shared" si="34"/>
        <v>6.9807692307692308</v>
      </c>
      <c r="AO135">
        <f t="shared" si="34"/>
        <v>6.9663461538461542</v>
      </c>
      <c r="AP135">
        <f t="shared" si="34"/>
        <v>6.9519230769230775</v>
      </c>
      <c r="AQ135">
        <f t="shared" si="34"/>
        <v>6.9375</v>
      </c>
      <c r="AR135">
        <f t="shared" si="34"/>
        <v>6.9230769230769234</v>
      </c>
      <c r="AS135">
        <f t="shared" si="34"/>
        <v>6.9086538461538467</v>
      </c>
      <c r="AT135">
        <f t="shared" si="34"/>
        <v>6.8942307692307692</v>
      </c>
      <c r="AU135">
        <f t="shared" si="34"/>
        <v>6.8798076923076916</v>
      </c>
      <c r="AV135">
        <f t="shared" si="34"/>
        <v>6.865384615384615</v>
      </c>
      <c r="AW135">
        <f t="shared" si="34"/>
        <v>6.8509615384615383</v>
      </c>
      <c r="AX135">
        <f t="shared" si="34"/>
        <v>6.8365384615384617</v>
      </c>
      <c r="AY135">
        <f t="shared" si="34"/>
        <v>6.8221153846153841</v>
      </c>
      <c r="AZ135">
        <f t="shared" si="34"/>
        <v>6.8076923076923075</v>
      </c>
      <c r="BA135">
        <f t="shared" si="34"/>
        <v>6.7932692307692308</v>
      </c>
      <c r="BB135">
        <f t="shared" si="34"/>
        <v>6.7788461538461542</v>
      </c>
      <c r="BC135">
        <f t="shared" si="34"/>
        <v>6.7644230769230766</v>
      </c>
      <c r="BD135">
        <f t="shared" si="34"/>
        <v>6.75</v>
      </c>
      <c r="BE135">
        <f t="shared" si="34"/>
        <v>6.7355769230769234</v>
      </c>
      <c r="BF135">
        <f t="shared" si="34"/>
        <v>6.7211538461538467</v>
      </c>
      <c r="BG135">
        <f t="shared" si="34"/>
        <v>6.7067307692307692</v>
      </c>
      <c r="BH135">
        <f t="shared" si="34"/>
        <v>6.6923076923076916</v>
      </c>
      <c r="BI135">
        <f t="shared" si="34"/>
        <v>6.677884615384615</v>
      </c>
      <c r="BJ135">
        <f t="shared" si="34"/>
        <v>6.6634615384615383</v>
      </c>
      <c r="BK135">
        <f t="shared" si="34"/>
        <v>6.6490384615384617</v>
      </c>
      <c r="BL135">
        <f t="shared" si="34"/>
        <v>6.6346153846153841</v>
      </c>
      <c r="BM135">
        <f t="shared" si="34"/>
        <v>6.6201923076923075</v>
      </c>
      <c r="BN135">
        <f t="shared" si="34"/>
        <v>6.6057692307692308</v>
      </c>
      <c r="BO135">
        <f t="shared" si="34"/>
        <v>6.5913461538461533</v>
      </c>
      <c r="BP135">
        <f t="shared" si="34"/>
        <v>6.5769230769230766</v>
      </c>
      <c r="BQ135">
        <f t="shared" si="34"/>
        <v>6.5625</v>
      </c>
    </row>
    <row r="136" spans="4:69" x14ac:dyDescent="0.3">
      <c r="D136">
        <v>131</v>
      </c>
      <c r="E136">
        <f t="shared" si="35"/>
        <v>7.4856870229007635</v>
      </c>
      <c r="F136">
        <f t="shared" si="34"/>
        <v>7.471374045801527</v>
      </c>
      <c r="G136">
        <f t="shared" si="34"/>
        <v>7.4570610687022896</v>
      </c>
      <c r="H136">
        <f t="shared" si="34"/>
        <v>7.4427480916030531</v>
      </c>
      <c r="I136">
        <f t="shared" si="34"/>
        <v>7.4284351145038165</v>
      </c>
      <c r="J136">
        <f t="shared" si="34"/>
        <v>7.41412213740458</v>
      </c>
      <c r="K136">
        <f t="shared" si="34"/>
        <v>7.3998091603053435</v>
      </c>
      <c r="L136">
        <f t="shared" si="34"/>
        <v>7.385496183206107</v>
      </c>
      <c r="M136">
        <f t="shared" si="34"/>
        <v>7.3711832061068705</v>
      </c>
      <c r="N136">
        <f t="shared" si="34"/>
        <v>7.356870229007634</v>
      </c>
      <c r="O136">
        <f t="shared" si="34"/>
        <v>7.3425572519083975</v>
      </c>
      <c r="P136">
        <f t="shared" si="34"/>
        <v>7.3282442748091601</v>
      </c>
      <c r="Q136">
        <f t="shared" si="34"/>
        <v>7.3139312977099236</v>
      </c>
      <c r="R136">
        <f t="shared" si="34"/>
        <v>7.2996183206106871</v>
      </c>
      <c r="S136">
        <f t="shared" si="34"/>
        <v>7.2853053435114505</v>
      </c>
      <c r="T136">
        <f t="shared" si="34"/>
        <v>7.2709923664122131</v>
      </c>
      <c r="U136">
        <f t="shared" si="34"/>
        <v>7.2566793893129766</v>
      </c>
      <c r="V136">
        <f t="shared" si="34"/>
        <v>7.2423664122137401</v>
      </c>
      <c r="W136">
        <f t="shared" si="34"/>
        <v>7.2280534351145036</v>
      </c>
      <c r="X136">
        <f t="shared" si="34"/>
        <v>7.213740458015268</v>
      </c>
      <c r="Y136">
        <f t="shared" si="34"/>
        <v>7.1994274809160306</v>
      </c>
      <c r="Z136">
        <f t="shared" si="34"/>
        <v>7.1851145038167941</v>
      </c>
      <c r="AA136">
        <f t="shared" si="34"/>
        <v>7.1708015267175576</v>
      </c>
      <c r="AB136">
        <f t="shared" si="34"/>
        <v>7.156488549618321</v>
      </c>
      <c r="AC136">
        <f t="shared" si="34"/>
        <v>7.1421755725190836</v>
      </c>
      <c r="AD136">
        <f t="shared" si="34"/>
        <v>7.1278625954198471</v>
      </c>
      <c r="AE136">
        <f t="shared" si="34"/>
        <v>7.1135496183206106</v>
      </c>
      <c r="AF136">
        <f t="shared" si="34"/>
        <v>7.0992366412213741</v>
      </c>
      <c r="AG136">
        <f t="shared" si="34"/>
        <v>7.0849236641221376</v>
      </c>
      <c r="AH136">
        <f t="shared" si="34"/>
        <v>7.0706106870229002</v>
      </c>
      <c r="AI136">
        <f t="shared" si="34"/>
        <v>7.0562977099236637</v>
      </c>
      <c r="AJ136">
        <f t="shared" si="34"/>
        <v>7.0419847328244272</v>
      </c>
      <c r="AK136">
        <f t="shared" si="34"/>
        <v>7.0276717557251906</v>
      </c>
      <c r="AL136">
        <f t="shared" si="34"/>
        <v>7.0133587786259541</v>
      </c>
      <c r="AM136">
        <f t="shared" si="34"/>
        <v>6.9990458015267176</v>
      </c>
      <c r="AN136">
        <f t="shared" si="34"/>
        <v>6.9847328244274811</v>
      </c>
      <c r="AO136">
        <f t="shared" si="34"/>
        <v>6.9704198473282446</v>
      </c>
      <c r="AP136">
        <f t="shared" si="34"/>
        <v>6.9561068702290081</v>
      </c>
      <c r="AQ136">
        <f t="shared" si="34"/>
        <v>6.9417938931297707</v>
      </c>
      <c r="AR136">
        <f t="shared" si="34"/>
        <v>6.9274809160305342</v>
      </c>
      <c r="AS136">
        <f t="shared" si="34"/>
        <v>6.9131679389312977</v>
      </c>
      <c r="AT136">
        <f t="shared" si="34"/>
        <v>6.8988549618320612</v>
      </c>
      <c r="AU136">
        <f t="shared" si="34"/>
        <v>6.8845419847328246</v>
      </c>
      <c r="AV136">
        <f t="shared" si="34"/>
        <v>6.8702290076335872</v>
      </c>
      <c r="AW136">
        <f t="shared" si="34"/>
        <v>6.8559160305343507</v>
      </c>
      <c r="AX136">
        <f t="shared" si="34"/>
        <v>6.8416030534351151</v>
      </c>
      <c r="AY136">
        <f t="shared" si="34"/>
        <v>6.8272900763358786</v>
      </c>
      <c r="AZ136">
        <f t="shared" si="34"/>
        <v>6.8129770992366412</v>
      </c>
      <c r="BA136">
        <f t="shared" si="34"/>
        <v>6.7986641221374047</v>
      </c>
      <c r="BB136">
        <f t="shared" si="34"/>
        <v>6.7843511450381682</v>
      </c>
      <c r="BC136">
        <f t="shared" si="34"/>
        <v>6.7700381679389317</v>
      </c>
      <c r="BD136">
        <f t="shared" si="34"/>
        <v>6.7557251908396942</v>
      </c>
      <c r="BE136">
        <f t="shared" si="34"/>
        <v>6.7414122137404577</v>
      </c>
      <c r="BF136">
        <f t="shared" si="34"/>
        <v>6.7270992366412212</v>
      </c>
      <c r="BG136">
        <f t="shared" si="34"/>
        <v>6.7127862595419847</v>
      </c>
      <c r="BH136">
        <f t="shared" si="34"/>
        <v>6.6984732824427482</v>
      </c>
      <c r="BI136">
        <f t="shared" si="34"/>
        <v>6.6841603053435108</v>
      </c>
      <c r="BJ136">
        <f t="shared" si="34"/>
        <v>6.6698473282442743</v>
      </c>
      <c r="BK136">
        <f t="shared" si="34"/>
        <v>6.6555343511450378</v>
      </c>
      <c r="BL136">
        <f t="shared" si="34"/>
        <v>6.6412213740458022</v>
      </c>
      <c r="BM136">
        <f t="shared" si="34"/>
        <v>6.6269083969465656</v>
      </c>
      <c r="BN136">
        <f t="shared" si="34"/>
        <v>6.6125954198473282</v>
      </c>
      <c r="BO136">
        <f t="shared" si="34"/>
        <v>6.5982824427480917</v>
      </c>
      <c r="BP136">
        <f t="shared" si="34"/>
        <v>6.5839694656488552</v>
      </c>
      <c r="BQ136">
        <f t="shared" si="34"/>
        <v>6.5696564885496187</v>
      </c>
    </row>
    <row r="137" spans="4:69" x14ac:dyDescent="0.3">
      <c r="D137">
        <v>132</v>
      </c>
      <c r="E137">
        <f t="shared" si="35"/>
        <v>7.4857954545454541</v>
      </c>
      <c r="F137">
        <f t="shared" si="34"/>
        <v>7.4715909090909092</v>
      </c>
      <c r="G137">
        <f t="shared" si="34"/>
        <v>7.4573863636363633</v>
      </c>
      <c r="H137">
        <f t="shared" si="34"/>
        <v>7.4431818181818183</v>
      </c>
      <c r="I137">
        <f t="shared" si="34"/>
        <v>7.4289772727272725</v>
      </c>
      <c r="J137">
        <f t="shared" si="34"/>
        <v>7.4147727272727275</v>
      </c>
      <c r="K137">
        <f t="shared" si="34"/>
        <v>7.4005681818181817</v>
      </c>
      <c r="L137">
        <f t="shared" si="34"/>
        <v>7.3863636363636367</v>
      </c>
      <c r="M137">
        <f t="shared" si="34"/>
        <v>7.3721590909090908</v>
      </c>
      <c r="N137">
        <f t="shared" si="34"/>
        <v>7.3579545454545459</v>
      </c>
      <c r="O137">
        <f t="shared" si="34"/>
        <v>7.34375</v>
      </c>
      <c r="P137">
        <f t="shared" si="34"/>
        <v>7.329545454545455</v>
      </c>
      <c r="Q137">
        <f t="shared" si="34"/>
        <v>7.3153409090909092</v>
      </c>
      <c r="R137">
        <f t="shared" si="34"/>
        <v>7.3011363636363642</v>
      </c>
      <c r="S137">
        <f t="shared" si="34"/>
        <v>7.2869318181818183</v>
      </c>
      <c r="T137">
        <f t="shared" si="34"/>
        <v>7.2727272727272734</v>
      </c>
      <c r="U137">
        <f t="shared" si="34"/>
        <v>7.2585227272727266</v>
      </c>
      <c r="V137">
        <f t="shared" si="34"/>
        <v>7.2443181818181817</v>
      </c>
      <c r="W137">
        <f t="shared" si="34"/>
        <v>7.2301136363636358</v>
      </c>
      <c r="X137">
        <f t="shared" si="34"/>
        <v>7.2159090909090908</v>
      </c>
      <c r="Y137">
        <f t="shared" si="34"/>
        <v>7.201704545454545</v>
      </c>
      <c r="Z137">
        <f t="shared" si="34"/>
        <v>7.1875</v>
      </c>
      <c r="AA137">
        <f t="shared" si="34"/>
        <v>7.1732954545454541</v>
      </c>
      <c r="AB137">
        <f t="shared" si="34"/>
        <v>7.1590909090909092</v>
      </c>
      <c r="AC137">
        <f t="shared" si="34"/>
        <v>7.1448863636363633</v>
      </c>
      <c r="AD137">
        <f t="shared" si="34"/>
        <v>7.1306818181818183</v>
      </c>
      <c r="AE137">
        <f t="shared" si="34"/>
        <v>7.1164772727272725</v>
      </c>
      <c r="AF137">
        <f t="shared" si="34"/>
        <v>7.1022727272727275</v>
      </c>
      <c r="AG137">
        <f t="shared" si="34"/>
        <v>7.0880681818181817</v>
      </c>
      <c r="AH137">
        <f t="shared" si="34"/>
        <v>7.0738636363636367</v>
      </c>
      <c r="AI137">
        <f t="shared" si="34"/>
        <v>7.0596590909090908</v>
      </c>
      <c r="AJ137">
        <f t="shared" si="34"/>
        <v>7.0454545454545459</v>
      </c>
      <c r="AK137">
        <f t="shared" si="34"/>
        <v>7.03125</v>
      </c>
      <c r="AL137">
        <f t="shared" si="34"/>
        <v>7.0170454545454541</v>
      </c>
      <c r="AM137">
        <f t="shared" si="34"/>
        <v>7.0028409090909092</v>
      </c>
      <c r="AN137">
        <f t="shared" si="34"/>
        <v>6.9886363636363642</v>
      </c>
      <c r="AO137">
        <f t="shared" si="34"/>
        <v>6.9744318181818183</v>
      </c>
      <c r="AP137">
        <f t="shared" si="34"/>
        <v>6.9602272727272725</v>
      </c>
      <c r="AQ137">
        <f t="shared" si="34"/>
        <v>6.9460227272727275</v>
      </c>
      <c r="AR137">
        <f t="shared" si="34"/>
        <v>6.9318181818181817</v>
      </c>
      <c r="AS137">
        <f t="shared" si="34"/>
        <v>6.9176136363636367</v>
      </c>
      <c r="AT137">
        <f t="shared" si="34"/>
        <v>6.9034090909090908</v>
      </c>
      <c r="AU137">
        <f t="shared" si="34"/>
        <v>6.8892045454545459</v>
      </c>
      <c r="AV137">
        <f t="shared" si="34"/>
        <v>6.875</v>
      </c>
      <c r="AW137">
        <f t="shared" si="34"/>
        <v>6.860795454545455</v>
      </c>
      <c r="AX137">
        <f t="shared" si="34"/>
        <v>6.8465909090909092</v>
      </c>
      <c r="AY137">
        <f t="shared" si="34"/>
        <v>6.8323863636363642</v>
      </c>
      <c r="AZ137">
        <f t="shared" si="34"/>
        <v>6.8181818181818183</v>
      </c>
      <c r="BA137">
        <f t="shared" si="34"/>
        <v>6.8039772727272734</v>
      </c>
      <c r="BB137">
        <f t="shared" si="34"/>
        <v>6.7897727272727266</v>
      </c>
      <c r="BC137">
        <f t="shared" si="34"/>
        <v>6.7755681818181817</v>
      </c>
      <c r="BD137">
        <f t="shared" si="34"/>
        <v>6.7613636363636358</v>
      </c>
      <c r="BE137">
        <f t="shared" si="34"/>
        <v>6.7471590909090908</v>
      </c>
      <c r="BF137">
        <f t="shared" si="34"/>
        <v>6.732954545454545</v>
      </c>
      <c r="BG137">
        <f t="shared" si="34"/>
        <v>6.71875</v>
      </c>
      <c r="BH137">
        <f t="shared" si="34"/>
        <v>6.7045454545454541</v>
      </c>
      <c r="BI137">
        <f t="shared" si="34"/>
        <v>6.6903409090909092</v>
      </c>
      <c r="BJ137">
        <f t="shared" si="34"/>
        <v>6.6761363636363633</v>
      </c>
      <c r="BK137">
        <f t="shared" si="34"/>
        <v>6.6619318181818183</v>
      </c>
      <c r="BL137">
        <f t="shared" si="34"/>
        <v>6.6477272727272725</v>
      </c>
      <c r="BM137">
        <f t="shared" si="34"/>
        <v>6.6335227272727275</v>
      </c>
      <c r="BN137">
        <f t="shared" si="34"/>
        <v>6.6193181818181817</v>
      </c>
      <c r="BO137">
        <f t="shared" si="34"/>
        <v>6.6051136363636358</v>
      </c>
      <c r="BP137">
        <f t="shared" si="34"/>
        <v>6.5909090909090908</v>
      </c>
      <c r="BQ137">
        <f t="shared" si="34"/>
        <v>6.5767045454545459</v>
      </c>
    </row>
    <row r="138" spans="4:69" x14ac:dyDescent="0.3">
      <c r="D138">
        <v>133</v>
      </c>
      <c r="E138">
        <f t="shared" si="35"/>
        <v>7.4859022556390977</v>
      </c>
      <c r="F138">
        <f t="shared" si="34"/>
        <v>7.4718045112781954</v>
      </c>
      <c r="G138">
        <f t="shared" si="34"/>
        <v>7.4577067669172932</v>
      </c>
      <c r="H138">
        <f t="shared" si="34"/>
        <v>7.4436090225563909</v>
      </c>
      <c r="I138">
        <f t="shared" si="34"/>
        <v>7.4295112781954886</v>
      </c>
      <c r="J138">
        <f t="shared" si="34"/>
        <v>7.4154135338345863</v>
      </c>
      <c r="K138">
        <f t="shared" si="34"/>
        <v>7.4013157894736841</v>
      </c>
      <c r="L138">
        <f t="shared" si="34"/>
        <v>7.3872180451127818</v>
      </c>
      <c r="M138">
        <f t="shared" si="34"/>
        <v>7.3731203007518804</v>
      </c>
      <c r="N138">
        <f t="shared" si="34"/>
        <v>7.3590225563909772</v>
      </c>
      <c r="O138">
        <f t="shared" si="34"/>
        <v>7.344924812030075</v>
      </c>
      <c r="P138">
        <f t="shared" si="34"/>
        <v>7.3308270676691736</v>
      </c>
      <c r="Q138">
        <f t="shared" si="34"/>
        <v>7.3167293233082704</v>
      </c>
      <c r="R138">
        <f t="shared" ref="F138:BQ142" si="36">MAX(7.5*(1-((R$5+1)/(4*$D138))),0)</f>
        <v>7.302631578947369</v>
      </c>
      <c r="S138">
        <f t="shared" si="36"/>
        <v>7.2885338345864659</v>
      </c>
      <c r="T138">
        <f t="shared" si="36"/>
        <v>7.2744360902255636</v>
      </c>
      <c r="U138">
        <f t="shared" si="36"/>
        <v>7.2603383458646622</v>
      </c>
      <c r="V138">
        <f t="shared" si="36"/>
        <v>7.246240601503759</v>
      </c>
      <c r="W138">
        <f t="shared" si="36"/>
        <v>7.2321428571428577</v>
      </c>
      <c r="X138">
        <f t="shared" si="36"/>
        <v>7.2180451127819545</v>
      </c>
      <c r="Y138">
        <f t="shared" si="36"/>
        <v>7.2039473684210522</v>
      </c>
      <c r="Z138">
        <f t="shared" si="36"/>
        <v>7.1898496240601508</v>
      </c>
      <c r="AA138">
        <f t="shared" si="36"/>
        <v>7.1757518796992477</v>
      </c>
      <c r="AB138">
        <f t="shared" si="36"/>
        <v>7.1616541353383463</v>
      </c>
      <c r="AC138">
        <f t="shared" si="36"/>
        <v>7.147556390977444</v>
      </c>
      <c r="AD138">
        <f t="shared" si="36"/>
        <v>7.1334586466165408</v>
      </c>
      <c r="AE138">
        <f t="shared" si="36"/>
        <v>7.1193609022556394</v>
      </c>
      <c r="AF138">
        <f t="shared" si="36"/>
        <v>7.1052631578947372</v>
      </c>
      <c r="AG138">
        <f t="shared" si="36"/>
        <v>7.0911654135338349</v>
      </c>
      <c r="AH138">
        <f t="shared" si="36"/>
        <v>7.0770676691729326</v>
      </c>
      <c r="AI138">
        <f t="shared" si="36"/>
        <v>7.0629699248120295</v>
      </c>
      <c r="AJ138">
        <f t="shared" si="36"/>
        <v>7.0488721804511281</v>
      </c>
      <c r="AK138">
        <f t="shared" si="36"/>
        <v>7.0347744360902258</v>
      </c>
      <c r="AL138">
        <f t="shared" si="36"/>
        <v>7.0206766917293235</v>
      </c>
      <c r="AM138">
        <f t="shared" si="36"/>
        <v>7.0065789473684212</v>
      </c>
      <c r="AN138">
        <f t="shared" si="36"/>
        <v>6.9924812030075181</v>
      </c>
      <c r="AO138">
        <f t="shared" si="36"/>
        <v>6.9783834586466167</v>
      </c>
      <c r="AP138">
        <f t="shared" si="36"/>
        <v>6.9642857142857144</v>
      </c>
      <c r="AQ138">
        <f t="shared" si="36"/>
        <v>6.9501879699248121</v>
      </c>
      <c r="AR138">
        <f t="shared" si="36"/>
        <v>6.9360902255639099</v>
      </c>
      <c r="AS138">
        <f t="shared" si="36"/>
        <v>6.9219924812030076</v>
      </c>
      <c r="AT138">
        <f t="shared" si="36"/>
        <v>6.9078947368421053</v>
      </c>
      <c r="AU138">
        <f t="shared" si="36"/>
        <v>6.893796992481203</v>
      </c>
      <c r="AV138">
        <f t="shared" si="36"/>
        <v>6.8796992481203016</v>
      </c>
      <c r="AW138">
        <f t="shared" si="36"/>
        <v>6.8656015037593985</v>
      </c>
      <c r="AX138">
        <f t="shared" si="36"/>
        <v>6.8515037593984962</v>
      </c>
      <c r="AY138">
        <f t="shared" si="36"/>
        <v>6.8374060150375939</v>
      </c>
      <c r="AZ138">
        <f t="shared" si="36"/>
        <v>6.8233082706766917</v>
      </c>
      <c r="BA138">
        <f t="shared" si="36"/>
        <v>6.8092105263157894</v>
      </c>
      <c r="BB138">
        <f t="shared" si="36"/>
        <v>6.7951127819548871</v>
      </c>
      <c r="BC138">
        <f t="shared" si="36"/>
        <v>6.7810150375939848</v>
      </c>
      <c r="BD138">
        <f t="shared" si="36"/>
        <v>6.7669172932330826</v>
      </c>
      <c r="BE138">
        <f t="shared" si="36"/>
        <v>6.7528195488721803</v>
      </c>
      <c r="BF138">
        <f t="shared" si="36"/>
        <v>6.7387218045112789</v>
      </c>
      <c r="BG138">
        <f t="shared" si="36"/>
        <v>6.7246240601503757</v>
      </c>
      <c r="BH138">
        <f t="shared" si="36"/>
        <v>6.7105263157894735</v>
      </c>
      <c r="BI138">
        <f t="shared" si="36"/>
        <v>6.6964285714285721</v>
      </c>
      <c r="BJ138">
        <f t="shared" si="36"/>
        <v>6.6823308270676689</v>
      </c>
      <c r="BK138">
        <f t="shared" si="36"/>
        <v>6.6682330827067666</v>
      </c>
      <c r="BL138">
        <f t="shared" si="36"/>
        <v>6.6541353383458652</v>
      </c>
      <c r="BM138">
        <f t="shared" si="36"/>
        <v>6.6400375939849621</v>
      </c>
      <c r="BN138">
        <f t="shared" si="36"/>
        <v>6.6259398496240607</v>
      </c>
      <c r="BO138">
        <f t="shared" si="36"/>
        <v>6.6118421052631575</v>
      </c>
      <c r="BP138">
        <f t="shared" si="36"/>
        <v>6.5977443609022561</v>
      </c>
      <c r="BQ138">
        <f t="shared" si="36"/>
        <v>6.5836466165413539</v>
      </c>
    </row>
    <row r="139" spans="4:69" x14ac:dyDescent="0.3">
      <c r="D139">
        <v>134</v>
      </c>
      <c r="E139">
        <f t="shared" si="35"/>
        <v>7.4860074626865671</v>
      </c>
      <c r="F139">
        <f t="shared" si="36"/>
        <v>7.4720149253731343</v>
      </c>
      <c r="G139">
        <f t="shared" si="36"/>
        <v>7.4580223880597014</v>
      </c>
      <c r="H139">
        <f t="shared" si="36"/>
        <v>7.4440298507462686</v>
      </c>
      <c r="I139">
        <f t="shared" si="36"/>
        <v>7.4300373134328366</v>
      </c>
      <c r="J139">
        <f t="shared" si="36"/>
        <v>7.4160447761194028</v>
      </c>
      <c r="K139">
        <f t="shared" si="36"/>
        <v>7.40205223880597</v>
      </c>
      <c r="L139">
        <f t="shared" si="36"/>
        <v>7.3880597014925371</v>
      </c>
      <c r="M139">
        <f t="shared" si="36"/>
        <v>7.3740671641791051</v>
      </c>
      <c r="N139">
        <f t="shared" si="36"/>
        <v>7.3600746268656714</v>
      </c>
      <c r="O139">
        <f t="shared" si="36"/>
        <v>7.3460820895522385</v>
      </c>
      <c r="P139">
        <f t="shared" si="36"/>
        <v>7.3320895522388065</v>
      </c>
      <c r="Q139">
        <f t="shared" si="36"/>
        <v>7.3180970149253728</v>
      </c>
      <c r="R139">
        <f t="shared" si="36"/>
        <v>7.3041044776119399</v>
      </c>
      <c r="S139">
        <f t="shared" si="36"/>
        <v>7.2901119402985071</v>
      </c>
      <c r="T139">
        <f t="shared" si="36"/>
        <v>7.2761194029850751</v>
      </c>
      <c r="U139">
        <f t="shared" si="36"/>
        <v>7.2621268656716413</v>
      </c>
      <c r="V139">
        <f t="shared" si="36"/>
        <v>7.2481343283582085</v>
      </c>
      <c r="W139">
        <f t="shared" si="36"/>
        <v>7.2341417910447765</v>
      </c>
      <c r="X139">
        <f t="shared" si="36"/>
        <v>7.2201492537313436</v>
      </c>
      <c r="Y139">
        <f t="shared" si="36"/>
        <v>7.2061567164179099</v>
      </c>
      <c r="Z139">
        <f t="shared" si="36"/>
        <v>7.1921641791044779</v>
      </c>
      <c r="AA139">
        <f t="shared" si="36"/>
        <v>7.1781716417910451</v>
      </c>
      <c r="AB139">
        <f t="shared" si="36"/>
        <v>7.1641791044776122</v>
      </c>
      <c r="AC139">
        <f t="shared" si="36"/>
        <v>7.1501865671641784</v>
      </c>
      <c r="AD139">
        <f t="shared" si="36"/>
        <v>7.1361940298507465</v>
      </c>
      <c r="AE139">
        <f t="shared" si="36"/>
        <v>7.1222014925373136</v>
      </c>
      <c r="AF139">
        <f t="shared" si="36"/>
        <v>7.1082089552238799</v>
      </c>
      <c r="AG139">
        <f t="shared" si="36"/>
        <v>7.0942164179104479</v>
      </c>
      <c r="AH139">
        <f t="shared" si="36"/>
        <v>7.080223880597015</v>
      </c>
      <c r="AI139">
        <f t="shared" si="36"/>
        <v>7.0662313432835822</v>
      </c>
      <c r="AJ139">
        <f t="shared" si="36"/>
        <v>7.0522388059701493</v>
      </c>
      <c r="AK139">
        <f t="shared" si="36"/>
        <v>7.0382462686567164</v>
      </c>
      <c r="AL139">
        <f t="shared" si="36"/>
        <v>7.0242537313432836</v>
      </c>
      <c r="AM139">
        <f t="shared" si="36"/>
        <v>7.0102611940298507</v>
      </c>
      <c r="AN139">
        <f t="shared" si="36"/>
        <v>6.9962686567164178</v>
      </c>
      <c r="AO139">
        <f t="shared" si="36"/>
        <v>6.982276119402985</v>
      </c>
      <c r="AP139">
        <f t="shared" si="36"/>
        <v>6.9682835820895521</v>
      </c>
      <c r="AQ139">
        <f t="shared" si="36"/>
        <v>6.9542910447761201</v>
      </c>
      <c r="AR139">
        <f t="shared" si="36"/>
        <v>6.9402985074626864</v>
      </c>
      <c r="AS139">
        <f t="shared" si="36"/>
        <v>6.9263059701492535</v>
      </c>
      <c r="AT139">
        <f t="shared" si="36"/>
        <v>6.9123134328358207</v>
      </c>
      <c r="AU139">
        <f t="shared" si="36"/>
        <v>6.8983208955223878</v>
      </c>
      <c r="AV139">
        <f t="shared" si="36"/>
        <v>6.8843283582089549</v>
      </c>
      <c r="AW139">
        <f t="shared" si="36"/>
        <v>6.8703358208955221</v>
      </c>
      <c r="AX139">
        <f t="shared" si="36"/>
        <v>6.8563432835820901</v>
      </c>
      <c r="AY139">
        <f t="shared" si="36"/>
        <v>6.8423507462686564</v>
      </c>
      <c r="AZ139">
        <f t="shared" si="36"/>
        <v>6.8283582089552235</v>
      </c>
      <c r="BA139">
        <f t="shared" si="36"/>
        <v>6.8143656716417915</v>
      </c>
      <c r="BB139">
        <f t="shared" si="36"/>
        <v>6.8003731343283587</v>
      </c>
      <c r="BC139">
        <f t="shared" si="36"/>
        <v>6.7863805970149249</v>
      </c>
      <c r="BD139">
        <f t="shared" si="36"/>
        <v>6.7723880597014929</v>
      </c>
      <c r="BE139">
        <f t="shared" si="36"/>
        <v>6.7583955223880601</v>
      </c>
      <c r="BF139">
        <f t="shared" si="36"/>
        <v>6.7444029850746272</v>
      </c>
      <c r="BG139">
        <f t="shared" si="36"/>
        <v>6.7304104477611935</v>
      </c>
      <c r="BH139">
        <f t="shared" si="36"/>
        <v>6.7164179104477615</v>
      </c>
      <c r="BI139">
        <f t="shared" si="36"/>
        <v>6.7024253731343286</v>
      </c>
      <c r="BJ139">
        <f t="shared" si="36"/>
        <v>6.6884328358208949</v>
      </c>
      <c r="BK139">
        <f t="shared" si="36"/>
        <v>6.6744402985074629</v>
      </c>
      <c r="BL139">
        <f t="shared" si="36"/>
        <v>6.66044776119403</v>
      </c>
      <c r="BM139">
        <f t="shared" si="36"/>
        <v>6.6464552238805972</v>
      </c>
      <c r="BN139">
        <f t="shared" si="36"/>
        <v>6.6324626865671634</v>
      </c>
      <c r="BO139">
        <f t="shared" si="36"/>
        <v>6.6184701492537314</v>
      </c>
      <c r="BP139">
        <f t="shared" si="36"/>
        <v>6.6044776119402986</v>
      </c>
      <c r="BQ139">
        <f t="shared" si="36"/>
        <v>6.5904850746268657</v>
      </c>
    </row>
    <row r="140" spans="4:69" x14ac:dyDescent="0.3">
      <c r="D140">
        <v>135</v>
      </c>
      <c r="E140">
        <f t="shared" si="35"/>
        <v>7.4861111111111107</v>
      </c>
      <c r="F140">
        <f t="shared" si="36"/>
        <v>7.4722222222222223</v>
      </c>
      <c r="G140">
        <f t="shared" si="36"/>
        <v>7.4583333333333339</v>
      </c>
      <c r="H140">
        <f t="shared" si="36"/>
        <v>7.4444444444444446</v>
      </c>
      <c r="I140">
        <f t="shared" si="36"/>
        <v>7.4305555555555554</v>
      </c>
      <c r="J140">
        <f t="shared" si="36"/>
        <v>7.416666666666667</v>
      </c>
      <c r="K140">
        <f t="shared" si="36"/>
        <v>7.4027777777777777</v>
      </c>
      <c r="L140">
        <f t="shared" si="36"/>
        <v>7.3888888888888884</v>
      </c>
      <c r="M140">
        <f t="shared" si="36"/>
        <v>7.375</v>
      </c>
      <c r="N140">
        <f t="shared" si="36"/>
        <v>7.3611111111111116</v>
      </c>
      <c r="O140">
        <f t="shared" si="36"/>
        <v>7.3472222222222223</v>
      </c>
      <c r="P140">
        <f t="shared" si="36"/>
        <v>7.333333333333333</v>
      </c>
      <c r="Q140">
        <f t="shared" si="36"/>
        <v>7.3194444444444446</v>
      </c>
      <c r="R140">
        <f t="shared" si="36"/>
        <v>7.3055555555555554</v>
      </c>
      <c r="S140">
        <f t="shared" si="36"/>
        <v>7.291666666666667</v>
      </c>
      <c r="T140">
        <f t="shared" si="36"/>
        <v>7.2777777777777777</v>
      </c>
      <c r="U140">
        <f t="shared" si="36"/>
        <v>7.2638888888888893</v>
      </c>
      <c r="V140">
        <f t="shared" si="36"/>
        <v>7.25</v>
      </c>
      <c r="W140">
        <f t="shared" si="36"/>
        <v>7.2361111111111107</v>
      </c>
      <c r="X140">
        <f t="shared" si="36"/>
        <v>7.2222222222222223</v>
      </c>
      <c r="Y140">
        <f t="shared" si="36"/>
        <v>7.2083333333333339</v>
      </c>
      <c r="Z140">
        <f t="shared" si="36"/>
        <v>7.1944444444444446</v>
      </c>
      <c r="AA140">
        <f t="shared" si="36"/>
        <v>7.1805555555555554</v>
      </c>
      <c r="AB140">
        <f t="shared" si="36"/>
        <v>7.166666666666667</v>
      </c>
      <c r="AC140">
        <f t="shared" si="36"/>
        <v>7.1527777777777777</v>
      </c>
      <c r="AD140">
        <f t="shared" si="36"/>
        <v>7.1388888888888884</v>
      </c>
      <c r="AE140">
        <f t="shared" si="36"/>
        <v>7.125</v>
      </c>
      <c r="AF140">
        <f t="shared" si="36"/>
        <v>7.1111111111111116</v>
      </c>
      <c r="AG140">
        <f t="shared" si="36"/>
        <v>7.0972222222222223</v>
      </c>
      <c r="AH140">
        <f t="shared" si="36"/>
        <v>7.083333333333333</v>
      </c>
      <c r="AI140">
        <f t="shared" si="36"/>
        <v>7.0694444444444446</v>
      </c>
      <c r="AJ140">
        <f t="shared" si="36"/>
        <v>7.0555555555555554</v>
      </c>
      <c r="AK140">
        <f t="shared" si="36"/>
        <v>7.041666666666667</v>
      </c>
      <c r="AL140">
        <f t="shared" si="36"/>
        <v>7.0277777777777777</v>
      </c>
      <c r="AM140">
        <f t="shared" si="36"/>
        <v>7.0138888888888893</v>
      </c>
      <c r="AN140">
        <f t="shared" si="36"/>
        <v>7</v>
      </c>
      <c r="AO140">
        <f t="shared" si="36"/>
        <v>6.9861111111111107</v>
      </c>
      <c r="AP140">
        <f t="shared" si="36"/>
        <v>6.9722222222222214</v>
      </c>
      <c r="AQ140">
        <f t="shared" si="36"/>
        <v>6.9583333333333339</v>
      </c>
      <c r="AR140">
        <f t="shared" si="36"/>
        <v>6.9444444444444446</v>
      </c>
      <c r="AS140">
        <f t="shared" si="36"/>
        <v>6.9305555555555554</v>
      </c>
      <c r="AT140">
        <f t="shared" si="36"/>
        <v>6.916666666666667</v>
      </c>
      <c r="AU140">
        <f t="shared" si="36"/>
        <v>6.9027777777777777</v>
      </c>
      <c r="AV140">
        <f t="shared" si="36"/>
        <v>6.8888888888888893</v>
      </c>
      <c r="AW140">
        <f t="shared" si="36"/>
        <v>6.875</v>
      </c>
      <c r="AX140">
        <f t="shared" si="36"/>
        <v>6.8611111111111116</v>
      </c>
      <c r="AY140">
        <f t="shared" si="36"/>
        <v>6.8472222222222223</v>
      </c>
      <c r="AZ140">
        <f t="shared" si="36"/>
        <v>6.833333333333333</v>
      </c>
      <c r="BA140">
        <f t="shared" si="36"/>
        <v>6.8194444444444438</v>
      </c>
      <c r="BB140">
        <f t="shared" si="36"/>
        <v>6.8055555555555554</v>
      </c>
      <c r="BC140">
        <f t="shared" si="36"/>
        <v>6.791666666666667</v>
      </c>
      <c r="BD140">
        <f t="shared" si="36"/>
        <v>6.7777777777777777</v>
      </c>
      <c r="BE140">
        <f t="shared" si="36"/>
        <v>6.7638888888888893</v>
      </c>
      <c r="BF140">
        <f t="shared" si="36"/>
        <v>6.75</v>
      </c>
      <c r="BG140">
        <f t="shared" si="36"/>
        <v>6.7361111111111107</v>
      </c>
      <c r="BH140">
        <f t="shared" si="36"/>
        <v>6.7222222222222223</v>
      </c>
      <c r="BI140">
        <f t="shared" si="36"/>
        <v>6.7083333333333339</v>
      </c>
      <c r="BJ140">
        <f t="shared" si="36"/>
        <v>6.6944444444444446</v>
      </c>
      <c r="BK140">
        <f t="shared" si="36"/>
        <v>6.6805555555555554</v>
      </c>
      <c r="BL140">
        <f t="shared" si="36"/>
        <v>6.6666666666666661</v>
      </c>
      <c r="BM140">
        <f t="shared" si="36"/>
        <v>6.6527777777777777</v>
      </c>
      <c r="BN140">
        <f t="shared" si="36"/>
        <v>6.6388888888888893</v>
      </c>
      <c r="BO140">
        <f t="shared" si="36"/>
        <v>6.625</v>
      </c>
      <c r="BP140">
        <f t="shared" si="36"/>
        <v>6.6111111111111116</v>
      </c>
      <c r="BQ140">
        <f t="shared" si="36"/>
        <v>6.5972222222222223</v>
      </c>
    </row>
    <row r="141" spans="4:69" x14ac:dyDescent="0.3">
      <c r="D141">
        <v>136</v>
      </c>
      <c r="E141">
        <f t="shared" si="35"/>
        <v>7.4862132352941178</v>
      </c>
      <c r="F141">
        <f t="shared" si="36"/>
        <v>7.4724264705882355</v>
      </c>
      <c r="G141">
        <f t="shared" si="36"/>
        <v>7.4586397058823533</v>
      </c>
      <c r="H141">
        <f t="shared" si="36"/>
        <v>7.444852941176471</v>
      </c>
      <c r="I141">
        <f t="shared" si="36"/>
        <v>7.4310661764705888</v>
      </c>
      <c r="J141">
        <f t="shared" si="36"/>
        <v>7.4172794117647065</v>
      </c>
      <c r="K141">
        <f t="shared" si="36"/>
        <v>7.4034926470588243</v>
      </c>
      <c r="L141">
        <f t="shared" si="36"/>
        <v>7.389705882352942</v>
      </c>
      <c r="M141">
        <f t="shared" si="36"/>
        <v>7.375919117647058</v>
      </c>
      <c r="N141">
        <f t="shared" si="36"/>
        <v>7.3621323529411757</v>
      </c>
      <c r="O141">
        <f t="shared" si="36"/>
        <v>7.3483455882352935</v>
      </c>
      <c r="P141">
        <f t="shared" si="36"/>
        <v>7.3345588235294112</v>
      </c>
      <c r="Q141">
        <f t="shared" si="36"/>
        <v>7.320772058823529</v>
      </c>
      <c r="R141">
        <f t="shared" si="36"/>
        <v>7.3069852941176467</v>
      </c>
      <c r="S141">
        <f t="shared" si="36"/>
        <v>7.2931985294117645</v>
      </c>
      <c r="T141">
        <f t="shared" si="36"/>
        <v>7.2794117647058822</v>
      </c>
      <c r="U141">
        <f t="shared" si="36"/>
        <v>7.265625</v>
      </c>
      <c r="V141">
        <f t="shared" si="36"/>
        <v>7.2518382352941178</v>
      </c>
      <c r="W141">
        <f t="shared" si="36"/>
        <v>7.2380514705882355</v>
      </c>
      <c r="X141">
        <f t="shared" si="36"/>
        <v>7.2242647058823533</v>
      </c>
      <c r="Y141">
        <f t="shared" si="36"/>
        <v>7.210477941176471</v>
      </c>
      <c r="Z141">
        <f t="shared" si="36"/>
        <v>7.1966911764705888</v>
      </c>
      <c r="AA141">
        <f t="shared" si="36"/>
        <v>7.1829044117647065</v>
      </c>
      <c r="AB141">
        <f t="shared" si="36"/>
        <v>7.1691176470588243</v>
      </c>
      <c r="AC141">
        <f t="shared" si="36"/>
        <v>7.155330882352942</v>
      </c>
      <c r="AD141">
        <f t="shared" si="36"/>
        <v>7.141544117647058</v>
      </c>
      <c r="AE141">
        <f t="shared" si="36"/>
        <v>7.1277573529411757</v>
      </c>
      <c r="AF141">
        <f t="shared" si="36"/>
        <v>7.1139705882352935</v>
      </c>
      <c r="AG141">
        <f t="shared" si="36"/>
        <v>7.1001838235294112</v>
      </c>
      <c r="AH141">
        <f t="shared" si="36"/>
        <v>7.086397058823529</v>
      </c>
      <c r="AI141">
        <f t="shared" si="36"/>
        <v>7.0726102941176467</v>
      </c>
      <c r="AJ141">
        <f t="shared" si="36"/>
        <v>7.0588235294117645</v>
      </c>
      <c r="AK141">
        <f t="shared" si="36"/>
        <v>7.0450367647058822</v>
      </c>
      <c r="AL141">
        <f t="shared" si="36"/>
        <v>7.03125</v>
      </c>
      <c r="AM141">
        <f t="shared" si="36"/>
        <v>7.0174632352941178</v>
      </c>
      <c r="AN141">
        <f t="shared" si="36"/>
        <v>7.0036764705882355</v>
      </c>
      <c r="AO141">
        <f t="shared" si="36"/>
        <v>6.9898897058823533</v>
      </c>
      <c r="AP141">
        <f t="shared" si="36"/>
        <v>6.976102941176471</v>
      </c>
      <c r="AQ141">
        <f t="shared" si="36"/>
        <v>6.9623161764705888</v>
      </c>
      <c r="AR141">
        <f t="shared" si="36"/>
        <v>6.9485294117647065</v>
      </c>
      <c r="AS141">
        <f t="shared" si="36"/>
        <v>6.9347426470588243</v>
      </c>
      <c r="AT141">
        <f t="shared" si="36"/>
        <v>6.920955882352942</v>
      </c>
      <c r="AU141">
        <f t="shared" si="36"/>
        <v>6.907169117647058</v>
      </c>
      <c r="AV141">
        <f t="shared" si="36"/>
        <v>6.8933823529411757</v>
      </c>
      <c r="AW141">
        <f t="shared" si="36"/>
        <v>6.8795955882352935</v>
      </c>
      <c r="AX141">
        <f t="shared" si="36"/>
        <v>6.8658088235294112</v>
      </c>
      <c r="AY141">
        <f t="shared" si="36"/>
        <v>6.852022058823529</v>
      </c>
      <c r="AZ141">
        <f t="shared" si="36"/>
        <v>6.8382352941176467</v>
      </c>
      <c r="BA141">
        <f t="shared" si="36"/>
        <v>6.8244485294117645</v>
      </c>
      <c r="BB141">
        <f t="shared" si="36"/>
        <v>6.8106617647058822</v>
      </c>
      <c r="BC141">
        <f t="shared" si="36"/>
        <v>6.796875</v>
      </c>
      <c r="BD141">
        <f t="shared" si="36"/>
        <v>6.7830882352941178</v>
      </c>
      <c r="BE141">
        <f t="shared" si="36"/>
        <v>6.7693014705882355</v>
      </c>
      <c r="BF141">
        <f t="shared" si="36"/>
        <v>6.7555147058823533</v>
      </c>
      <c r="BG141">
        <f t="shared" si="36"/>
        <v>6.741727941176471</v>
      </c>
      <c r="BH141">
        <f t="shared" si="36"/>
        <v>6.7279411764705888</v>
      </c>
      <c r="BI141">
        <f t="shared" si="36"/>
        <v>6.7141544117647065</v>
      </c>
      <c r="BJ141">
        <f t="shared" si="36"/>
        <v>6.7003676470588243</v>
      </c>
      <c r="BK141">
        <f t="shared" si="36"/>
        <v>6.686580882352942</v>
      </c>
      <c r="BL141">
        <f t="shared" si="36"/>
        <v>6.672794117647058</v>
      </c>
      <c r="BM141">
        <f t="shared" si="36"/>
        <v>6.6590073529411757</v>
      </c>
      <c r="BN141">
        <f t="shared" si="36"/>
        <v>6.6452205882352935</v>
      </c>
      <c r="BO141">
        <f t="shared" si="36"/>
        <v>6.6314338235294112</v>
      </c>
      <c r="BP141">
        <f t="shared" si="36"/>
        <v>6.617647058823529</v>
      </c>
      <c r="BQ141">
        <f t="shared" si="36"/>
        <v>6.6038602941176467</v>
      </c>
    </row>
    <row r="142" spans="4:69" x14ac:dyDescent="0.3">
      <c r="D142">
        <v>137</v>
      </c>
      <c r="E142">
        <f t="shared" si="35"/>
        <v>7.4863138686131387</v>
      </c>
      <c r="F142">
        <f t="shared" si="36"/>
        <v>7.4726277372262766</v>
      </c>
      <c r="G142">
        <f t="shared" si="36"/>
        <v>7.4589416058394162</v>
      </c>
      <c r="H142">
        <f t="shared" si="36"/>
        <v>7.445255474452555</v>
      </c>
      <c r="I142">
        <f t="shared" si="36"/>
        <v>7.4315693430656937</v>
      </c>
      <c r="J142">
        <f t="shared" si="36"/>
        <v>7.4178832116788316</v>
      </c>
      <c r="K142">
        <f t="shared" si="36"/>
        <v>7.4041970802919703</v>
      </c>
      <c r="L142">
        <f t="shared" si="36"/>
        <v>7.39051094890511</v>
      </c>
      <c r="M142">
        <f t="shared" si="36"/>
        <v>7.3768248175182487</v>
      </c>
      <c r="N142">
        <f t="shared" si="36"/>
        <v>7.3631386861313866</v>
      </c>
      <c r="O142">
        <f t="shared" si="36"/>
        <v>7.3494525547445253</v>
      </c>
      <c r="P142">
        <f t="shared" si="36"/>
        <v>7.335766423357664</v>
      </c>
      <c r="Q142">
        <f t="shared" ref="F142:BQ145" si="37">MAX(7.5*(1-((Q$5+1)/(4*$D142))),0)</f>
        <v>7.3220802919708037</v>
      </c>
      <c r="R142">
        <f t="shared" si="37"/>
        <v>7.3083941605839415</v>
      </c>
      <c r="S142">
        <f t="shared" si="37"/>
        <v>7.2947080291970803</v>
      </c>
      <c r="T142">
        <f t="shared" si="37"/>
        <v>7.281021897810219</v>
      </c>
      <c r="U142">
        <f t="shared" si="37"/>
        <v>7.2673357664233578</v>
      </c>
      <c r="V142">
        <f t="shared" si="37"/>
        <v>7.2536496350364965</v>
      </c>
      <c r="W142">
        <f t="shared" si="37"/>
        <v>7.2399635036496353</v>
      </c>
      <c r="X142">
        <f t="shared" si="37"/>
        <v>7.226277372262774</v>
      </c>
      <c r="Y142">
        <f t="shared" si="37"/>
        <v>7.2125912408759119</v>
      </c>
      <c r="Z142">
        <f t="shared" si="37"/>
        <v>7.1989051094890506</v>
      </c>
      <c r="AA142">
        <f t="shared" si="37"/>
        <v>7.1852189781021902</v>
      </c>
      <c r="AB142">
        <f t="shared" si="37"/>
        <v>7.171532846715329</v>
      </c>
      <c r="AC142">
        <f t="shared" si="37"/>
        <v>7.1578467153284668</v>
      </c>
      <c r="AD142">
        <f t="shared" si="37"/>
        <v>7.1441605839416056</v>
      </c>
      <c r="AE142">
        <f t="shared" si="37"/>
        <v>7.1304744525547452</v>
      </c>
      <c r="AF142">
        <f t="shared" si="37"/>
        <v>7.1167883211678831</v>
      </c>
      <c r="AG142">
        <f t="shared" si="37"/>
        <v>7.1031021897810218</v>
      </c>
      <c r="AH142">
        <f t="shared" si="37"/>
        <v>7.0894160583941606</v>
      </c>
      <c r="AI142">
        <f t="shared" si="37"/>
        <v>7.0757299270072993</v>
      </c>
      <c r="AJ142">
        <f t="shared" si="37"/>
        <v>7.062043795620438</v>
      </c>
      <c r="AK142">
        <f t="shared" si="37"/>
        <v>7.0483576642335768</v>
      </c>
      <c r="AL142">
        <f t="shared" si="37"/>
        <v>7.0346715328467155</v>
      </c>
      <c r="AM142">
        <f t="shared" si="37"/>
        <v>7.0209854014598543</v>
      </c>
      <c r="AN142">
        <f t="shared" si="37"/>
        <v>7.0072992700729921</v>
      </c>
      <c r="AO142">
        <f t="shared" si="37"/>
        <v>6.9936131386861318</v>
      </c>
      <c r="AP142">
        <f t="shared" si="37"/>
        <v>6.9799270072992705</v>
      </c>
      <c r="AQ142">
        <f t="shared" si="37"/>
        <v>6.9662408759124084</v>
      </c>
      <c r="AR142">
        <f t="shared" si="37"/>
        <v>6.9525547445255471</v>
      </c>
      <c r="AS142">
        <f t="shared" si="37"/>
        <v>6.9388686131386859</v>
      </c>
      <c r="AT142">
        <f t="shared" si="37"/>
        <v>6.9251824817518255</v>
      </c>
      <c r="AU142">
        <f t="shared" si="37"/>
        <v>6.9114963503649633</v>
      </c>
      <c r="AV142">
        <f t="shared" si="37"/>
        <v>6.8978102189781021</v>
      </c>
      <c r="AW142">
        <f t="shared" si="37"/>
        <v>6.8841240875912408</v>
      </c>
      <c r="AX142">
        <f t="shared" si="37"/>
        <v>6.8704379562043796</v>
      </c>
      <c r="AY142">
        <f t="shared" si="37"/>
        <v>6.8567518248175183</v>
      </c>
      <c r="AZ142">
        <f t="shared" si="37"/>
        <v>6.8430656934306571</v>
      </c>
      <c r="BA142">
        <f t="shared" si="37"/>
        <v>6.8293795620437958</v>
      </c>
      <c r="BB142">
        <f t="shared" si="37"/>
        <v>6.8156934306569337</v>
      </c>
      <c r="BC142">
        <f t="shared" si="37"/>
        <v>6.8020072992700724</v>
      </c>
      <c r="BD142">
        <f t="shared" si="37"/>
        <v>6.788321167883212</v>
      </c>
      <c r="BE142">
        <f t="shared" si="37"/>
        <v>6.7746350364963508</v>
      </c>
      <c r="BF142">
        <f t="shared" si="37"/>
        <v>6.7609489051094886</v>
      </c>
      <c r="BG142">
        <f t="shared" si="37"/>
        <v>6.7472627737226274</v>
      </c>
      <c r="BH142">
        <f t="shared" si="37"/>
        <v>6.7335766423357661</v>
      </c>
      <c r="BI142">
        <f t="shared" si="37"/>
        <v>6.7198905109489058</v>
      </c>
      <c r="BJ142">
        <f t="shared" si="37"/>
        <v>6.7062043795620436</v>
      </c>
      <c r="BK142">
        <f t="shared" si="37"/>
        <v>6.6925182481751824</v>
      </c>
      <c r="BL142">
        <f t="shared" si="37"/>
        <v>6.6788321167883211</v>
      </c>
      <c r="BM142">
        <f t="shared" si="37"/>
        <v>6.665145985401459</v>
      </c>
      <c r="BN142">
        <f t="shared" si="37"/>
        <v>6.6514598540145986</v>
      </c>
      <c r="BO142">
        <f t="shared" si="37"/>
        <v>6.6377737226277373</v>
      </c>
      <c r="BP142">
        <f t="shared" si="37"/>
        <v>6.6240875912408761</v>
      </c>
      <c r="BQ142">
        <f t="shared" si="37"/>
        <v>6.6104014598540148</v>
      </c>
    </row>
    <row r="143" spans="4:69" x14ac:dyDescent="0.3">
      <c r="D143">
        <v>138</v>
      </c>
      <c r="E143">
        <f t="shared" si="35"/>
        <v>7.4864130434782608</v>
      </c>
      <c r="F143">
        <f t="shared" si="37"/>
        <v>7.4728260869565215</v>
      </c>
      <c r="G143">
        <f t="shared" si="37"/>
        <v>7.4592391304347823</v>
      </c>
      <c r="H143">
        <f t="shared" si="37"/>
        <v>7.445652173913043</v>
      </c>
      <c r="I143">
        <f t="shared" si="37"/>
        <v>7.4320652173913038</v>
      </c>
      <c r="J143">
        <f t="shared" si="37"/>
        <v>7.4184782608695645</v>
      </c>
      <c r="K143">
        <f t="shared" si="37"/>
        <v>7.4048913043478262</v>
      </c>
      <c r="L143">
        <f t="shared" si="37"/>
        <v>7.3913043478260869</v>
      </c>
      <c r="M143">
        <f t="shared" si="37"/>
        <v>7.3777173913043477</v>
      </c>
      <c r="N143">
        <f t="shared" si="37"/>
        <v>7.3641304347826093</v>
      </c>
      <c r="O143">
        <f t="shared" si="37"/>
        <v>7.3505434782608701</v>
      </c>
      <c r="P143">
        <f t="shared" si="37"/>
        <v>7.3369565217391308</v>
      </c>
      <c r="Q143">
        <f t="shared" si="37"/>
        <v>7.3233695652173916</v>
      </c>
      <c r="R143">
        <f t="shared" si="37"/>
        <v>7.3097826086956523</v>
      </c>
      <c r="S143">
        <f t="shared" si="37"/>
        <v>7.2961956521739131</v>
      </c>
      <c r="T143">
        <f t="shared" si="37"/>
        <v>7.2826086956521738</v>
      </c>
      <c r="U143">
        <f t="shared" si="37"/>
        <v>7.2690217391304346</v>
      </c>
      <c r="V143">
        <f t="shared" si="37"/>
        <v>7.2554347826086953</v>
      </c>
      <c r="W143">
        <f t="shared" si="37"/>
        <v>7.2418478260869561</v>
      </c>
      <c r="X143">
        <f t="shared" si="37"/>
        <v>7.2282608695652169</v>
      </c>
      <c r="Y143">
        <f t="shared" si="37"/>
        <v>7.2146739130434776</v>
      </c>
      <c r="Z143">
        <f t="shared" si="37"/>
        <v>7.2010869565217392</v>
      </c>
      <c r="AA143">
        <f t="shared" si="37"/>
        <v>7.1875</v>
      </c>
      <c r="AB143">
        <f t="shared" si="37"/>
        <v>7.1739130434782608</v>
      </c>
      <c r="AC143">
        <f t="shared" si="37"/>
        <v>7.1603260869565215</v>
      </c>
      <c r="AD143">
        <f t="shared" si="37"/>
        <v>7.1467391304347831</v>
      </c>
      <c r="AE143">
        <f t="shared" si="37"/>
        <v>7.1331521739130439</v>
      </c>
      <c r="AF143">
        <f t="shared" si="37"/>
        <v>7.1195652173913047</v>
      </c>
      <c r="AG143">
        <f t="shared" si="37"/>
        <v>7.1059782608695654</v>
      </c>
      <c r="AH143">
        <f t="shared" si="37"/>
        <v>7.0923913043478262</v>
      </c>
      <c r="AI143">
        <f t="shared" si="37"/>
        <v>7.0788043478260869</v>
      </c>
      <c r="AJ143">
        <f t="shared" si="37"/>
        <v>7.0652173913043477</v>
      </c>
      <c r="AK143">
        <f t="shared" si="37"/>
        <v>7.0516304347826084</v>
      </c>
      <c r="AL143">
        <f t="shared" si="37"/>
        <v>7.0380434782608692</v>
      </c>
      <c r="AM143">
        <f t="shared" si="37"/>
        <v>7.0244565217391308</v>
      </c>
      <c r="AN143">
        <f t="shared" si="37"/>
        <v>7.0108695652173916</v>
      </c>
      <c r="AO143">
        <f t="shared" si="37"/>
        <v>6.9972826086956523</v>
      </c>
      <c r="AP143">
        <f t="shared" si="37"/>
        <v>6.9836956521739131</v>
      </c>
      <c r="AQ143">
        <f t="shared" si="37"/>
        <v>6.9701086956521738</v>
      </c>
      <c r="AR143">
        <f t="shared" si="37"/>
        <v>6.9565217391304346</v>
      </c>
      <c r="AS143">
        <f t="shared" si="37"/>
        <v>6.9429347826086953</v>
      </c>
      <c r="AT143">
        <f t="shared" si="37"/>
        <v>6.9293478260869561</v>
      </c>
      <c r="AU143">
        <f t="shared" si="37"/>
        <v>6.9157608695652169</v>
      </c>
      <c r="AV143">
        <f t="shared" si="37"/>
        <v>6.9021739130434785</v>
      </c>
      <c r="AW143">
        <f t="shared" si="37"/>
        <v>6.8885869565217392</v>
      </c>
      <c r="AX143">
        <f t="shared" si="37"/>
        <v>6.875</v>
      </c>
      <c r="AY143">
        <f t="shared" si="37"/>
        <v>6.8614130434782608</v>
      </c>
      <c r="AZ143">
        <f t="shared" si="37"/>
        <v>6.8478260869565224</v>
      </c>
      <c r="BA143">
        <f t="shared" si="37"/>
        <v>6.8342391304347823</v>
      </c>
      <c r="BB143">
        <f t="shared" si="37"/>
        <v>6.8206521739130439</v>
      </c>
      <c r="BC143">
        <f t="shared" si="37"/>
        <v>6.8070652173913047</v>
      </c>
      <c r="BD143">
        <f t="shared" si="37"/>
        <v>6.7934782608695654</v>
      </c>
      <c r="BE143">
        <f t="shared" si="37"/>
        <v>6.7798913043478262</v>
      </c>
      <c r="BF143">
        <f t="shared" si="37"/>
        <v>6.7663043478260869</v>
      </c>
      <c r="BG143">
        <f t="shared" si="37"/>
        <v>6.7527173913043477</v>
      </c>
      <c r="BH143">
        <f t="shared" si="37"/>
        <v>6.7391304347826084</v>
      </c>
      <c r="BI143">
        <f t="shared" si="37"/>
        <v>6.7255434782608692</v>
      </c>
      <c r="BJ143">
        <f t="shared" si="37"/>
        <v>6.7119565217391299</v>
      </c>
      <c r="BK143">
        <f t="shared" si="37"/>
        <v>6.6983695652173907</v>
      </c>
      <c r="BL143">
        <f t="shared" si="37"/>
        <v>6.6847826086956523</v>
      </c>
      <c r="BM143">
        <f t="shared" si="37"/>
        <v>6.6711956521739131</v>
      </c>
      <c r="BN143">
        <f t="shared" si="37"/>
        <v>6.6576086956521738</v>
      </c>
      <c r="BO143">
        <f t="shared" si="37"/>
        <v>6.6440217391304355</v>
      </c>
      <c r="BP143">
        <f t="shared" si="37"/>
        <v>6.6304347826086962</v>
      </c>
      <c r="BQ143">
        <f t="shared" si="37"/>
        <v>6.616847826086957</v>
      </c>
    </row>
    <row r="144" spans="4:69" x14ac:dyDescent="0.3">
      <c r="D144">
        <v>139</v>
      </c>
      <c r="E144">
        <f t="shared" si="35"/>
        <v>7.4865107913669062</v>
      </c>
      <c r="F144">
        <f t="shared" si="37"/>
        <v>7.4730215827338133</v>
      </c>
      <c r="G144">
        <f t="shared" si="37"/>
        <v>7.4595323741007196</v>
      </c>
      <c r="H144">
        <f t="shared" si="37"/>
        <v>7.4460431654676267</v>
      </c>
      <c r="I144">
        <f t="shared" si="37"/>
        <v>7.4325539568345329</v>
      </c>
      <c r="J144">
        <f t="shared" si="37"/>
        <v>7.4190647482014382</v>
      </c>
      <c r="K144">
        <f t="shared" si="37"/>
        <v>7.4055755395683454</v>
      </c>
      <c r="L144">
        <f t="shared" si="37"/>
        <v>7.3920863309352516</v>
      </c>
      <c r="M144">
        <f t="shared" si="37"/>
        <v>7.3785971223021578</v>
      </c>
      <c r="N144">
        <f t="shared" si="37"/>
        <v>7.3651079136690649</v>
      </c>
      <c r="O144">
        <f t="shared" si="37"/>
        <v>7.3516187050359711</v>
      </c>
      <c r="P144">
        <f t="shared" si="37"/>
        <v>7.3381294964028783</v>
      </c>
      <c r="Q144">
        <f t="shared" si="37"/>
        <v>7.3246402877697845</v>
      </c>
      <c r="R144">
        <f t="shared" si="37"/>
        <v>7.3111510791366907</v>
      </c>
      <c r="S144">
        <f t="shared" si="37"/>
        <v>7.2976618705035969</v>
      </c>
      <c r="T144">
        <f t="shared" si="37"/>
        <v>7.2841726618705032</v>
      </c>
      <c r="U144">
        <f t="shared" si="37"/>
        <v>7.2706834532374103</v>
      </c>
      <c r="V144">
        <f t="shared" si="37"/>
        <v>7.2571942446043165</v>
      </c>
      <c r="W144">
        <f t="shared" si="37"/>
        <v>7.2437050359712227</v>
      </c>
      <c r="X144">
        <f t="shared" si="37"/>
        <v>7.2302158273381298</v>
      </c>
      <c r="Y144">
        <f t="shared" si="37"/>
        <v>7.2167266187050361</v>
      </c>
      <c r="Z144">
        <f t="shared" si="37"/>
        <v>7.2032374100719423</v>
      </c>
      <c r="AA144">
        <f t="shared" si="37"/>
        <v>7.1897482014388494</v>
      </c>
      <c r="AB144">
        <f t="shared" si="37"/>
        <v>7.1762589928057556</v>
      </c>
      <c r="AC144">
        <f t="shared" si="37"/>
        <v>7.1627697841726619</v>
      </c>
      <c r="AD144">
        <f t="shared" si="37"/>
        <v>7.1492805755395681</v>
      </c>
      <c r="AE144">
        <f t="shared" si="37"/>
        <v>7.1357913669064743</v>
      </c>
      <c r="AF144">
        <f t="shared" si="37"/>
        <v>7.1223021582733814</v>
      </c>
      <c r="AG144">
        <f t="shared" si="37"/>
        <v>7.1088129496402876</v>
      </c>
      <c r="AH144">
        <f t="shared" si="37"/>
        <v>7.0953237410071939</v>
      </c>
      <c r="AI144">
        <f t="shared" si="37"/>
        <v>7.081834532374101</v>
      </c>
      <c r="AJ144">
        <f t="shared" si="37"/>
        <v>7.0683453237410072</v>
      </c>
      <c r="AK144">
        <f t="shared" si="37"/>
        <v>7.0548561151079143</v>
      </c>
      <c r="AL144">
        <f t="shared" si="37"/>
        <v>7.0413669064748206</v>
      </c>
      <c r="AM144">
        <f t="shared" si="37"/>
        <v>7.0278776978417259</v>
      </c>
      <c r="AN144">
        <f t="shared" si="37"/>
        <v>7.014388489208633</v>
      </c>
      <c r="AO144">
        <f t="shared" si="37"/>
        <v>7.0008992805755392</v>
      </c>
      <c r="AP144">
        <f t="shared" si="37"/>
        <v>6.9874100719424455</v>
      </c>
      <c r="AQ144">
        <f t="shared" si="37"/>
        <v>6.9739208633093526</v>
      </c>
      <c r="AR144">
        <f t="shared" si="37"/>
        <v>6.9604316546762588</v>
      </c>
      <c r="AS144">
        <f t="shared" si="37"/>
        <v>6.9469424460431659</v>
      </c>
      <c r="AT144">
        <f t="shared" si="37"/>
        <v>6.9334532374100721</v>
      </c>
      <c r="AU144">
        <f t="shared" si="37"/>
        <v>6.9199640287769784</v>
      </c>
      <c r="AV144">
        <f t="shared" si="37"/>
        <v>6.9064748201438855</v>
      </c>
      <c r="AW144">
        <f t="shared" si="37"/>
        <v>6.8929856115107917</v>
      </c>
      <c r="AX144">
        <f t="shared" si="37"/>
        <v>6.8794964028776979</v>
      </c>
      <c r="AY144">
        <f t="shared" si="37"/>
        <v>6.8660071942446042</v>
      </c>
      <c r="AZ144">
        <f t="shared" si="37"/>
        <v>6.8525179856115104</v>
      </c>
      <c r="BA144">
        <f t="shared" si="37"/>
        <v>6.8390287769784175</v>
      </c>
      <c r="BB144">
        <f t="shared" si="37"/>
        <v>6.8255395683453237</v>
      </c>
      <c r="BC144">
        <f t="shared" si="37"/>
        <v>6.8120503597122299</v>
      </c>
      <c r="BD144">
        <f t="shared" si="37"/>
        <v>6.7985611510791371</v>
      </c>
      <c r="BE144">
        <f t="shared" si="37"/>
        <v>6.7850719424460433</v>
      </c>
      <c r="BF144">
        <f t="shared" si="37"/>
        <v>6.7715827338129495</v>
      </c>
      <c r="BG144">
        <f t="shared" si="37"/>
        <v>6.7580935251798557</v>
      </c>
      <c r="BH144">
        <f t="shared" si="37"/>
        <v>6.744604316546762</v>
      </c>
      <c r="BI144">
        <f t="shared" si="37"/>
        <v>6.7311151079136691</v>
      </c>
      <c r="BJ144">
        <f t="shared" si="37"/>
        <v>6.7176258992805753</v>
      </c>
      <c r="BK144">
        <f t="shared" si="37"/>
        <v>6.7041366906474824</v>
      </c>
      <c r="BL144">
        <f t="shared" si="37"/>
        <v>6.6906474820143886</v>
      </c>
      <c r="BM144">
        <f t="shared" si="37"/>
        <v>6.6771582733812949</v>
      </c>
      <c r="BN144">
        <f t="shared" si="37"/>
        <v>6.663669064748202</v>
      </c>
      <c r="BO144">
        <f t="shared" si="37"/>
        <v>6.6501798561151082</v>
      </c>
      <c r="BP144">
        <f t="shared" si="37"/>
        <v>6.6366906474820144</v>
      </c>
      <c r="BQ144">
        <f t="shared" si="37"/>
        <v>6.6232014388489215</v>
      </c>
    </row>
    <row r="145" spans="4:69" x14ac:dyDescent="0.3">
      <c r="D145">
        <v>140</v>
      </c>
      <c r="E145">
        <f t="shared" si="35"/>
        <v>7.4866071428571432</v>
      </c>
      <c r="F145">
        <f t="shared" si="37"/>
        <v>7.4732142857142856</v>
      </c>
      <c r="G145">
        <f t="shared" si="37"/>
        <v>7.4598214285714288</v>
      </c>
      <c r="H145">
        <f t="shared" si="37"/>
        <v>7.4464285714285712</v>
      </c>
      <c r="I145">
        <f t="shared" si="37"/>
        <v>7.4330357142857144</v>
      </c>
      <c r="J145">
        <f t="shared" si="37"/>
        <v>7.4196428571428577</v>
      </c>
      <c r="K145">
        <f t="shared" si="37"/>
        <v>7.40625</v>
      </c>
      <c r="L145">
        <f t="shared" si="37"/>
        <v>7.3928571428571432</v>
      </c>
      <c r="M145">
        <f t="shared" si="37"/>
        <v>7.3794642857142865</v>
      </c>
      <c r="N145">
        <f t="shared" si="37"/>
        <v>7.3660714285714279</v>
      </c>
      <c r="O145">
        <f t="shared" si="37"/>
        <v>7.3526785714285712</v>
      </c>
      <c r="P145">
        <f t="shared" si="37"/>
        <v>7.3392857142857144</v>
      </c>
      <c r="Q145">
        <f t="shared" si="37"/>
        <v>7.3258928571428568</v>
      </c>
      <c r="R145">
        <f t="shared" si="37"/>
        <v>7.3125</v>
      </c>
      <c r="S145">
        <f t="shared" si="37"/>
        <v>7.2991071428571423</v>
      </c>
      <c r="T145">
        <f t="shared" si="37"/>
        <v>7.2857142857142856</v>
      </c>
      <c r="U145">
        <f t="shared" si="37"/>
        <v>7.2723214285714288</v>
      </c>
      <c r="V145">
        <f t="shared" si="37"/>
        <v>7.2589285714285712</v>
      </c>
      <c r="W145">
        <f t="shared" si="37"/>
        <v>7.2455357142857144</v>
      </c>
      <c r="X145">
        <f t="shared" si="37"/>
        <v>7.2321428571428577</v>
      </c>
      <c r="Y145">
        <f t="shared" si="37"/>
        <v>7.21875</v>
      </c>
      <c r="Z145">
        <f t="shared" si="37"/>
        <v>7.2053571428571432</v>
      </c>
      <c r="AA145">
        <f t="shared" si="37"/>
        <v>7.1919642857142856</v>
      </c>
      <c r="AB145">
        <f t="shared" si="37"/>
        <v>7.1785714285714288</v>
      </c>
      <c r="AC145">
        <f t="shared" si="37"/>
        <v>7.1651785714285721</v>
      </c>
      <c r="AD145">
        <f t="shared" si="37"/>
        <v>7.1517857142857135</v>
      </c>
      <c r="AE145">
        <f t="shared" si="37"/>
        <v>7.1383928571428568</v>
      </c>
      <c r="AF145">
        <f t="shared" si="37"/>
        <v>7.125</v>
      </c>
      <c r="AG145">
        <f t="shared" si="37"/>
        <v>7.1116071428571423</v>
      </c>
      <c r="AH145">
        <f t="shared" si="37"/>
        <v>7.0982142857142856</v>
      </c>
      <c r="AI145">
        <f t="shared" si="37"/>
        <v>7.0848214285714288</v>
      </c>
      <c r="AJ145">
        <f t="shared" si="37"/>
        <v>7.0714285714285712</v>
      </c>
      <c r="AK145">
        <f t="shared" si="37"/>
        <v>7.0580357142857144</v>
      </c>
      <c r="AL145">
        <f t="shared" si="37"/>
        <v>7.0446428571428568</v>
      </c>
      <c r="AM145">
        <f t="shared" si="37"/>
        <v>7.03125</v>
      </c>
      <c r="AN145">
        <f t="shared" si="37"/>
        <v>7.0178571428571432</v>
      </c>
      <c r="AO145">
        <f t="shared" si="37"/>
        <v>7.0044642857142856</v>
      </c>
      <c r="AP145">
        <f t="shared" si="37"/>
        <v>6.9910714285714288</v>
      </c>
      <c r="AQ145">
        <f t="shared" si="37"/>
        <v>6.9776785714285712</v>
      </c>
      <c r="AR145">
        <f t="shared" si="37"/>
        <v>6.9642857142857144</v>
      </c>
      <c r="AS145">
        <f t="shared" si="37"/>
        <v>6.9508928571428577</v>
      </c>
      <c r="AT145">
        <f t="shared" si="37"/>
        <v>6.9375</v>
      </c>
      <c r="AU145">
        <f t="shared" si="37"/>
        <v>6.9241071428571432</v>
      </c>
      <c r="AV145">
        <f t="shared" si="37"/>
        <v>6.9107142857142865</v>
      </c>
      <c r="AW145">
        <f t="shared" si="37"/>
        <v>6.8973214285714279</v>
      </c>
      <c r="AX145">
        <f t="shared" si="37"/>
        <v>6.8839285714285712</v>
      </c>
      <c r="AY145">
        <f t="shared" si="37"/>
        <v>6.8705357142857144</v>
      </c>
      <c r="AZ145">
        <f t="shared" si="37"/>
        <v>6.8571428571428568</v>
      </c>
      <c r="BA145">
        <f t="shared" si="37"/>
        <v>6.84375</v>
      </c>
      <c r="BB145">
        <f t="shared" si="37"/>
        <v>6.8303571428571423</v>
      </c>
      <c r="BC145">
        <f t="shared" si="37"/>
        <v>6.8169642857142856</v>
      </c>
      <c r="BD145">
        <f t="shared" si="37"/>
        <v>6.8035714285714288</v>
      </c>
      <c r="BE145">
        <f t="shared" si="37"/>
        <v>6.7901785714285712</v>
      </c>
      <c r="BF145">
        <f t="shared" si="37"/>
        <v>6.7767857142857144</v>
      </c>
      <c r="BG145">
        <f t="shared" si="37"/>
        <v>6.7633928571428577</v>
      </c>
      <c r="BH145">
        <f t="shared" si="37"/>
        <v>6.75</v>
      </c>
      <c r="BI145">
        <f t="shared" si="37"/>
        <v>6.7366071428571432</v>
      </c>
      <c r="BJ145">
        <f t="shared" si="37"/>
        <v>6.7232142857142856</v>
      </c>
      <c r="BK145">
        <f t="shared" si="37"/>
        <v>6.7098214285714288</v>
      </c>
      <c r="BL145">
        <f t="shared" si="37"/>
        <v>6.6964285714285721</v>
      </c>
      <c r="BM145">
        <f t="shared" si="37"/>
        <v>6.6830357142857135</v>
      </c>
      <c r="BN145">
        <f t="shared" si="37"/>
        <v>6.6696428571428568</v>
      </c>
      <c r="BO145">
        <f t="shared" si="37"/>
        <v>6.65625</v>
      </c>
      <c r="BP145">
        <f t="shared" si="37"/>
        <v>6.6428571428571423</v>
      </c>
      <c r="BQ145">
        <f t="shared" si="37"/>
        <v>6.6294642857142856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08A1-1E44-481A-80E6-1201B08899D5}">
  <dimension ref="D3:F12"/>
  <sheetViews>
    <sheetView zoomScaleNormal="100" workbookViewId="0">
      <selection activeCell="E15" sqref="E15"/>
    </sheetView>
  </sheetViews>
  <sheetFormatPr defaultRowHeight="14.4" x14ac:dyDescent="0.3"/>
  <cols>
    <col min="5" max="5" width="26.6640625" customWidth="1"/>
    <col min="6" max="6" width="21.44140625" bestFit="1" customWidth="1"/>
    <col min="7" max="7" width="20.6640625" bestFit="1" customWidth="1"/>
  </cols>
  <sheetData>
    <row r="3" spans="4:6" x14ac:dyDescent="0.3">
      <c r="D3" t="s">
        <v>18</v>
      </c>
      <c r="E3" t="s">
        <v>19</v>
      </c>
      <c r="F3" t="s">
        <v>20</v>
      </c>
    </row>
    <row r="4" spans="4:6" x14ac:dyDescent="0.3">
      <c r="D4">
        <v>1798</v>
      </c>
      <c r="E4">
        <v>61833</v>
      </c>
      <c r="F4">
        <v>27</v>
      </c>
    </row>
    <row r="5" spans="4:6" x14ac:dyDescent="0.3">
      <c r="D5">
        <v>1843</v>
      </c>
      <c r="E5">
        <v>301493</v>
      </c>
      <c r="F5">
        <v>136</v>
      </c>
    </row>
    <row r="6" spans="4:6" x14ac:dyDescent="0.3">
      <c r="D6">
        <v>2258</v>
      </c>
      <c r="E6">
        <v>302405</v>
      </c>
      <c r="F6">
        <v>137</v>
      </c>
    </row>
    <row r="7" spans="4:6" x14ac:dyDescent="0.3">
      <c r="D7">
        <v>2689</v>
      </c>
      <c r="E7">
        <v>319792</v>
      </c>
      <c r="F7">
        <v>146</v>
      </c>
    </row>
    <row r="8" spans="4:6" x14ac:dyDescent="0.3">
      <c r="D8">
        <v>435008</v>
      </c>
      <c r="E8">
        <v>218158</v>
      </c>
      <c r="F8">
        <v>100</v>
      </c>
    </row>
    <row r="9" spans="4:6" x14ac:dyDescent="0.3">
      <c r="D9">
        <v>435034</v>
      </c>
      <c r="E9">
        <v>61756</v>
      </c>
      <c r="F9">
        <v>26</v>
      </c>
    </row>
    <row r="10" spans="4:6" x14ac:dyDescent="0.3">
      <c r="D10">
        <v>463087</v>
      </c>
      <c r="E10">
        <v>100875</v>
      </c>
      <c r="F10">
        <v>44</v>
      </c>
    </row>
    <row r="11" spans="4:6" x14ac:dyDescent="0.3">
      <c r="D11">
        <v>485290</v>
      </c>
      <c r="E11">
        <v>341365</v>
      </c>
      <c r="F11">
        <v>158</v>
      </c>
    </row>
    <row r="12" spans="4:6" x14ac:dyDescent="0.3">
      <c r="D12">
        <v>488997</v>
      </c>
      <c r="E12">
        <v>302306</v>
      </c>
      <c r="F12"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C951-94F5-411C-9B24-A2B736111224}">
  <dimension ref="C4:H20"/>
  <sheetViews>
    <sheetView topLeftCell="E1" workbookViewId="0">
      <selection activeCell="I25" sqref="I25"/>
    </sheetView>
  </sheetViews>
  <sheetFormatPr defaultRowHeight="14.4" x14ac:dyDescent="0.3"/>
  <cols>
    <col min="4" max="4" width="16.33203125" bestFit="1" customWidth="1"/>
    <col min="5" max="5" width="21.109375" bestFit="1" customWidth="1"/>
    <col min="6" max="6" width="21" bestFit="1" customWidth="1"/>
    <col min="7" max="7" width="31.109375" customWidth="1"/>
  </cols>
  <sheetData>
    <row r="4" spans="3:8" x14ac:dyDescent="0.3">
      <c r="C4" t="s">
        <v>18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</row>
    <row r="5" spans="3:8" x14ac:dyDescent="0.3">
      <c r="C5">
        <v>1798</v>
      </c>
      <c r="D5">
        <v>187</v>
      </c>
      <c r="E5">
        <v>187</v>
      </c>
      <c r="F5">
        <f>187*187</f>
        <v>34969</v>
      </c>
      <c r="G5">
        <v>1</v>
      </c>
      <c r="H5">
        <v>106</v>
      </c>
    </row>
    <row r="6" spans="3:8" x14ac:dyDescent="0.3">
      <c r="G6">
        <v>2</v>
      </c>
      <c r="H6">
        <v>53</v>
      </c>
    </row>
    <row r="7" spans="3:8" x14ac:dyDescent="0.3">
      <c r="G7">
        <v>3</v>
      </c>
      <c r="H7">
        <v>35</v>
      </c>
    </row>
    <row r="8" spans="3:8" x14ac:dyDescent="0.3">
      <c r="G8">
        <v>4</v>
      </c>
      <c r="H8">
        <v>26</v>
      </c>
    </row>
    <row r="9" spans="3:8" x14ac:dyDescent="0.3">
      <c r="G9">
        <v>5</v>
      </c>
      <c r="H9">
        <v>21</v>
      </c>
    </row>
    <row r="10" spans="3:8" x14ac:dyDescent="0.3">
      <c r="G10">
        <v>6</v>
      </c>
      <c r="H10">
        <v>18</v>
      </c>
    </row>
    <row r="11" spans="3:8" x14ac:dyDescent="0.3">
      <c r="G11">
        <v>7</v>
      </c>
      <c r="H11">
        <v>17</v>
      </c>
    </row>
    <row r="12" spans="3:8" x14ac:dyDescent="0.3">
      <c r="G12">
        <v>8</v>
      </c>
      <c r="H12">
        <v>18</v>
      </c>
    </row>
    <row r="13" spans="3:8" x14ac:dyDescent="0.3">
      <c r="G13">
        <v>9</v>
      </c>
      <c r="H13">
        <v>16</v>
      </c>
    </row>
    <row r="14" spans="3:8" x14ac:dyDescent="0.3">
      <c r="G14">
        <v>10</v>
      </c>
      <c r="H14">
        <v>15</v>
      </c>
    </row>
    <row r="15" spans="3:8" x14ac:dyDescent="0.3">
      <c r="G15">
        <v>11</v>
      </c>
      <c r="H15">
        <v>14</v>
      </c>
    </row>
    <row r="16" spans="3:8" x14ac:dyDescent="0.3">
      <c r="G16">
        <v>12</v>
      </c>
      <c r="H16">
        <v>14</v>
      </c>
    </row>
    <row r="17" spans="7:8" x14ac:dyDescent="0.3">
      <c r="G17">
        <v>13</v>
      </c>
      <c r="H17">
        <v>14</v>
      </c>
    </row>
    <row r="18" spans="7:8" x14ac:dyDescent="0.3">
      <c r="G18">
        <v>14</v>
      </c>
      <c r="H18">
        <v>14</v>
      </c>
    </row>
    <row r="19" spans="7:8" x14ac:dyDescent="0.3">
      <c r="G19">
        <v>15</v>
      </c>
      <c r="H19">
        <v>13</v>
      </c>
    </row>
    <row r="20" spans="7:8" x14ac:dyDescent="0.3">
      <c r="G20">
        <v>16</v>
      </c>
      <c r="H20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3E13-8155-44FD-9CDF-5918833C945A}">
  <dimension ref="D4:H13"/>
  <sheetViews>
    <sheetView topLeftCell="A6" zoomScale="80" zoomScaleNormal="80" workbookViewId="0">
      <selection activeCell="Q19" sqref="Q19"/>
    </sheetView>
  </sheetViews>
  <sheetFormatPr defaultRowHeight="14.4" x14ac:dyDescent="0.3"/>
  <cols>
    <col min="4" max="4" width="15.33203125" customWidth="1"/>
    <col min="5" max="5" width="19.5546875" customWidth="1"/>
    <col min="6" max="6" width="25.88671875" customWidth="1"/>
    <col min="7" max="8" width="27.21875" bestFit="1" customWidth="1"/>
  </cols>
  <sheetData>
    <row r="4" spans="4:8" x14ac:dyDescent="0.3">
      <c r="D4" s="1" t="s">
        <v>18</v>
      </c>
      <c r="E4" s="1" t="s">
        <v>19</v>
      </c>
      <c r="F4" s="1" t="s">
        <v>26</v>
      </c>
      <c r="G4" s="1" t="s">
        <v>31</v>
      </c>
      <c r="H4" s="1" t="s">
        <v>30</v>
      </c>
    </row>
    <row r="5" spans="4:8" x14ac:dyDescent="0.3">
      <c r="D5" s="1">
        <v>1798</v>
      </c>
      <c r="E5" s="1">
        <v>61832</v>
      </c>
      <c r="F5" s="1">
        <f>(2*60)+37</f>
        <v>157</v>
      </c>
      <c r="G5" s="1">
        <f>(5*60)+34</f>
        <v>334</v>
      </c>
      <c r="H5" s="1">
        <f>(1*60)+19</f>
        <v>79</v>
      </c>
    </row>
    <row r="6" spans="4:8" x14ac:dyDescent="0.3">
      <c r="D6" s="1">
        <v>1843</v>
      </c>
      <c r="E6" s="1">
        <v>301432</v>
      </c>
      <c r="F6" s="1">
        <f>(13*60)+53</f>
        <v>833</v>
      </c>
      <c r="G6" s="1">
        <f>(30*60)+55</f>
        <v>1855</v>
      </c>
      <c r="H6" s="1">
        <f>(6*60)+42</f>
        <v>402</v>
      </c>
    </row>
    <row r="7" spans="4:8" x14ac:dyDescent="0.3">
      <c r="D7" s="1">
        <v>2258</v>
      </c>
      <c r="E7" s="1">
        <v>302342</v>
      </c>
      <c r="F7" s="1">
        <f>(14*60)+18</f>
        <v>858</v>
      </c>
      <c r="G7" s="1">
        <f>(31*60)+58</f>
        <v>1918</v>
      </c>
      <c r="H7" s="1">
        <f>(6*60)+57</f>
        <v>417</v>
      </c>
    </row>
    <row r="8" spans="4:8" x14ac:dyDescent="0.3">
      <c r="D8" s="1">
        <v>2689</v>
      </c>
      <c r="E8" s="1">
        <v>319716</v>
      </c>
      <c r="F8" s="1">
        <f>(15*60)+14</f>
        <v>914</v>
      </c>
      <c r="G8" s="1">
        <f>(33*60)+57</f>
        <v>2037</v>
      </c>
      <c r="H8" s="1">
        <f>(7*60)+28</f>
        <v>448</v>
      </c>
    </row>
    <row r="9" spans="4:8" x14ac:dyDescent="0.3">
      <c r="D9" s="1">
        <v>435008</v>
      </c>
      <c r="E9" s="1">
        <v>218126</v>
      </c>
      <c r="F9" s="1">
        <f>(9*60)+54</f>
        <v>594</v>
      </c>
      <c r="G9" s="1">
        <f>(22*60)+29</f>
        <v>1349</v>
      </c>
      <c r="H9" s="1">
        <f>(5*60)+4</f>
        <v>304</v>
      </c>
    </row>
    <row r="10" spans="4:8" x14ac:dyDescent="0.3">
      <c r="D10" s="1">
        <v>435034</v>
      </c>
      <c r="E10" s="1">
        <v>61755</v>
      </c>
      <c r="F10" s="1">
        <f>(2*60)+35</f>
        <v>155</v>
      </c>
      <c r="G10" s="1">
        <f>(5*60)+39</f>
        <v>339</v>
      </c>
      <c r="H10" s="1">
        <f>(1*60)+21</f>
        <v>81</v>
      </c>
    </row>
    <row r="11" spans="4:8" x14ac:dyDescent="0.3">
      <c r="D11" s="1">
        <v>463087</v>
      </c>
      <c r="E11" s="1">
        <v>100852</v>
      </c>
      <c r="F11" s="1">
        <f>(4*60)+16</f>
        <v>256</v>
      </c>
      <c r="G11" s="1">
        <f>(9*60)+28</f>
        <v>568</v>
      </c>
      <c r="H11" s="1">
        <f>(2*60)+6</f>
        <v>126</v>
      </c>
    </row>
    <row r="12" spans="4:8" x14ac:dyDescent="0.3">
      <c r="D12" s="1">
        <v>485290</v>
      </c>
      <c r="E12" s="1">
        <v>341236</v>
      </c>
      <c r="F12" s="1">
        <f>(16*60)+58</f>
        <v>1018</v>
      </c>
      <c r="G12" s="1">
        <f>(38*60)+0</f>
        <v>2280</v>
      </c>
      <c r="H12" s="1">
        <f>(8*60)+0</f>
        <v>480</v>
      </c>
    </row>
    <row r="13" spans="4:8" x14ac:dyDescent="0.3">
      <c r="D13" s="1">
        <v>488997</v>
      </c>
      <c r="E13" s="1">
        <v>302229</v>
      </c>
      <c r="F13" s="1">
        <f>(14*60)+14</f>
        <v>854</v>
      </c>
      <c r="G13" s="1">
        <f>(31*60)+15</f>
        <v>1875</v>
      </c>
      <c r="H13" s="1">
        <f>(6*60)+11</f>
        <v>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F283-76A1-4C9F-AB1F-EBE293C3919B}">
  <dimension ref="D4:G13"/>
  <sheetViews>
    <sheetView topLeftCell="B1" workbookViewId="0">
      <selection activeCell="J24" sqref="J24"/>
    </sheetView>
  </sheetViews>
  <sheetFormatPr defaultRowHeight="14.4" x14ac:dyDescent="0.3"/>
  <cols>
    <col min="5" max="5" width="19.44140625" customWidth="1"/>
    <col min="6" max="6" width="23" bestFit="1" customWidth="1"/>
    <col min="7" max="7" width="24.33203125" customWidth="1"/>
  </cols>
  <sheetData>
    <row r="4" spans="4:7" x14ac:dyDescent="0.3">
      <c r="D4" s="1" t="s">
        <v>18</v>
      </c>
      <c r="E4" s="1" t="s">
        <v>19</v>
      </c>
      <c r="F4" s="1" t="s">
        <v>26</v>
      </c>
      <c r="G4" s="1" t="s">
        <v>29</v>
      </c>
    </row>
    <row r="5" spans="4:7" x14ac:dyDescent="0.3">
      <c r="D5" s="1">
        <v>1798</v>
      </c>
      <c r="E5" s="1">
        <v>61832</v>
      </c>
      <c r="F5" s="1">
        <v>1</v>
      </c>
      <c r="G5" s="1">
        <v>3</v>
      </c>
    </row>
    <row r="6" spans="4:7" x14ac:dyDescent="0.3">
      <c r="D6" s="1">
        <v>1843</v>
      </c>
      <c r="E6" s="1">
        <v>301432</v>
      </c>
      <c r="F6" s="1">
        <v>12</v>
      </c>
      <c r="G6" s="1">
        <v>15</v>
      </c>
    </row>
    <row r="7" spans="4:7" x14ac:dyDescent="0.3">
      <c r="D7" s="1">
        <v>2258</v>
      </c>
      <c r="E7" s="1">
        <v>302342</v>
      </c>
      <c r="F7" s="1">
        <v>12</v>
      </c>
      <c r="G7" s="1">
        <v>15</v>
      </c>
    </row>
    <row r="8" spans="4:7" x14ac:dyDescent="0.3">
      <c r="D8" s="1">
        <v>2689</v>
      </c>
      <c r="E8" s="1">
        <v>319716</v>
      </c>
      <c r="F8" s="1">
        <v>13</v>
      </c>
      <c r="G8" s="1">
        <v>16</v>
      </c>
    </row>
    <row r="9" spans="4:7" x14ac:dyDescent="0.3">
      <c r="D9" s="1">
        <v>435008</v>
      </c>
      <c r="E9" s="1">
        <v>218126</v>
      </c>
      <c r="F9" s="1">
        <v>9</v>
      </c>
      <c r="G9" s="1">
        <v>11</v>
      </c>
    </row>
    <row r="10" spans="4:7" x14ac:dyDescent="0.3">
      <c r="D10" s="1">
        <v>435034</v>
      </c>
      <c r="E10" s="1">
        <v>61755</v>
      </c>
      <c r="F10" s="1">
        <v>2</v>
      </c>
      <c r="G10" s="1">
        <v>3</v>
      </c>
    </row>
    <row r="11" spans="4:7" x14ac:dyDescent="0.3">
      <c r="D11" s="1">
        <v>463087</v>
      </c>
      <c r="E11" s="1">
        <v>100852</v>
      </c>
      <c r="F11" s="1">
        <v>4</v>
      </c>
      <c r="G11" s="1">
        <v>5</v>
      </c>
    </row>
    <row r="12" spans="4:7" x14ac:dyDescent="0.3">
      <c r="D12" s="1">
        <v>485290</v>
      </c>
      <c r="E12" s="1">
        <v>341236</v>
      </c>
      <c r="F12" s="1">
        <v>14</v>
      </c>
      <c r="G12" s="1">
        <v>17</v>
      </c>
    </row>
    <row r="13" spans="4:7" x14ac:dyDescent="0.3">
      <c r="D13" s="1">
        <v>488997</v>
      </c>
      <c r="E13" s="1">
        <v>302229</v>
      </c>
      <c r="F13" s="1">
        <v>12</v>
      </c>
      <c r="G13" s="1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DA00-6B58-4C8B-85DE-5556EF7A381A}">
  <dimension ref="D5:L26"/>
  <sheetViews>
    <sheetView tabSelected="1" topLeftCell="F1" workbookViewId="0">
      <selection activeCell="R27" sqref="R27"/>
    </sheetView>
  </sheetViews>
  <sheetFormatPr defaultRowHeight="14.4" x14ac:dyDescent="0.3"/>
  <cols>
    <col min="4" max="4" width="16.5546875" customWidth="1"/>
    <col min="5" max="5" width="22.44140625" customWidth="1"/>
    <col min="6" max="6" width="10.109375" customWidth="1"/>
    <col min="7" max="7" width="6.88671875" customWidth="1"/>
    <col min="8" max="8" width="7.21875" customWidth="1"/>
    <col min="9" max="10" width="9.88671875" customWidth="1"/>
  </cols>
  <sheetData>
    <row r="5" spans="4:12" x14ac:dyDescent="0.3">
      <c r="D5" s="2" t="s">
        <v>18</v>
      </c>
      <c r="E5" s="2" t="s">
        <v>19</v>
      </c>
      <c r="F5" s="3" t="s">
        <v>26</v>
      </c>
      <c r="G5" s="3"/>
      <c r="H5" s="3"/>
      <c r="I5" s="3"/>
      <c r="J5" s="3"/>
      <c r="K5" s="2" t="s">
        <v>27</v>
      </c>
      <c r="L5" s="2" t="s">
        <v>28</v>
      </c>
    </row>
    <row r="6" spans="4:12" x14ac:dyDescent="0.3">
      <c r="D6" s="2">
        <v>1798</v>
      </c>
      <c r="E6" s="2">
        <v>61832</v>
      </c>
      <c r="F6" s="2">
        <f>(1*60)+13</f>
        <v>73</v>
      </c>
      <c r="G6" s="2">
        <f t="shared" ref="G6:J7" si="0">(1*60)+13</f>
        <v>73</v>
      </c>
      <c r="H6" s="2">
        <f t="shared" si="0"/>
        <v>73</v>
      </c>
      <c r="I6" s="2">
        <f t="shared" si="0"/>
        <v>73</v>
      </c>
      <c r="J6" s="2">
        <f t="shared" si="0"/>
        <v>73</v>
      </c>
      <c r="K6" s="2">
        <f>AVERAGE(F6:J6)</f>
        <v>73</v>
      </c>
      <c r="L6" s="2">
        <f>_xlfn.STDEV.P(F6:J6)</f>
        <v>0</v>
      </c>
    </row>
    <row r="7" spans="4:12" x14ac:dyDescent="0.3">
      <c r="D7" s="2">
        <v>1843</v>
      </c>
      <c r="E7" s="2">
        <v>301432</v>
      </c>
      <c r="F7" s="2">
        <f>(6*60)+2</f>
        <v>362</v>
      </c>
      <c r="G7" s="2">
        <f>(6*60)+0</f>
        <v>360</v>
      </c>
      <c r="H7" s="2">
        <f t="shared" ref="H7:J9" si="1">(6*60)+0</f>
        <v>360</v>
      </c>
      <c r="I7" s="2">
        <f t="shared" si="1"/>
        <v>360</v>
      </c>
      <c r="J7" s="2">
        <f t="shared" si="1"/>
        <v>360</v>
      </c>
      <c r="K7" s="2">
        <f>AVERAGE(F7:J7)</f>
        <v>360.4</v>
      </c>
      <c r="L7" s="2">
        <f>_xlfn.STDEV.P(F7:J7)</f>
        <v>0.8</v>
      </c>
    </row>
    <row r="8" spans="4:12" x14ac:dyDescent="0.3">
      <c r="D8" s="2">
        <v>2258</v>
      </c>
      <c r="E8" s="2">
        <v>302342</v>
      </c>
      <c r="F8" s="2">
        <f>(6*60)+0</f>
        <v>360</v>
      </c>
      <c r="G8" s="2">
        <f>(6*60)+0</f>
        <v>360</v>
      </c>
      <c r="H8" s="2">
        <f>(6*60)+2</f>
        <v>362</v>
      </c>
      <c r="I8" s="2">
        <f>(6*60)+2</f>
        <v>362</v>
      </c>
      <c r="J8" s="2">
        <f t="shared" si="1"/>
        <v>360</v>
      </c>
      <c r="K8" s="2">
        <f>AVERAGE(F8:J8)</f>
        <v>360.8</v>
      </c>
      <c r="L8" s="2">
        <f>_xlfn.STDEV.P(F8:J8)</f>
        <v>0.9797958971132712</v>
      </c>
    </row>
    <row r="9" spans="4:12" x14ac:dyDescent="0.3">
      <c r="D9" s="2">
        <v>2689</v>
      </c>
      <c r="E9" s="2">
        <v>319716</v>
      </c>
      <c r="F9" s="2">
        <f>(6*60)+22</f>
        <v>382</v>
      </c>
      <c r="G9" s="2">
        <f>(6*60)+21</f>
        <v>381</v>
      </c>
      <c r="H9" s="2">
        <f t="shared" ref="H9:J9" si="2">(6*60)+21</f>
        <v>381</v>
      </c>
      <c r="I9" s="2">
        <f t="shared" si="2"/>
        <v>381</v>
      </c>
      <c r="J9" s="2">
        <f t="shared" si="2"/>
        <v>381</v>
      </c>
      <c r="K9" s="2">
        <f>AVERAGE(F9:J9)</f>
        <v>381.2</v>
      </c>
      <c r="L9" s="2">
        <f>_xlfn.STDEV.P(F9:J9)</f>
        <v>0.4</v>
      </c>
    </row>
    <row r="10" spans="4:12" x14ac:dyDescent="0.3">
      <c r="D10" s="2">
        <v>435008</v>
      </c>
      <c r="E10" s="2">
        <v>218126</v>
      </c>
      <c r="F10" s="2">
        <f>(4*60)+20</f>
        <v>260</v>
      </c>
      <c r="G10" s="2">
        <f t="shared" ref="G10:J10" si="3">(4*60)+20</f>
        <v>260</v>
      </c>
      <c r="H10" s="2">
        <f t="shared" si="3"/>
        <v>260</v>
      </c>
      <c r="I10" s="2">
        <f t="shared" si="3"/>
        <v>260</v>
      </c>
      <c r="J10" s="2">
        <f>(4*60)+21</f>
        <v>261</v>
      </c>
      <c r="K10" s="2">
        <f>AVERAGE(F10:J10)</f>
        <v>260.2</v>
      </c>
      <c r="L10" s="2">
        <f>_xlfn.STDEV.P(F10:J10)</f>
        <v>0.4</v>
      </c>
    </row>
    <row r="11" spans="4:12" x14ac:dyDescent="0.3">
      <c r="D11" s="2">
        <v>435034</v>
      </c>
      <c r="E11" s="2">
        <v>61755</v>
      </c>
      <c r="F11" s="2">
        <f>(1*60)+13</f>
        <v>73</v>
      </c>
      <c r="G11" s="2">
        <f t="shared" ref="G11:J11" si="4">(1*60)+13</f>
        <v>73</v>
      </c>
      <c r="H11" s="2">
        <f t="shared" si="4"/>
        <v>73</v>
      </c>
      <c r="I11" s="2">
        <f t="shared" si="4"/>
        <v>73</v>
      </c>
      <c r="J11" s="2">
        <f t="shared" si="4"/>
        <v>73</v>
      </c>
      <c r="K11" s="2">
        <f>AVERAGE(F11:J11)</f>
        <v>73</v>
      </c>
      <c r="L11" s="2">
        <f>_xlfn.STDEV.P(F11:J11)</f>
        <v>0</v>
      </c>
    </row>
    <row r="12" spans="4:12" x14ac:dyDescent="0.3">
      <c r="D12" s="2">
        <v>463087</v>
      </c>
      <c r="E12" s="2">
        <v>100852</v>
      </c>
      <c r="F12" s="2">
        <f>(1*60)+59</f>
        <v>119</v>
      </c>
      <c r="G12" s="2">
        <f t="shared" ref="G12:J12" si="5">(1*60)+59</f>
        <v>119</v>
      </c>
      <c r="H12" s="2">
        <f t="shared" si="5"/>
        <v>119</v>
      </c>
      <c r="I12" s="2">
        <f t="shared" si="5"/>
        <v>119</v>
      </c>
      <c r="J12" s="2">
        <f t="shared" si="5"/>
        <v>119</v>
      </c>
      <c r="K12" s="2">
        <f>AVERAGE(F12:J12)</f>
        <v>119</v>
      </c>
      <c r="L12" s="2">
        <f>_xlfn.STDEV.P(F12:J12)</f>
        <v>0</v>
      </c>
    </row>
    <row r="13" spans="4:12" x14ac:dyDescent="0.3">
      <c r="D13" s="2">
        <v>485290</v>
      </c>
      <c r="E13" s="2">
        <v>341236</v>
      </c>
      <c r="F13" s="2">
        <f>(6*60)+47</f>
        <v>407</v>
      </c>
      <c r="G13" s="2">
        <f t="shared" ref="G13:J13" si="6">(6*60)+47</f>
        <v>407</v>
      </c>
      <c r="H13" s="2">
        <f t="shared" si="6"/>
        <v>407</v>
      </c>
      <c r="I13" s="2">
        <f t="shared" si="6"/>
        <v>407</v>
      </c>
      <c r="J13" s="2">
        <f>(6*60)+48</f>
        <v>408</v>
      </c>
      <c r="K13" s="2">
        <f>AVERAGE(F13:J13)</f>
        <v>407.2</v>
      </c>
      <c r="L13" s="2">
        <f>_xlfn.STDEV.P(F13:J13)</f>
        <v>0.4</v>
      </c>
    </row>
    <row r="14" spans="4:12" x14ac:dyDescent="0.3">
      <c r="D14" s="2">
        <v>488997</v>
      </c>
      <c r="E14" s="2">
        <v>302229</v>
      </c>
      <c r="F14" s="2">
        <f>(6*60)+0</f>
        <v>360</v>
      </c>
      <c r="G14" s="2">
        <f>(6*60)+0</f>
        <v>360</v>
      </c>
      <c r="H14" s="2">
        <f t="shared" ref="H14:J14" si="7">(6*60)+0</f>
        <v>360</v>
      </c>
      <c r="I14" s="2">
        <f t="shared" si="7"/>
        <v>360</v>
      </c>
      <c r="J14" s="2">
        <f t="shared" si="7"/>
        <v>360</v>
      </c>
      <c r="K14" s="2">
        <f>AVERAGE(F14:J14)</f>
        <v>360</v>
      </c>
      <c r="L14" s="2">
        <f>_xlfn.STDEV.P(F14:J14)</f>
        <v>0</v>
      </c>
    </row>
    <row r="17" spans="4:12" x14ac:dyDescent="0.3">
      <c r="D17" s="2" t="s">
        <v>18</v>
      </c>
      <c r="E17" s="2" t="s">
        <v>19</v>
      </c>
      <c r="F17" s="3" t="s">
        <v>29</v>
      </c>
      <c r="G17" s="3"/>
      <c r="H17" s="3"/>
      <c r="I17" s="3"/>
      <c r="J17" s="3"/>
      <c r="K17" s="2" t="s">
        <v>27</v>
      </c>
      <c r="L17" s="2" t="s">
        <v>28</v>
      </c>
    </row>
    <row r="18" spans="4:12" x14ac:dyDescent="0.3">
      <c r="D18" s="2">
        <v>1798</v>
      </c>
      <c r="E18" s="2">
        <v>61832</v>
      </c>
      <c r="F18" s="2">
        <f>(4*60)+1</f>
        <v>241</v>
      </c>
      <c r="G18" s="2">
        <f t="shared" ref="G18:J18" si="8">(4*60)+1</f>
        <v>241</v>
      </c>
      <c r="H18" s="2">
        <f>(4*60)+4</f>
        <v>244</v>
      </c>
      <c r="I18" s="2">
        <f>(4*60)+2</f>
        <v>242</v>
      </c>
      <c r="J18" s="2">
        <f>(4*60)+4</f>
        <v>244</v>
      </c>
      <c r="K18" s="2">
        <f>AVERAGE(F18:J18)</f>
        <v>242.4</v>
      </c>
      <c r="L18" s="2">
        <f>_xlfn.STDEV.P(F18:J18)</f>
        <v>1.3564659966250536</v>
      </c>
    </row>
    <row r="19" spans="4:12" x14ac:dyDescent="0.3">
      <c r="D19" s="2">
        <v>1843</v>
      </c>
      <c r="E19" s="2">
        <v>301432</v>
      </c>
      <c r="F19" s="2">
        <f>(19*60)+43</f>
        <v>1183</v>
      </c>
      <c r="G19" s="2">
        <f>(19*60)+53</f>
        <v>1193</v>
      </c>
      <c r="H19" s="2">
        <f>(19*60)+45</f>
        <v>1185</v>
      </c>
      <c r="I19" s="2">
        <f>(19*60)+44</f>
        <v>1184</v>
      </c>
      <c r="J19" s="2">
        <f>(20*60)+47</f>
        <v>1247</v>
      </c>
      <c r="K19" s="2">
        <f>AVERAGE(F19:J19)</f>
        <v>1198.4000000000001</v>
      </c>
      <c r="L19" s="2">
        <f>_xlfn.STDEV.P(F19:J19)</f>
        <v>24.556872765073322</v>
      </c>
    </row>
    <row r="20" spans="4:12" x14ac:dyDescent="0.3">
      <c r="D20" s="2">
        <v>2258</v>
      </c>
      <c r="E20" s="2">
        <v>302342</v>
      </c>
      <c r="F20" s="2">
        <f>(19*60)+47</f>
        <v>1187</v>
      </c>
      <c r="G20" s="2">
        <f>(19*60)+46</f>
        <v>1186</v>
      </c>
      <c r="H20" s="2">
        <f t="shared" ref="G20:J20" si="9">(19*60)+47</f>
        <v>1187</v>
      </c>
      <c r="I20" s="2">
        <f t="shared" si="9"/>
        <v>1187</v>
      </c>
      <c r="J20" s="2">
        <f t="shared" si="9"/>
        <v>1187</v>
      </c>
      <c r="K20" s="2">
        <f>AVERAGE(F20:J20)</f>
        <v>1186.8</v>
      </c>
      <c r="L20" s="2">
        <f>_xlfn.STDEV.P(F20:J20)</f>
        <v>0.40000000000000008</v>
      </c>
    </row>
    <row r="21" spans="4:12" x14ac:dyDescent="0.3">
      <c r="D21" s="2">
        <v>2689</v>
      </c>
      <c r="E21" s="2">
        <v>319716</v>
      </c>
      <c r="F21" s="2">
        <f>(20*60)+54</f>
        <v>1254</v>
      </c>
      <c r="G21" s="2">
        <f>(20*60)+55</f>
        <v>1255</v>
      </c>
      <c r="H21" s="2">
        <f>(20*60)+54</f>
        <v>1254</v>
      </c>
      <c r="I21" s="2">
        <f>(20*60)+57</f>
        <v>1257</v>
      </c>
      <c r="J21" s="2">
        <f>(20*60)+55</f>
        <v>1255</v>
      </c>
      <c r="K21" s="2">
        <f>AVERAGE(F21:J21)</f>
        <v>1255</v>
      </c>
      <c r="L21" s="2">
        <f>_xlfn.STDEV.P(F21:J21)</f>
        <v>1.0954451150103321</v>
      </c>
    </row>
    <row r="22" spans="4:12" x14ac:dyDescent="0.3">
      <c r="D22" s="2">
        <v>435008</v>
      </c>
      <c r="E22" s="2">
        <v>218126</v>
      </c>
      <c r="F22" s="2">
        <f>(14*60)+16</f>
        <v>856</v>
      </c>
      <c r="G22" s="2">
        <f>(14*60)+13</f>
        <v>853</v>
      </c>
      <c r="H22" s="2">
        <f>(14*60)+19</f>
        <v>859</v>
      </c>
      <c r="I22" s="2">
        <f>(14*60)+15</f>
        <v>855</v>
      </c>
      <c r="J22" s="2">
        <f>(14*60)+14</f>
        <v>854</v>
      </c>
      <c r="K22" s="2">
        <f>AVERAGE(F22:J22)</f>
        <v>855.4</v>
      </c>
      <c r="L22" s="2">
        <f>_xlfn.STDEV.P(F22:J22)</f>
        <v>2.0591260281974</v>
      </c>
    </row>
    <row r="23" spans="4:12" x14ac:dyDescent="0.3">
      <c r="D23" s="2">
        <v>435034</v>
      </c>
      <c r="E23" s="2">
        <v>61755</v>
      </c>
      <c r="F23" s="2">
        <f>(4*60)+1</f>
        <v>241</v>
      </c>
      <c r="G23" s="2">
        <f t="shared" ref="G23:J23" si="10">(4*60)+1</f>
        <v>241</v>
      </c>
      <c r="H23" s="2">
        <f>(4*60)+0</f>
        <v>240</v>
      </c>
      <c r="I23" s="2">
        <f>(4*60)+0</f>
        <v>240</v>
      </c>
      <c r="J23" s="2">
        <f>(4*60)+0</f>
        <v>240</v>
      </c>
      <c r="K23" s="2">
        <f>AVERAGE(F23:J23)</f>
        <v>240.4</v>
      </c>
      <c r="L23" s="2">
        <f>_xlfn.STDEV.P(F23:J23)</f>
        <v>0.4898979485566356</v>
      </c>
    </row>
    <row r="24" spans="4:12" x14ac:dyDescent="0.3">
      <c r="D24" s="2">
        <v>463087</v>
      </c>
      <c r="E24" s="2">
        <v>100852</v>
      </c>
      <c r="F24" s="2">
        <f>(6*60)+33</f>
        <v>393</v>
      </c>
      <c r="G24" s="2">
        <f>(6*60)+32</f>
        <v>392</v>
      </c>
      <c r="H24" s="2">
        <f>(6*60)+32</f>
        <v>392</v>
      </c>
      <c r="I24" s="2">
        <f t="shared" ref="G24:J24" si="11">(6*60)+33</f>
        <v>393</v>
      </c>
      <c r="J24" s="2">
        <f>(6*60)+32</f>
        <v>392</v>
      </c>
      <c r="K24" s="2">
        <f>AVERAGE(F24:J24)</f>
        <v>392.4</v>
      </c>
      <c r="L24" s="2">
        <f>_xlfn.STDEV.P(F24:J24)</f>
        <v>0.48989794855663565</v>
      </c>
    </row>
    <row r="25" spans="4:12" x14ac:dyDescent="0.3">
      <c r="D25" s="2">
        <v>485290</v>
      </c>
      <c r="E25" s="2">
        <v>341236</v>
      </c>
      <c r="F25" s="2">
        <f>(22*60)+21</f>
        <v>1341</v>
      </c>
      <c r="G25" s="2">
        <f t="shared" ref="G25:J25" si="12">(22*60)+21</f>
        <v>1341</v>
      </c>
      <c r="H25" s="2">
        <f>(22*60)+23</f>
        <v>1343</v>
      </c>
      <c r="I25" s="2">
        <f>(22*60)+20</f>
        <v>1340</v>
      </c>
      <c r="J25" s="2">
        <f>(22*60)+21</f>
        <v>1341</v>
      </c>
      <c r="K25" s="2">
        <f>AVERAGE(F25:J25)</f>
        <v>1341.2</v>
      </c>
      <c r="L25" s="2">
        <f>_xlfn.STDEV.P(F25:J25)</f>
        <v>0.9797958971132712</v>
      </c>
    </row>
    <row r="26" spans="4:12" x14ac:dyDescent="0.3">
      <c r="D26" s="2">
        <v>488997</v>
      </c>
      <c r="E26" s="2">
        <v>302229</v>
      </c>
      <c r="F26" s="2">
        <f>(19*60)+46</f>
        <v>1186</v>
      </c>
      <c r="G26" s="2">
        <f>(19*60)+45</f>
        <v>1185</v>
      </c>
      <c r="H26" s="2">
        <f>(19*60)+54</f>
        <v>1194</v>
      </c>
      <c r="I26" s="2">
        <f>(19*60)+56</f>
        <v>1196</v>
      </c>
      <c r="J26" s="2">
        <f>(19*60)+45</f>
        <v>1185</v>
      </c>
      <c r="K26" s="2">
        <f>AVERAGE(F26:J26)</f>
        <v>1189.2</v>
      </c>
      <c r="L26" s="2">
        <f>_xlfn.STDEV.P(F26:J26)</f>
        <v>4.7916594202843754</v>
      </c>
    </row>
  </sheetData>
  <mergeCells count="2">
    <mergeCell ref="F5:J5"/>
    <mergeCell ref="F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KohonenMap_length_iterations</vt:lpstr>
      <vt:lpstr>Load time</vt:lpstr>
      <vt:lpstr>Compare</vt:lpstr>
      <vt:lpstr>GenerateDataset</vt:lpstr>
      <vt:lpstr>Randomize exisiting dataset</vt:lpstr>
      <vt:lpstr>ModelTrain5xCV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Benjamin P</dc:creator>
  <cp:lastModifiedBy>Brown, Benjamin P</cp:lastModifiedBy>
  <dcterms:created xsi:type="dcterms:W3CDTF">2022-01-17T00:01:00Z</dcterms:created>
  <dcterms:modified xsi:type="dcterms:W3CDTF">2022-01-19T18:45:53Z</dcterms:modified>
</cp:coreProperties>
</file>